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45" windowWidth="22995" windowHeight="10035" tabRatio="281" activeTab="1"/>
  </bookViews>
  <sheets>
    <sheet name="Main" sheetId="2" r:id="rId1"/>
    <sheet name="book info" sheetId="3" r:id="rId2"/>
  </sheets>
  <definedNames>
    <definedName name="_xlnm.Print_Area" localSheetId="1">'book info'!$A$1:$U$31</definedName>
  </definedNames>
  <calcPr calcId="144525"/>
</workbook>
</file>

<file path=xl/calcChain.xml><?xml version="1.0" encoding="utf-8"?>
<calcChain xmlns="http://schemas.openxmlformats.org/spreadsheetml/2006/main">
  <c r="N6" i="3" l="1"/>
  <c r="K30" i="3" a="1"/>
  <c r="K30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L21" i="3" l="1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20" i="3" a="1"/>
  <c r="L20" i="3" s="1"/>
  <c r="C16" i="3"/>
  <c r="C18" i="3" s="1"/>
  <c r="C20" i="3"/>
  <c r="C22" i="3"/>
  <c r="N7" i="3" l="1"/>
  <c r="F28" i="3"/>
  <c r="P23" i="3"/>
  <c r="Q23" i="3" s="1"/>
  <c r="S23" i="3" s="1"/>
  <c r="B28" i="3"/>
</calcChain>
</file>

<file path=xl/sharedStrings.xml><?xml version="1.0" encoding="utf-8"?>
<sst xmlns="http://schemas.openxmlformats.org/spreadsheetml/2006/main" count="2226" uniqueCount="622">
  <si>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</si>
  <si>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</si>
  <si>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</si>
  <si>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</si>
  <si>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</si>
  <si>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</si>
  <si>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</si>
  <si>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</si>
  <si>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</si>
  <si>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</si>
  <si>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</si>
  <si>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</si>
  <si>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</si>
  <si>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</si>
  <si>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</si>
  <si>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</si>
  <si>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</si>
  <si>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</si>
  <si>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</si>
  <si>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</si>
  <si>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</si>
  <si>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</si>
  <si>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</si>
  <si>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</si>
  <si>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</si>
  <si>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</si>
  <si>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</si>
  <si>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</si>
  <si>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</si>
  <si>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</si>
  <si>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</si>
  <si>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Steve Harvey</t>
  </si>
  <si>
    <t>Adult Coloring Book Designs</t>
  </si>
  <si>
    <t>Adult Coloring Book: Stress Relieving Animal Designs</t>
  </si>
  <si>
    <t>Blue Star Coloring</t>
  </si>
  <si>
    <t>Adult Coloring Book: Stress Relieving Patterns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</si>
  <si>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</si>
  <si>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</si>
  <si>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</si>
  <si>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</si>
  <si>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</si>
  <si>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</si>
  <si>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</si>
  <si>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</si>
  <si>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</si>
  <si>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</si>
  <si>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</si>
  <si>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</si>
  <si>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</si>
  <si>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</si>
  <si>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</si>
  <si>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</si>
  <si>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</si>
  <si>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</si>
  <si>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</si>
  <si>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</si>
  <si>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</si>
  <si>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</si>
  <si>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</si>
  <si>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</si>
  <si>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</si>
  <si>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</si>
  <si>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</si>
  <si>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</si>
  <si>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</si>
  <si>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</si>
  <si>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Stephenie Meyer</t>
  </si>
  <si>
    <t>Bill Martin Jr.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</si>
  <si>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</si>
  <si>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</si>
  <si>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</si>
  <si>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</si>
  <si>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</si>
  <si>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</si>
  <si>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</si>
  <si>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</si>
  <si>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</si>
  <si>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</si>
  <si>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</si>
  <si>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</si>
  <si>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</si>
  <si>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</si>
  <si>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</si>
  <si>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</si>
  <si>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</si>
  <si>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</si>
  <si>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</si>
  <si>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</si>
  <si>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Breneجپ Brown</t>
  </si>
  <si>
    <t>Malcolm Gladwell</t>
  </si>
  <si>
    <t>Dead And Gone: A Sookie Stackhouse Novel (Sookie Stackhouse/True Blood)</t>
  </si>
  <si>
    <t>Charlaine Harris</t>
  </si>
  <si>
    <t>Dear Zoo: A Lift-the-Flap Book</t>
  </si>
  <si>
    <t>Rod Campbell</t>
  </si>
  <si>
    <t>Decision Points</t>
  </si>
  <si>
    <t>George W. Bush</t>
  </si>
  <si>
    <t>Tony Hsieh</t>
  </si>
  <si>
    <t>American Psychiatric Association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</si>
  <si>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</si>
  <si>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</si>
  <si>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</si>
  <si>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</si>
  <si>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</si>
  <si>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</si>
  <si>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Zhi Gang Sha</t>
  </si>
  <si>
    <t>Doctor Sleep: A Novel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</si>
  <si>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</si>
  <si>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</si>
  <si>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</si>
  <si>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</si>
  <si>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</si>
  <si>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</si>
  <si>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</si>
  <si>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</si>
  <si>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</si>
  <si>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</si>
  <si>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</si>
  <si>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</si>
  <si>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</si>
  <si>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</si>
  <si>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Joel Fuhrman MD</t>
  </si>
  <si>
    <t>Eclipse (Twilight Sagas)</t>
  </si>
  <si>
    <t>Eclipse (Twilight)</t>
  </si>
  <si>
    <t>Educated: A Memoir</t>
  </si>
  <si>
    <t>Tara Westover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</si>
  <si>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</si>
  <si>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</si>
  <si>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</si>
  <si>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</si>
  <si>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</si>
  <si>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</si>
  <si>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</si>
  <si>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</si>
  <si>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</si>
  <si>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</si>
  <si>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</si>
  <si>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</si>
  <si>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</si>
  <si>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</si>
  <si>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</si>
  <si>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</si>
  <si>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</si>
  <si>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</si>
  <si>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</si>
  <si>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</si>
  <si>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</si>
  <si>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</si>
  <si>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</si>
  <si>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</si>
  <si>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</si>
  <si>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</si>
  <si>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</si>
  <si>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</si>
  <si>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</si>
  <si>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Rachel Hollis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</si>
  <si>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</si>
  <si>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</si>
  <si>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</si>
  <si>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</si>
  <si>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</si>
  <si>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</si>
  <si>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</si>
  <si>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</si>
  <si>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</si>
  <si>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</si>
  <si>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</si>
  <si>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</si>
  <si>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</si>
  <si>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</si>
  <si>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Sherri Duskey Rinker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</si>
  <si>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</si>
  <si>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</si>
  <si>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</si>
  <si>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</si>
  <si>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</si>
  <si>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</si>
  <si>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Phil Robertson</t>
  </si>
  <si>
    <t>J. K. Rowling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</si>
  <si>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</si>
  <si>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</si>
  <si>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</si>
  <si>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</si>
  <si>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</si>
  <si>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</si>
  <si>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</si>
  <si>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</si>
  <si>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</si>
  <si>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</si>
  <si>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</si>
  <si>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</si>
  <si>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</si>
  <si>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</si>
  <si>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</si>
  <si>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</si>
  <si>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</si>
  <si>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</si>
  <si>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Allie Brosh</t>
  </si>
  <si>
    <t>Hopscotch Girls</t>
  </si>
  <si>
    <t>James Patterson</t>
  </si>
  <si>
    <t>If Animals Kissed Good Night</t>
  </si>
  <si>
    <t>Ann Whitford Paul</t>
  </si>
  <si>
    <t>If I Stay</t>
  </si>
  <si>
    <t>Gayle Forman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</si>
  <si>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</si>
  <si>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</si>
  <si>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</si>
  <si>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</si>
  <si>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</si>
  <si>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</si>
  <si>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</si>
  <si>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</si>
  <si>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</si>
  <si>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</si>
  <si>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</si>
  <si>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</si>
  <si>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</si>
  <si>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</si>
  <si>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</si>
  <si>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</si>
  <si>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</si>
  <si>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</si>
  <si>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</si>
  <si>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</si>
  <si>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</si>
  <si>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</si>
  <si>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</si>
  <si>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</si>
  <si>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</si>
  <si>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</si>
  <si>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Jill Twiss</t>
  </si>
  <si>
    <t>Laugh-Out-Loud Jokes for Kids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</si>
  <si>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</si>
  <si>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</si>
  <si>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</si>
  <si>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</si>
  <si>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</si>
  <si>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</si>
  <si>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</si>
  <si>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</si>
  <si>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</si>
  <si>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</si>
  <si>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</si>
  <si>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</si>
  <si>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</si>
  <si>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</si>
  <si>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</si>
  <si>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</si>
  <si>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</si>
  <si>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</si>
  <si>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</si>
  <si>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</si>
  <si>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</si>
  <si>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</si>
  <si>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</si>
  <si>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</si>
  <si>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</si>
  <si>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</si>
  <si>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</si>
  <si>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</si>
  <si>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</si>
  <si>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</si>
  <si>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</si>
  <si>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</si>
  <si>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</si>
  <si>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</si>
  <si>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</si>
  <si>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</si>
  <si>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</si>
  <si>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</si>
  <si>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</si>
  <si>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</si>
  <si>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</si>
  <si>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</si>
  <si>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</si>
  <si>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</si>
  <si>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</si>
  <si>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</si>
  <si>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</si>
  <si>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</si>
  <si>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</si>
  <si>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</si>
  <si>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</si>
  <si>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</si>
  <si>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</si>
  <si>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</si>
  <si>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</si>
  <si>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</si>
  <si>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</si>
  <si>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</si>
  <si>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Pokأ©mon Deluxe Essential Handbook: The Need-to-Know Stats and Facts on Over 700 Pokأ©mon</t>
  </si>
  <si>
    <t>Proof of Heaven: A Neurosurgeon's Journey into the Afterlife</t>
  </si>
  <si>
    <t>Eben Alexander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</si>
  <si>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</si>
  <si>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</si>
  <si>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</si>
  <si>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</si>
  <si>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</si>
  <si>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</si>
  <si>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</si>
  <si>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</si>
  <si>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</si>
  <si>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</si>
  <si>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</si>
  <si>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</si>
  <si>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Samin Nosrat</t>
  </si>
  <si>
    <t>Sarah's Key</t>
  </si>
  <si>
    <t>Tatiana de Rosnay</t>
  </si>
  <si>
    <t>School Zone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</si>
  <si>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</si>
  <si>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</si>
  <si>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</si>
  <si>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</si>
  <si>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</si>
  <si>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</si>
  <si>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</si>
  <si>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Steve Jobs</t>
  </si>
  <si>
    <t>Strange Planet (Strange Planet Series)</t>
  </si>
  <si>
    <t>Nathan W. Pyle</t>
  </si>
  <si>
    <t>StrengthsFinder 2.0</t>
  </si>
  <si>
    <t>Gallup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</si>
  <si>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</si>
  <si>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</si>
  <si>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</si>
  <si>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</si>
  <si>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</si>
  <si>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</si>
  <si>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</si>
  <si>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</si>
  <si>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</si>
  <si>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</si>
  <si>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</si>
  <si>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</si>
  <si>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</si>
  <si>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</si>
  <si>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</si>
  <si>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</si>
  <si>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</si>
  <si>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</si>
  <si>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</si>
  <si>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</si>
  <si>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</si>
  <si>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</si>
  <si>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</si>
  <si>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</si>
  <si>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</si>
  <si>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</si>
  <si>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Mark Hyman M.D.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</si>
  <si>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</si>
  <si>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</si>
  <si>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</si>
  <si>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</si>
  <si>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</si>
  <si>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</si>
  <si>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</si>
  <si>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</si>
  <si>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</si>
  <si>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</si>
  <si>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</si>
  <si>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</si>
  <si>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</si>
  <si>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</si>
  <si>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</si>
  <si>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</si>
  <si>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</si>
  <si>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</si>
  <si>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</si>
  <si>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</si>
  <si>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</si>
  <si>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</si>
  <si>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</si>
  <si>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</si>
  <si>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</si>
  <si>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</si>
  <si>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</si>
  <si>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</si>
  <si>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</si>
  <si>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</si>
  <si>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</si>
  <si>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</si>
  <si>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</si>
  <si>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</si>
  <si>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</si>
  <si>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</si>
  <si>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</si>
  <si>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</si>
  <si>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</si>
  <si>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</si>
  <si>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</si>
  <si>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</si>
  <si>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</si>
  <si>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</si>
  <si>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</si>
  <si>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</si>
  <si>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</si>
  <si>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</si>
  <si>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</si>
  <si>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</si>
  <si>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</si>
  <si>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</si>
  <si>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</si>
  <si>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</si>
  <si>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</si>
  <si>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</si>
  <si>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</si>
  <si>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</si>
  <si>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</si>
  <si>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</si>
  <si>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</si>
  <si>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</si>
  <si>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</si>
  <si>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</si>
  <si>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</si>
  <si>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</si>
  <si>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</si>
  <si>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</si>
  <si>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</si>
  <si>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Kondإچ</t>
  </si>
  <si>
    <t>The Litigators</t>
  </si>
  <si>
    <t>The Lost Symbol</t>
  </si>
  <si>
    <t>The Love Dare</t>
  </si>
  <si>
    <t>Stephen Kendrick</t>
  </si>
  <si>
    <t>The Magnolia Story</t>
  </si>
  <si>
    <t>Chip Gaines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</si>
  <si>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</si>
  <si>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</si>
  <si>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</si>
  <si>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</si>
  <si>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</si>
  <si>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</si>
  <si>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</si>
  <si>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</si>
  <si>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</si>
  <si>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</si>
  <si>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</si>
  <si>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Paris Wife: A Novel</t>
  </si>
  <si>
    <t>Paula McLain</t>
  </si>
  <si>
    <t>Ree Drummond</t>
  </si>
  <si>
    <t>The Pioneer Woman Cooks: Food from My Frontier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</si>
  <si>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</si>
  <si>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</si>
  <si>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</si>
  <si>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</si>
  <si>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</si>
  <si>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</si>
  <si>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</si>
  <si>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</si>
  <si>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F. A. Hayek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</si>
  <si>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</si>
  <si>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</si>
  <si>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</si>
  <si>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</si>
  <si>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</si>
  <si>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Subtle Art of Not Giving a F*ck: A Counterintuitive Approach to Living a Good Life</t>
  </si>
  <si>
    <t>Mark Manson</t>
  </si>
  <si>
    <t>The Sun and Her Flowers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</si>
  <si>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</si>
  <si>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</si>
  <si>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</si>
  <si>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</si>
  <si>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</si>
  <si>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</si>
  <si>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</si>
  <si>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</si>
  <si>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</si>
  <si>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</si>
  <si>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</si>
  <si>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</si>
  <si>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</si>
  <si>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</si>
  <si>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</si>
  <si>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</si>
  <si>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</si>
  <si>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</si>
  <si>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Charles Krauthammer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</si>
  <si>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</si>
  <si>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</si>
  <si>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</si>
  <si>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</si>
  <si>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</si>
  <si>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</si>
  <si>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</si>
  <si>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</si>
  <si>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</si>
  <si>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</si>
  <si>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</si>
  <si>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</si>
  <si>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Robert Jordan</t>
  </si>
  <si>
    <t>True Compass: A Memoir</t>
  </si>
  <si>
    <t>Edward M. Kennedy</t>
  </si>
  <si>
    <t>Ultimate Sticker Book: Frozen: More Than 60 Reusable Full-Color Stickers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</si>
  <si>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</si>
  <si>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</si>
  <si>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</si>
  <si>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</si>
  <si>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</si>
  <si>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</si>
  <si>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</si>
  <si>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</si>
  <si>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</si>
  <si>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</si>
  <si>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</si>
  <si>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</si>
  <si>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</si>
  <si>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</si>
  <si>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</si>
  <si>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</si>
  <si>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</si>
  <si>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</si>
  <si>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</si>
  <si>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</si>
  <si>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</si>
  <si>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</si>
  <si>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</si>
  <si>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</si>
  <si>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</si>
  <si>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</si>
  <si>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</si>
  <si>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</si>
  <si>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</si>
  <si>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</si>
  <si>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</si>
  <si>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</si>
  <si>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</si>
  <si>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</si>
  <si>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</si>
  <si>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</si>
  <si>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</si>
  <si>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</si>
  <si>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5,000 Awesome Facts (About Everything!) (National Geographic Kids)</t>
  </si>
  <si>
    <t>A Higher Loyalty: Truth, Lies, and Leadership</t>
  </si>
  <si>
    <t>Act Like a Lady, Think Like a Man: What Men Really Think About Love, Relationships, Intimacy, and Commitment</t>
  </si>
  <si>
    <t>Adult Coloring Book Designs: Stress Relief Coloring Book: Garden Designs, Mandalas, Animals, and Paisley Patterns</t>
  </si>
  <si>
    <t>Adult Coloring Books: A Coloring Book for Adults Featuring Mandalas and Henna Inspired Flowers, Animals, and Paisleyâ€¦</t>
  </si>
  <si>
    <t>Autobiography of Mark Twain, Vol. 1</t>
  </si>
  <si>
    <t>Barefoot Contessa, How Easy Is That?: Fabulous Recipes &amp; Easy Tips</t>
  </si>
  <si>
    <t>Breaking Dawn (The Twilight Saga, Book 4)</t>
  </si>
  <si>
    <t>Broke: The Plan to Restore Our Trust, Truth and Treasure</t>
  </si>
  <si>
    <t>Brown Bear, Brown Bear, What Do You See?</t>
  </si>
  <si>
    <t>Cabin Fever (Diary of a Wimpy Kid, Book 6)</t>
  </si>
  <si>
    <t>Daring Greatly: How the Courage to Be Vulnerable Transforms the Way We Live, Love, Parent, and Lead</t>
  </si>
  <si>
    <t>David and Goliath: Underdogs, Misfits, and the Art of Battling Giants</t>
  </si>
  <si>
    <t>Dead in the Family (Sookie Stackhouse/True Blood, Book 10)</t>
  </si>
  <si>
    <t>Dead Reckoning (Sookie Stackhouse/True Blood, Book 11)</t>
  </si>
  <si>
    <t>Delivering Happiness: A Path to Profits, Passion, and Purpose</t>
  </si>
  <si>
    <t>Diagnostic and Statistical Manual of Mental Disorders, 5th Edition: DSM-5</t>
  </si>
  <si>
    <t>Diary of a Wimpy Kid: Hard Luck, Book 8</t>
  </si>
  <si>
    <t>Divine Soul Mind Body Healing and Transmission System: The Divine Way to Heal You, Humanity, Mother Earth, and Allâ€¦</t>
  </si>
  <si>
    <t>Dog Days (Diary of a Wimpy Kid, Book 4) (Volume 4)</t>
  </si>
  <si>
    <t>Eat This, Not That! Thousands of Simple Food Swaps that Can Save You 10, 20, 30 Pounds--or More!</t>
  </si>
  <si>
    <t>Eat to Live: The Amazing Nutrient-Rich Program for Fast and Sustained Weight Loss, Revised Edition</t>
  </si>
  <si>
    <t>Enchanted Forest: An Inky Quest and Coloring book (Activity Books, Mindfulness and Meditation, Illustrated Floral Printsâ€¦</t>
  </si>
  <si>
    <t>Game Change: Obama and the Clintons, McCain and Palin, and the Race of a Lifetime</t>
  </si>
  <si>
    <t>Girl, Stop Apologizing: A Shame-Free Plan for Embracing and Achieving Your Goals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</si>
  <si>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</si>
  <si>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</si>
  <si>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Goodnight, Goodnight Construction Site (Hardcover Books for Toddlers, Preschool Books for Kids)</t>
  </si>
  <si>
    <t>Grain Brain: The Surprising Truth about Wheat, Carbs, and Sugar--Your Brain's Silent Killers</t>
  </si>
  <si>
    <t>Happy, Happy, Happy: My Life and Legacy as the Duck Commander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</si>
  <si>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</si>
  <si>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</si>
  <si>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</si>
  <si>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Harry Potter and the Prisoner of Azkaban: The Illustrated Edition (Harry Potter, Book 3)</t>
  </si>
  <si>
    <t>Harry Potter and the Sorcerer's Stone: The Illustrated Edition (Harry Potter, Book 1)</t>
  </si>
  <si>
    <t>Hyperbole and a Half: Unfortunate Situations, Flawed Coping Mechanisms, Mayhem, and Other Things That Happened</t>
  </si>
  <si>
    <t>I Am Confident, Brave &amp; Beautiful: A Coloring Book for Girls</t>
  </si>
  <si>
    <t>I, Alex Cross</t>
  </si>
  <si>
    <t>In the Garden of Beasts: Love, Terror, and an American Family in Hitler's Berlin</t>
  </si>
  <si>
    <t>Last Week Tonight with John Oliver Presents A Day in the Life of Marlon Bundo (Better Bundo Book, LGBT Childrenآ’s Book)</t>
  </si>
  <si>
    <t>Lean In: Women, Work, and the Will to Lead</t>
  </si>
  <si>
    <t>Love Wins: A Book About Heaven, Hell, and the Fate of Every Person Who Ever Lived</t>
  </si>
  <si>
    <t>Mastering the Art of French Cooking, Vol. 2</t>
  </si>
  <si>
    <t>National Geographic Kids Why?: Over 1,111 Answers to Everything</t>
  </si>
  <si>
    <t>Oh, the Places You'll Go!</t>
  </si>
  <si>
    <t>Option B: Facing Adversity, Building Resilience, and Finding Joy</t>
  </si>
  <si>
    <t>Publication Manual of the American Psychological Association, 6th Edition</t>
  </si>
  <si>
    <t>Salt, Fat, Acid, Heat: Mastering the Elements of Good Cooking</t>
  </si>
  <si>
    <t>School Zone - Big Preschool Workbook - Ages 4 and Up, Colors, Shapes, Numbers 1-10, Alphabet, Pre-Writing, Pre-Readingâ€¦</t>
  </si>
  <si>
    <t>Secret Garden: An Inky Treasure Hunt and Coloring Book (For Adults, mindfulness coloring)</t>
  </si>
  <si>
    <t>Soul Healing Miracles: Ancient and New Sacred Wisdom, Knowledge, and Practical Techniques for Healing the Spiritualâ€¦</t>
  </si>
  <si>
    <t>Super Freakonomics: Global Cooling, Patriotic Prostitutes, and Why Suicide Bombers Should Buy Life Insurance</t>
  </si>
  <si>
    <t>The 4 Hour Body: An Uncommon Guide to Rapid Fat Loss, Incredible Sex and Becoming Superhuman</t>
  </si>
  <si>
    <t>The Blood Sugar Solution: The UltraHealthy Program for Losing Weight, Preventing Disease, and Feeling Great Now!</t>
  </si>
  <si>
    <t>The Body Keeps the Score: Brain, Mind, and Body in the Healing of Trauma</t>
  </si>
  <si>
    <t>The Dukan Diet: 2 Steps to Lose the Weight, 2 Steps to Keep It Off Forever</t>
  </si>
  <si>
    <t>The House of Hades (Heroes of Olympus, Book 4)</t>
  </si>
  <si>
    <t>The Last Olympian (Percy Jackson and the Olympians, Book 5)</t>
  </si>
  <si>
    <t>The Lost Hero (Heroes of Olympus, Book 1)</t>
  </si>
  <si>
    <t>The Mark of Athena (Heroes of Olympus, Book 3)</t>
  </si>
  <si>
    <t>The Official SAT Study Guide, 2016 Edition (Official Study Guide for the New Sat)</t>
  </si>
  <si>
    <t>The Pioneer Woman Cooks: A Year of Holidays: 140 Step-by-Step Recipes for Simple, Scrumptious Celebrations</t>
  </si>
  <si>
    <t>The Pioneer Woman Cooks: Dinnertime - Comfort Classics, Freezer Food, 16-minute Meals, and Other Delicious Ways to Solveâ€¦</t>
  </si>
  <si>
    <t>The Plant Paradox Cookbook: 100 Delicious Recipes to Help You Lose Weight, Heal Your Gut, and Live Lectin-Free</t>
  </si>
  <si>
    <t>The Red Pyramid (The Kane Chronicles, Book 1)</t>
  </si>
  <si>
    <t>The Road to Serfdom: Text and Documents--The Definitive Edition (The Collected Works of F. A. Hayek, Volume 2)</t>
  </si>
  <si>
    <t>The Serpent's Shadow (The Kane Chronicles, Book 3)</t>
  </si>
  <si>
    <t>The Son of Neptune (Heroes of Olympus, Book 2)</t>
  </si>
  <si>
    <t>The Third Wheel (Diary of a Wimpy Kid, Book 7)</t>
  </si>
  <si>
    <t>The Throne of Fire (The Kane Chronicles, Book 2)</t>
  </si>
  <si>
    <t>The Ugly Truth (Diary of a Wimpy Kid, Book 5)</t>
  </si>
  <si>
    <t>Things That Matter: Three Decades of Passions, Pastimes and Politics [Deckled Edge]</t>
  </si>
  <si>
    <t>Thinking, Fast and Slow</t>
  </si>
  <si>
    <t>Tools of Titans: The Tactics, Routines, and Habits of Billionaires, Icons, and World-Class Performers</t>
  </si>
  <si>
    <t>Towers of Midnight (Wheel of Time, Book Thirteen)</t>
  </si>
  <si>
    <t>Twilight (The Twilight Saga, Book 1)</t>
  </si>
  <si>
    <t>Unbroken: A World War II Story of Survival, Resilience, and Redemption</t>
  </si>
  <si>
    <t>Uninvited: Living Loved When You Feel Less Than, Left Out, and Lonely</t>
  </si>
  <si>
    <t>Wheat Belly: Lose the Wheat, Lose the Weight, and Find Your Path Back to Health</t>
  </si>
  <si>
    <t>Boook Name</t>
  </si>
  <si>
    <t>Book Name</t>
  </si>
  <si>
    <t>price</t>
  </si>
  <si>
    <t>Book Information</t>
  </si>
  <si>
    <t>Choose Specific Book</t>
  </si>
  <si>
    <t>Books Information</t>
  </si>
  <si>
    <t>-</t>
  </si>
  <si>
    <t>number of years of sale</t>
  </si>
  <si>
    <t>User Rating Average</t>
  </si>
  <si>
    <t>Total Review</t>
  </si>
  <si>
    <t>percentage</t>
  </si>
  <si>
    <t>index_width</t>
  </si>
  <si>
    <t>complete</t>
  </si>
  <si>
    <t>Book Rewiew</t>
  </si>
  <si>
    <t>Average Review Across All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</si>
</sst>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0.0"/>
    <numFmt numFmtId="165" formatCode="_-[$$-409]* #,##0.00_ ;_-[$$-409]* \-#,##0.00\ ;_-[$$-409]* &quot;-&quot;??_ ;_-@_ "/>
    <numFmt numFmtId="166" formatCode="[$$-409]#,##0"/>
  </numFmts>
  <fonts count="2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Arial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24"/>
      <color theme="0"/>
      <name val="Arial"/>
      <family val="2"/>
      <scheme val="minor"/>
    </font>
    <font>
      <sz val="24"/>
      <color theme="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7" fillId="0" borderId="0" xfId="0" applyFont="1"/>
    <xf numFmtId="49" fontId="0" fillId="33" borderId="10" xfId="0" applyNumberFormat="1" applyFont="1" applyFill="1" applyBorder="1"/>
    <xf numFmtId="49" fontId="0" fillId="0" borderId="10" xfId="0" applyNumberFormat="1" applyFont="1" applyBorder="1"/>
    <xf numFmtId="0" fontId="0" fillId="0" borderId="0" xfId="0" applyBorder="1"/>
    <xf numFmtId="0" fontId="0" fillId="0" borderId="15" xfId="0" applyBorder="1"/>
    <xf numFmtId="9" fontId="0" fillId="0" borderId="0" xfId="43" applyFont="1" applyBorder="1"/>
    <xf numFmtId="0" fontId="0" fillId="0" borderId="16" xfId="0" applyBorder="1"/>
    <xf numFmtId="0" fontId="0" fillId="0" borderId="17" xfId="0" applyBorder="1"/>
    <xf numFmtId="0" fontId="0" fillId="34" borderId="0" xfId="0" applyFill="1"/>
    <xf numFmtId="0" fontId="0" fillId="34" borderId="0" xfId="0" applyFill="1" applyBorder="1"/>
    <xf numFmtId="0" fontId="0" fillId="34" borderId="16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6" borderId="0" xfId="0" applyFill="1" applyBorder="1"/>
    <xf numFmtId="0" fontId="0" fillId="36" borderId="16" xfId="0" applyFill="1" applyBorder="1"/>
    <xf numFmtId="0" fontId="0" fillId="35" borderId="0" xfId="0" applyFill="1" applyBorder="1" applyAlignment="1">
      <alignment horizontal="center"/>
    </xf>
    <xf numFmtId="0" fontId="0" fillId="35" borderId="0" xfId="0" applyFill="1" applyBorder="1"/>
    <xf numFmtId="0" fontId="19" fillId="35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20" fillId="36" borderId="19" xfId="0" applyFont="1" applyFill="1" applyBorder="1" applyAlignment="1">
      <alignment horizontal="center" vertical="center"/>
    </xf>
    <xf numFmtId="0" fontId="20" fillId="36" borderId="20" xfId="0" applyFont="1" applyFill="1" applyBorder="1" applyAlignment="1">
      <alignment horizontal="center" vertical="center"/>
    </xf>
    <xf numFmtId="0" fontId="20" fillId="36" borderId="21" xfId="0" applyFont="1" applyFill="1" applyBorder="1" applyAlignment="1">
      <alignment horizontal="center" vertical="center"/>
    </xf>
    <xf numFmtId="0" fontId="20" fillId="36" borderId="22" xfId="0" applyFont="1" applyFill="1" applyBorder="1" applyAlignment="1">
      <alignment horizontal="center" vertical="center"/>
    </xf>
    <xf numFmtId="0" fontId="20" fillId="36" borderId="0" xfId="0" applyFont="1" applyFill="1" applyBorder="1" applyAlignment="1">
      <alignment horizontal="center" vertical="center"/>
    </xf>
    <xf numFmtId="0" fontId="20" fillId="36" borderId="23" xfId="0" applyFont="1" applyFill="1" applyBorder="1" applyAlignment="1">
      <alignment horizontal="center" vertical="center"/>
    </xf>
    <xf numFmtId="0" fontId="20" fillId="36" borderId="24" xfId="0" applyFont="1" applyFill="1" applyBorder="1" applyAlignment="1">
      <alignment horizontal="center" vertical="center"/>
    </xf>
    <xf numFmtId="0" fontId="20" fillId="36" borderId="25" xfId="0" applyFont="1" applyFill="1" applyBorder="1" applyAlignment="1">
      <alignment horizontal="center" vertical="center"/>
    </xf>
    <xf numFmtId="0" fontId="20" fillId="36" borderId="26" xfId="0" applyFont="1" applyFill="1" applyBorder="1" applyAlignment="1">
      <alignment horizontal="center" vertical="center"/>
    </xf>
    <xf numFmtId="0" fontId="21" fillId="38" borderId="19" xfId="0" applyFont="1" applyFill="1" applyBorder="1" applyAlignment="1">
      <alignment horizontal="center" vertical="center"/>
    </xf>
    <xf numFmtId="0" fontId="21" fillId="38" borderId="20" xfId="0" applyFont="1" applyFill="1" applyBorder="1" applyAlignment="1">
      <alignment horizontal="center" vertical="center"/>
    </xf>
    <xf numFmtId="0" fontId="21" fillId="38" borderId="21" xfId="0" applyFont="1" applyFill="1" applyBorder="1" applyAlignment="1">
      <alignment horizontal="center" vertical="center"/>
    </xf>
    <xf numFmtId="0" fontId="21" fillId="38" borderId="22" xfId="0" applyFont="1" applyFill="1" applyBorder="1" applyAlignment="1">
      <alignment horizontal="center" vertical="center"/>
    </xf>
    <xf numFmtId="0" fontId="21" fillId="38" borderId="0" xfId="0" applyFont="1" applyFill="1" applyBorder="1" applyAlignment="1">
      <alignment horizontal="center" vertical="center"/>
    </xf>
    <xf numFmtId="0" fontId="21" fillId="38" borderId="23" xfId="0" applyFont="1" applyFill="1" applyBorder="1" applyAlignment="1">
      <alignment horizontal="center" vertical="center"/>
    </xf>
    <xf numFmtId="0" fontId="21" fillId="38" borderId="24" xfId="0" applyFont="1" applyFill="1" applyBorder="1" applyAlignment="1">
      <alignment horizontal="center" vertical="center"/>
    </xf>
    <xf numFmtId="0" fontId="21" fillId="38" borderId="25" xfId="0" applyFont="1" applyFill="1" applyBorder="1" applyAlignment="1">
      <alignment horizontal="center" vertical="center"/>
    </xf>
    <xf numFmtId="0" fontId="21" fillId="38" borderId="26" xfId="0" applyFont="1" applyFill="1" applyBorder="1" applyAlignment="1">
      <alignment horizontal="center" vertical="center"/>
    </xf>
    <xf numFmtId="0" fontId="22" fillId="36" borderId="18" xfId="0" applyFont="1" applyFill="1" applyBorder="1" applyAlignment="1">
      <alignment horizontal="center"/>
    </xf>
    <xf numFmtId="0" fontId="23" fillId="36" borderId="18" xfId="0" applyFont="1" applyFill="1" applyBorder="1" applyAlignment="1">
      <alignment horizontal="center"/>
    </xf>
    <xf numFmtId="166" fontId="23" fillId="36" borderId="18" xfId="0" applyNumberFormat="1" applyFont="1" applyFill="1" applyBorder="1" applyAlignment="1">
      <alignment horizontal="center"/>
    </xf>
    <xf numFmtId="43" fontId="23" fillId="36" borderId="18" xfId="42" applyFont="1" applyFill="1" applyBorder="1" applyAlignment="1">
      <alignment horizontal="center"/>
    </xf>
    <xf numFmtId="0" fontId="24" fillId="35" borderId="18" xfId="0" applyFont="1" applyFill="1" applyBorder="1" applyAlignment="1">
      <alignment horizontal="center" vertical="center"/>
    </xf>
    <xf numFmtId="0" fontId="18" fillId="37" borderId="18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7" tint="0.39997558519241921"/>
        </patternFill>
      </fill>
    </dxf>
    <dxf>
      <numFmt numFmtId="30" formatCode="@"/>
    </dxf>
    <dxf>
      <numFmt numFmtId="0" formatCode="General"/>
    </dxf>
    <dxf>
      <numFmt numFmtId="165" formatCode="_-[$$-409]* #,##0.00_ ;_-[$$-409]* \-#,##0.00\ ;_-[$$-409]* &quot;-&quot;??_ ;_-@_ "/>
    </dxf>
    <dxf>
      <numFmt numFmtId="1" formatCode="0"/>
    </dxf>
    <dxf>
      <numFmt numFmtId="164" formatCode="0.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'book info'!$P$23</c:f>
          <c:strCache>
            <c:ptCount val="1"/>
            <c:pt idx="0">
              <c:v>4.3</c:v>
            </c:pt>
          </c:strCache>
        </c:strRef>
      </c:tx>
      <c:layout>
        <c:manualLayout>
          <c:xMode val="edge"/>
          <c:yMode val="edge"/>
          <c:x val="0.45494381343924928"/>
          <c:y val="0.55740314771183419"/>
        </c:manualLayout>
      </c:layout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ar-EG"/>
        </a:p>
      </c:txPr>
    </c:title>
    <c:autoTitleDeleted val="0"/>
    <c:plotArea>
      <c:layout>
        <c:manualLayout>
          <c:layoutTarget val="inner"/>
          <c:xMode val="edge"/>
          <c:yMode val="edge"/>
          <c:x val="0.15344733235779159"/>
          <c:y val="6.3938769443773899E-2"/>
          <c:w val="0.69748969874340927"/>
          <c:h val="0.93606123055622614"/>
        </c:manualLayout>
      </c:layout>
      <c:doughnutChart>
        <c:varyColors val="1"/>
        <c:ser>
          <c:idx val="0"/>
          <c:order val="0"/>
          <c:tx>
            <c:strRef>
              <c:f>'book info'!$P$22</c:f>
              <c:strCache>
                <c:ptCount val="1"/>
                <c:pt idx="0">
                  <c:v>User Rating Average</c:v>
                </c:pt>
              </c:strCache>
            </c:strRef>
          </c:tx>
          <c:spPr>
            <a:solidFill>
              <a:schemeClr val="bg1"/>
            </a:solidFill>
          </c:spPr>
          <c:explosion val="2"/>
          <c:dPt>
            <c:idx val="0"/>
            <c:bubble3D val="0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</c:spPr>
          </c:dPt>
          <c:dPt>
            <c:idx val="5"/>
            <c:bubble3D val="0"/>
            <c:explosion val="0"/>
            <c:spPr>
              <a:noFill/>
              <a:ln cap="rnd" cmpd="dbl">
                <a:solidFill>
                  <a:schemeClr val="accent4">
                    <a:lumMod val="60000"/>
                    <a:lumOff val="40000"/>
                  </a:schemeClr>
                </a:solidFill>
                <a:prstDash val="sysDot"/>
              </a:ln>
              <a:effectLst>
                <a:outerShdw blurRad="50800" dist="50800" dir="5400000" algn="ctr" rotWithShape="0">
                  <a:schemeClr val="bg1"/>
                </a:outerShdw>
                <a:softEdge rad="127000"/>
              </a:effectLst>
            </c:spPr>
          </c:dPt>
          <c:dLbls>
            <c:dLbl>
              <c:idx val="0"/>
              <c:delete val="1"/>
            </c:dLbl>
            <c:dLbl>
              <c:idx val="1"/>
              <c:layout>
                <c:manualLayout>
                  <c:x val="-7.3446327683615822E-2"/>
                  <c:y val="-0.1156278119788592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6498219412714256E-3"/>
                  <c:y val="-0.14408846435179209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7.3446327683615822E-2"/>
                  <c:y val="-0.1156278119788592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10169491525423729"/>
                  <c:y val="-5.058716774075091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delete val="1"/>
            </c:dLbl>
            <c:numFmt formatCode="0" sourceLinked="0"/>
            <c:txPr>
              <a:bodyPr/>
              <a:lstStyle/>
              <a:p>
                <a:pPr>
                  <a:defRPr sz="1800" b="1">
                    <a:solidFill>
                      <a:schemeClr val="bg1"/>
                    </a:solidFill>
                  </a:defRPr>
                </a:pPr>
                <a:endParaRPr lang="ar-EG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5</c:v>
              </c:pt>
            </c:numLit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250"/>
        <c:holeSize val="50"/>
      </c:doughnutChart>
      <c:pieChart>
        <c:varyColors val="1"/>
        <c:ser>
          <c:idx val="1"/>
          <c:order val="1"/>
          <c:tx>
            <c:v>index</c:v>
          </c:tx>
          <c:spPr>
            <a:ln>
              <a:noFill/>
            </a:ln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</c:spPr>
          </c:dPt>
          <c:dPt>
            <c:idx val="2"/>
            <c:bubble3D val="0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dPt>
          <c:val>
            <c:numRef>
              <c:f>'book info'!$Q$23:$S$23</c:f>
              <c:numCache>
                <c:formatCode>0%</c:formatCode>
                <c:ptCount val="3"/>
                <c:pt idx="0">
                  <c:v>0.86</c:v>
                </c:pt>
                <c:pt idx="1">
                  <c:v>1.4999999999999999E-2</c:v>
                </c:pt>
                <c:pt idx="2">
                  <c:v>1.1250000000000002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50"/>
      </c:pieChart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sz="1600">
                <a:solidFill>
                  <a:schemeClr val="bg1"/>
                </a:solidFill>
              </a:defRPr>
            </a:pPr>
            <a:r>
              <a:rPr lang="en-US" sz="1600">
                <a:solidFill>
                  <a:schemeClr val="bg1"/>
                </a:solidFill>
              </a:rPr>
              <a:t>Compare the average book reviews with the average reviews across all books</a:t>
            </a:r>
          </a:p>
        </c:rich>
      </c:tx>
      <c:layout>
        <c:manualLayout>
          <c:xMode val="edge"/>
          <c:yMode val="edge"/>
          <c:x val="0.1159347255506105"/>
          <c:y val="1.683002417566191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5942028985507246E-2"/>
          <c:y val="0.24286577019237646"/>
          <c:w val="0.84059956635855304"/>
          <c:h val="0.7037037603653008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</c:spPr>
          </c:dPt>
          <c:dLbls>
            <c:txPr>
              <a:bodyPr/>
              <a:lstStyle/>
              <a:p>
                <a:pPr>
                  <a:defRPr sz="1100" b="1">
                    <a:solidFill>
                      <a:schemeClr val="bg1"/>
                    </a:solidFill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'book info'!$M$6:$M$7</c:f>
              <c:strCache>
                <c:ptCount val="2"/>
                <c:pt idx="0">
                  <c:v>Average Review Across All Books</c:v>
                </c:pt>
                <c:pt idx="1">
                  <c:v>Book Rewiew</c:v>
                </c:pt>
              </c:strCache>
            </c:strRef>
          </c:cat>
          <c:val>
            <c:numRef>
              <c:f>'book info'!$N$6:$N$7</c:f>
              <c:numCache>
                <c:formatCode>General</c:formatCode>
                <c:ptCount val="2"/>
                <c:pt idx="0">
                  <c:v>11953.281818181818</c:v>
                </c:pt>
                <c:pt idx="1">
                  <c:v>29442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6515456"/>
        <c:axId val="106547456"/>
      </c:barChart>
      <c:catAx>
        <c:axId val="106515456"/>
        <c:scaling>
          <c:orientation val="minMax"/>
        </c:scaling>
        <c:delete val="0"/>
        <c:axPos val="r"/>
        <c:majorTickMark val="none"/>
        <c:minorTickMark val="none"/>
        <c:tickLblPos val="nextTo"/>
        <c:txPr>
          <a:bodyPr/>
          <a:lstStyle/>
          <a:p>
            <a:pPr>
              <a:defRPr sz="1100" b="1">
                <a:solidFill>
                  <a:schemeClr val="bg1"/>
                </a:solidFill>
              </a:defRPr>
            </a:pPr>
            <a:endParaRPr lang="ar-EG"/>
          </a:p>
        </c:txPr>
        <c:crossAx val="106547456"/>
        <c:crosses val="autoZero"/>
        <c:auto val="1"/>
        <c:lblAlgn val="ctr"/>
        <c:lblOffset val="100"/>
        <c:tickMarkSkip val="1"/>
        <c:noMultiLvlLbl val="0"/>
      </c:catAx>
      <c:valAx>
        <c:axId val="106547456"/>
        <c:scaling>
          <c:orientation val="maxMin"/>
        </c:scaling>
        <c:delete val="1"/>
        <c:axPos val="b"/>
        <c:numFmt formatCode="General" sourceLinked="1"/>
        <c:majorTickMark val="none"/>
        <c:minorTickMark val="none"/>
        <c:tickLblPos val="nextTo"/>
        <c:crossAx val="106515456"/>
        <c:crosses val="autoZero"/>
        <c:crossBetween val="between"/>
      </c:valAx>
      <c:spPr>
        <a:solidFill>
          <a:schemeClr val="accent4">
            <a:lumMod val="60000"/>
            <a:lumOff val="40000"/>
          </a:schemeClr>
        </a:solidFill>
      </c:spPr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ar-EG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219074</xdr:colOff>
      <xdr:row>17</xdr:row>
      <xdr:rowOff>95250</xdr:rowOff>
    </xdr:from>
    <xdr:to>
      <xdr:col>20</xdr:col>
      <xdr:colOff>647699</xdr:colOff>
      <xdr:row>30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4</xdr:row>
      <xdr:rowOff>114300</xdr:rowOff>
    </xdr:from>
    <xdr:to>
      <xdr:col>20</xdr:col>
      <xdr:colOff>666750</xdr:colOff>
      <xdr:row>16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0.28673</cdr:x>
      <cdr:y>0.81235</cdr:y>
    </cdr:from>
    <cdr:to>
      <cdr:x>0.73274</cdr:x>
      <cdr:y>0.90024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543050" y="3257549"/>
          <a:ext cx="24003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endParaRPr lang="ar-EG" sz="1100"/>
        </a:p>
      </cdr:txBody>
    </cdr:sp>
  </cdr:relSizeAnchor>
  <cdr:relSizeAnchor xmlns:cdr="http://schemas.openxmlformats.org/drawingml/2006/chartDrawing">
    <cdr:from>
      <cdr:x>0.16703</cdr:x>
      <cdr:y>0.71835</cdr:y>
    </cdr:from>
    <cdr:to>
      <cdr:x>0.87676</cdr:x>
      <cdr:y>0.88608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42967" y="2162175"/>
          <a:ext cx="3157023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1"/>
        <a:lstStyle xmlns:a="http://schemas.openxmlformats.org/drawingml/2006/main"/>
        <a:p xmlns:a="http://schemas.openxmlformats.org/drawingml/2006/main">
          <a:pPr algn="ctr"/>
          <a:r>
            <a:rPr lang="en-US" sz="1800" b="1">
              <a:solidFill>
                <a:schemeClr val="bg1"/>
              </a:solidFill>
            </a:rPr>
            <a:t>Aerage</a:t>
          </a:r>
          <a:r>
            <a:rPr lang="en-US" sz="2000" b="1" baseline="0">
              <a:solidFill>
                <a:schemeClr val="bg1"/>
              </a:solidFill>
            </a:rPr>
            <a:t> User  Rating</a:t>
          </a:r>
          <a:endParaRPr lang="ar-EG" sz="2000" b="1">
            <a:solidFill>
              <a:schemeClr val="bg1"/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id="1" name="data_table" displayName="data_table" ref="A1:G551" totalsRowShown="0">
  <autoFilter ref="A1:G551"/>
  <tableColumns count="7">
    <tableColumn id="1" name="Boook Name" dataDxfId="11"/>
    <tableColumn id="2" name="Author" dataDxfId="10"/>
    <tableColumn id="3" name="User Rating" dataDxfId="9"/>
    <tableColumn id="4" name="Reviews" dataDxfId="8"/>
    <tableColumn id="5" name="Price" dataDxfId="7"/>
    <tableColumn id="6" name="Year" dataDxfId="6"/>
    <tableColumn id="7" name="Genr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info_table" displayName="info_table" ref="J19:L30" totalsRowShown="0" headerRowDxfId="4" dataDxfId="3">
  <tableColumns count="3">
    <tableColumn id="1" name="-" dataDxfId="2"/>
    <tableColumn id="2" name="User Rating" dataDxfId="1">
      <calculatedColumnFormula array="1" xml:space="preserve"> IFERROR(INDEX(data_table[],MATCH(1,(J20=data_table[Year])*($B$9=data_table[Boook Name]),0),3),"unpublished")</calculatedColumnFormula>
    </tableColumn>
    <tableColumn id="3" name="Reviews" dataDxfId="0">
      <calculatedColumnFormula array="1" xml:space="preserve"> IFERROR(INDEX(data_table[],MATCH(1,(J20=data_table[Year])*($B$9=data_table[Boook Name]),0),4),"unpublished")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551"/>
  <sheetViews>
    <sheetView workbookViewId="0">
      <selection activeCell="A17" sqref="A17"/>
    </sheetView>
  </sheetViews>
  <sheetFormatPr defaultRowHeight="14.25" x14ac:dyDescent="0.2"/>
  <cols>
    <col min="1" max="1" width="81" style="1" customWidth="1"/>
    <col min="2" max="2" width="30.875" style="1" customWidth="1"/>
    <col min="3" max="3" width="13.25" style="3" customWidth="1"/>
    <col min="4" max="4" width="10.375" style="2" customWidth="1"/>
    <col min="5" max="5" width="8.5" style="4" customWidth="1"/>
    <col min="6" max="6" width="6.875" customWidth="1"/>
    <col min="7" max="7" width="10" style="1" customWidth="1"/>
    <col min="10" max="10" width="28.25" customWidth="1"/>
    <col min="11" max="11" width="15.25" customWidth="1"/>
  </cols>
  <sheetData>
    <row r="1" spans="1:11" x14ac:dyDescent="0.2">
      <c r="A1" s="1" t="s">
        <v>607</v>
      </c>
      <c r="B1" s="1" t="s">
        <v>0</v>
      </c>
      <c r="C1" s="3" t="s">
        <v>1</v>
      </c>
      <c r="D1" s="2" t="s">
        <v>2</v>
      </c>
      <c r="E1" s="4" t="s">
        <v>3</v>
      </c>
      <c r="F1" t="s">
        <v>4</v>
      </c>
      <c r="G1" s="1" t="s">
        <v>5</v>
      </c>
    </row>
    <row r="2" spans="1:11" x14ac:dyDescent="0.2">
      <c r="A2" s="1" t="s">
        <v>6</v>
      </c>
      <c r="B2" s="1" t="s">
        <v>7</v>
      </c>
      <c r="C2" s="3">
        <v>4.7</v>
      </c>
      <c r="D2" s="2">
        <v>17350</v>
      </c>
      <c r="E2" s="4">
        <v>8</v>
      </c>
      <c r="F2" s="6">
        <v>2016</v>
      </c>
      <c r="G2" s="1" t="s">
        <v>8</v>
      </c>
    </row>
    <row r="3" spans="1:11" x14ac:dyDescent="0.2">
      <c r="A3" s="1" t="s">
        <v>9</v>
      </c>
      <c r="B3" s="1" t="s">
        <v>10</v>
      </c>
      <c r="C3" s="3">
        <v>4.5999999999999996</v>
      </c>
      <c r="D3" s="2">
        <v>2052</v>
      </c>
      <c r="E3" s="4">
        <v>22</v>
      </c>
      <c r="F3" s="6">
        <v>2011</v>
      </c>
      <c r="G3" s="1" t="s">
        <v>11</v>
      </c>
      <c r="J3" s="5"/>
      <c r="K3" s="6"/>
    </row>
    <row r="4" spans="1:11" x14ac:dyDescent="0.2">
      <c r="A4" s="1" t="s">
        <v>12</v>
      </c>
      <c r="B4" s="1" t="s">
        <v>13</v>
      </c>
      <c r="C4" s="3">
        <v>4.7</v>
      </c>
      <c r="D4" s="2">
        <v>18979</v>
      </c>
      <c r="E4" s="4">
        <v>15</v>
      </c>
      <c r="F4" s="6">
        <v>2018</v>
      </c>
      <c r="G4" s="1" t="s">
        <v>8</v>
      </c>
      <c r="J4" s="5"/>
      <c r="K4" s="6"/>
    </row>
    <row r="5" spans="1:11" x14ac:dyDescent="0.2">
      <c r="A5" s="1" t="s">
        <v>14</v>
      </c>
      <c r="B5" s="1" t="s">
        <v>15</v>
      </c>
      <c r="C5" s="3">
        <v>4.7</v>
      </c>
      <c r="D5" s="2">
        <v>21424</v>
      </c>
      <c r="E5" s="4">
        <v>6</v>
      </c>
      <c r="F5" s="6">
        <v>2017</v>
      </c>
      <c r="G5" s="1" t="s">
        <v>11</v>
      </c>
    </row>
    <row r="6" spans="1:11" x14ac:dyDescent="0.2">
      <c r="A6" s="1" t="s">
        <v>528</v>
      </c>
      <c r="B6" s="1" t="s">
        <v>16</v>
      </c>
      <c r="C6" s="3">
        <v>4.8</v>
      </c>
      <c r="D6" s="2">
        <v>7665</v>
      </c>
      <c r="E6" s="4">
        <v>12</v>
      </c>
      <c r="F6" s="6">
        <v>2019</v>
      </c>
      <c r="G6" s="1" t="s">
        <v>8</v>
      </c>
    </row>
    <row r="7" spans="1:11" x14ac:dyDescent="0.2">
      <c r="A7" s="1" t="s">
        <v>17</v>
      </c>
      <c r="B7" s="1" t="s">
        <v>18</v>
      </c>
      <c r="C7" s="3">
        <v>4.4000000000000004</v>
      </c>
      <c r="D7" s="2">
        <v>12643</v>
      </c>
      <c r="E7" s="4">
        <v>11</v>
      </c>
      <c r="F7" s="6">
        <v>2011</v>
      </c>
      <c r="G7" s="1" t="s">
        <v>11</v>
      </c>
    </row>
    <row r="8" spans="1:11" x14ac:dyDescent="0.2">
      <c r="A8" s="1" t="s">
        <v>19</v>
      </c>
      <c r="B8" s="1" t="s">
        <v>18</v>
      </c>
      <c r="C8" s="3">
        <v>4.7</v>
      </c>
      <c r="D8" s="2">
        <v>19735</v>
      </c>
      <c r="E8" s="4">
        <v>30</v>
      </c>
      <c r="F8" s="6">
        <v>2014</v>
      </c>
      <c r="G8" s="1" t="s">
        <v>11</v>
      </c>
    </row>
    <row r="9" spans="1:11" x14ac:dyDescent="0.2">
      <c r="A9" s="1" t="s">
        <v>20</v>
      </c>
      <c r="B9" s="1" t="s">
        <v>21</v>
      </c>
      <c r="C9" s="3">
        <v>4.7</v>
      </c>
      <c r="D9" s="2">
        <v>19699</v>
      </c>
      <c r="E9" s="4">
        <v>15</v>
      </c>
      <c r="F9" s="6">
        <v>2017</v>
      </c>
      <c r="G9" s="1" t="s">
        <v>11</v>
      </c>
    </row>
    <row r="10" spans="1:11" x14ac:dyDescent="0.2">
      <c r="A10" s="1" t="s">
        <v>529</v>
      </c>
      <c r="B10" s="1" t="s">
        <v>22</v>
      </c>
      <c r="C10" s="3">
        <v>4.7</v>
      </c>
      <c r="D10" s="2">
        <v>5983</v>
      </c>
      <c r="E10" s="4">
        <v>3</v>
      </c>
      <c r="F10" s="6">
        <v>2018</v>
      </c>
      <c r="G10" s="1" t="s">
        <v>8</v>
      </c>
    </row>
    <row r="11" spans="1:11" x14ac:dyDescent="0.2">
      <c r="A11" s="1" t="s">
        <v>23</v>
      </c>
      <c r="B11" s="1" t="s">
        <v>24</v>
      </c>
      <c r="C11" s="3">
        <v>4.5999999999999996</v>
      </c>
      <c r="D11" s="2">
        <v>23848</v>
      </c>
      <c r="E11" s="4">
        <v>8</v>
      </c>
      <c r="F11" s="6">
        <v>2016</v>
      </c>
      <c r="G11" s="1" t="s">
        <v>11</v>
      </c>
    </row>
    <row r="12" spans="1:11" x14ac:dyDescent="0.2">
      <c r="A12" s="1" t="s">
        <v>23</v>
      </c>
      <c r="B12" s="1" t="s">
        <v>24</v>
      </c>
      <c r="C12" s="3">
        <v>4.5999999999999996</v>
      </c>
      <c r="D12" s="2">
        <v>23848</v>
      </c>
      <c r="E12" s="4">
        <v>8</v>
      </c>
      <c r="F12" s="6">
        <v>2017</v>
      </c>
      <c r="G12" s="1" t="s">
        <v>11</v>
      </c>
    </row>
    <row r="13" spans="1:11" x14ac:dyDescent="0.2">
      <c r="A13" s="1" t="s">
        <v>25</v>
      </c>
      <c r="B13" s="1" t="s">
        <v>26</v>
      </c>
      <c r="C13" s="3">
        <v>4.5999999999999996</v>
      </c>
      <c r="D13" s="2">
        <v>460</v>
      </c>
      <c r="E13" s="4">
        <v>2</v>
      </c>
      <c r="F13" s="6">
        <v>2010</v>
      </c>
      <c r="G13" s="1" t="s">
        <v>8</v>
      </c>
    </row>
    <row r="14" spans="1:11" x14ac:dyDescent="0.2">
      <c r="A14" s="1" t="s">
        <v>27</v>
      </c>
      <c r="B14" s="1" t="s">
        <v>28</v>
      </c>
      <c r="C14" s="3">
        <v>4.5999999999999996</v>
      </c>
      <c r="D14" s="2">
        <v>4149</v>
      </c>
      <c r="E14" s="4">
        <v>32</v>
      </c>
      <c r="F14" s="6">
        <v>2011</v>
      </c>
      <c r="G14" s="1" t="s">
        <v>8</v>
      </c>
    </row>
    <row r="15" spans="1:11" x14ac:dyDescent="0.2">
      <c r="A15" s="1" t="s">
        <v>29</v>
      </c>
      <c r="B15" s="1" t="s">
        <v>30</v>
      </c>
      <c r="C15" s="3">
        <v>4.5</v>
      </c>
      <c r="D15" s="2">
        <v>5153</v>
      </c>
      <c r="E15" s="4">
        <v>5</v>
      </c>
      <c r="F15" s="6">
        <v>2018</v>
      </c>
      <c r="G15" s="1" t="s">
        <v>11</v>
      </c>
    </row>
    <row r="16" spans="1:11" x14ac:dyDescent="0.2">
      <c r="A16" s="1" t="s">
        <v>530</v>
      </c>
      <c r="B16" s="1" t="s">
        <v>31</v>
      </c>
      <c r="C16" s="3">
        <v>4.5999999999999996</v>
      </c>
      <c r="D16" s="2">
        <v>5013</v>
      </c>
      <c r="E16" s="4">
        <v>17</v>
      </c>
      <c r="F16" s="6">
        <v>2009</v>
      </c>
      <c r="G16" s="1" t="s">
        <v>8</v>
      </c>
    </row>
    <row r="17" spans="1:7" x14ac:dyDescent="0.2">
      <c r="A17" s="1" t="s">
        <v>531</v>
      </c>
      <c r="B17" s="1" t="s">
        <v>32</v>
      </c>
      <c r="C17" s="3">
        <v>4.5</v>
      </c>
      <c r="D17" s="2">
        <v>2313</v>
      </c>
      <c r="E17" s="4">
        <v>4</v>
      </c>
      <c r="F17" s="6">
        <v>2016</v>
      </c>
      <c r="G17" s="1" t="s">
        <v>8</v>
      </c>
    </row>
    <row r="18" spans="1:7" x14ac:dyDescent="0.2">
      <c r="A18" s="1" t="s">
        <v>33</v>
      </c>
      <c r="B18" s="1" t="s">
        <v>34</v>
      </c>
      <c r="C18" s="3">
        <v>4.5999999999999996</v>
      </c>
      <c r="D18" s="2">
        <v>2925</v>
      </c>
      <c r="E18" s="4">
        <v>6</v>
      </c>
      <c r="F18" s="6">
        <v>2015</v>
      </c>
      <c r="G18" s="1" t="s">
        <v>8</v>
      </c>
    </row>
    <row r="19" spans="1:7" x14ac:dyDescent="0.2">
      <c r="A19" s="1" t="s">
        <v>35</v>
      </c>
      <c r="B19" s="1" t="s">
        <v>34</v>
      </c>
      <c r="C19" s="3">
        <v>4.4000000000000004</v>
      </c>
      <c r="D19" s="2">
        <v>2951</v>
      </c>
      <c r="E19" s="4">
        <v>6</v>
      </c>
      <c r="F19" s="6">
        <v>2015</v>
      </c>
      <c r="G19" s="1" t="s">
        <v>8</v>
      </c>
    </row>
    <row r="20" spans="1:7" x14ac:dyDescent="0.2">
      <c r="A20" s="1" t="s">
        <v>532</v>
      </c>
      <c r="B20" s="1" t="s">
        <v>36</v>
      </c>
      <c r="C20" s="3">
        <v>4.5</v>
      </c>
      <c r="D20" s="2">
        <v>2426</v>
      </c>
      <c r="E20" s="4">
        <v>8</v>
      </c>
      <c r="F20" s="6">
        <v>2015</v>
      </c>
      <c r="G20" s="1" t="s">
        <v>8</v>
      </c>
    </row>
    <row r="21" spans="1:7" x14ac:dyDescent="0.2">
      <c r="A21" s="1" t="s">
        <v>37</v>
      </c>
      <c r="B21" s="1" t="s">
        <v>38</v>
      </c>
      <c r="C21" s="3">
        <v>4.8</v>
      </c>
      <c r="D21" s="2">
        <v>9198</v>
      </c>
      <c r="E21" s="4">
        <v>13</v>
      </c>
      <c r="F21" s="6">
        <v>2016</v>
      </c>
      <c r="G21" s="1" t="s">
        <v>8</v>
      </c>
    </row>
    <row r="22" spans="1:7" x14ac:dyDescent="0.2">
      <c r="A22" s="1" t="s">
        <v>39</v>
      </c>
      <c r="B22" s="1" t="s">
        <v>40</v>
      </c>
      <c r="C22" s="3">
        <v>4.5999999999999996</v>
      </c>
      <c r="D22" s="2">
        <v>36348</v>
      </c>
      <c r="E22" s="4">
        <v>14</v>
      </c>
      <c r="F22" s="6">
        <v>2014</v>
      </c>
      <c r="G22" s="1" t="s">
        <v>11</v>
      </c>
    </row>
    <row r="23" spans="1:7" x14ac:dyDescent="0.2">
      <c r="A23" s="1" t="s">
        <v>39</v>
      </c>
      <c r="B23" s="1" t="s">
        <v>40</v>
      </c>
      <c r="C23" s="3">
        <v>4.5</v>
      </c>
      <c r="D23" s="2">
        <v>36348</v>
      </c>
      <c r="E23" s="4">
        <v>14</v>
      </c>
      <c r="F23" s="6">
        <v>2015</v>
      </c>
      <c r="G23" s="1" t="s">
        <v>11</v>
      </c>
    </row>
    <row r="24" spans="1:7" x14ac:dyDescent="0.2">
      <c r="A24" s="1" t="s">
        <v>41</v>
      </c>
      <c r="B24" s="1" t="s">
        <v>42</v>
      </c>
      <c r="C24" s="3">
        <v>3.9</v>
      </c>
      <c r="D24" s="2">
        <v>6310</v>
      </c>
      <c r="E24" s="4">
        <v>13</v>
      </c>
      <c r="F24" s="6">
        <v>2013</v>
      </c>
      <c r="G24" s="1" t="s">
        <v>11</v>
      </c>
    </row>
    <row r="25" spans="1:7" x14ac:dyDescent="0.2">
      <c r="A25" s="1" t="s">
        <v>43</v>
      </c>
      <c r="B25" s="1" t="s">
        <v>44</v>
      </c>
      <c r="C25" s="3">
        <v>4.5999999999999996</v>
      </c>
      <c r="D25" s="2">
        <v>15921</v>
      </c>
      <c r="E25" s="4">
        <v>9</v>
      </c>
      <c r="F25" s="6">
        <v>2015</v>
      </c>
      <c r="G25" s="1" t="s">
        <v>8</v>
      </c>
    </row>
    <row r="26" spans="1:7" x14ac:dyDescent="0.2">
      <c r="A26" s="1" t="s">
        <v>45</v>
      </c>
      <c r="B26" s="1" t="s">
        <v>46</v>
      </c>
      <c r="C26" s="3">
        <v>4.3</v>
      </c>
      <c r="D26" s="2">
        <v>12159</v>
      </c>
      <c r="E26" s="4">
        <v>13</v>
      </c>
      <c r="F26" s="6">
        <v>2013</v>
      </c>
      <c r="G26" s="1" t="s">
        <v>11</v>
      </c>
    </row>
    <row r="27" spans="1:7" x14ac:dyDescent="0.2">
      <c r="A27" s="1" t="s">
        <v>47</v>
      </c>
      <c r="B27" s="1" t="s">
        <v>48</v>
      </c>
      <c r="C27" s="3">
        <v>4.5999999999999996</v>
      </c>
      <c r="D27" s="2">
        <v>798</v>
      </c>
      <c r="E27" s="4">
        <v>5</v>
      </c>
      <c r="F27" s="6">
        <v>2009</v>
      </c>
      <c r="G27" s="1" t="s">
        <v>8</v>
      </c>
    </row>
    <row r="28" spans="1:7" x14ac:dyDescent="0.2">
      <c r="A28" s="1" t="s">
        <v>49</v>
      </c>
      <c r="B28" s="1" t="s">
        <v>50</v>
      </c>
      <c r="C28" s="3">
        <v>4.7</v>
      </c>
      <c r="D28" s="2">
        <v>9374</v>
      </c>
      <c r="E28" s="4">
        <v>9</v>
      </c>
      <c r="F28" s="6">
        <v>2017</v>
      </c>
      <c r="G28" s="1" t="s">
        <v>8</v>
      </c>
    </row>
    <row r="29" spans="1:7" x14ac:dyDescent="0.2">
      <c r="A29" s="1" t="s">
        <v>533</v>
      </c>
      <c r="B29" s="1" t="s">
        <v>51</v>
      </c>
      <c r="C29" s="3">
        <v>4.2</v>
      </c>
      <c r="D29" s="2">
        <v>491</v>
      </c>
      <c r="E29" s="4">
        <v>14</v>
      </c>
      <c r="F29" s="6">
        <v>2010</v>
      </c>
      <c r="G29" s="1" t="s">
        <v>8</v>
      </c>
    </row>
    <row r="30" spans="1:7" x14ac:dyDescent="0.2">
      <c r="A30" s="1" t="s">
        <v>52</v>
      </c>
      <c r="B30" s="1" t="s">
        <v>53</v>
      </c>
      <c r="C30" s="3">
        <v>4.5999999999999996</v>
      </c>
      <c r="D30" s="2">
        <v>5360</v>
      </c>
      <c r="E30" s="4">
        <v>5</v>
      </c>
      <c r="F30" s="6">
        <v>2015</v>
      </c>
      <c r="G30" s="1" t="s">
        <v>8</v>
      </c>
    </row>
    <row r="31" spans="1:7" x14ac:dyDescent="0.2">
      <c r="A31" s="1" t="s">
        <v>54</v>
      </c>
      <c r="B31" s="1" t="s">
        <v>55</v>
      </c>
      <c r="C31" s="3">
        <v>4.5999999999999996</v>
      </c>
      <c r="D31" s="2">
        <v>1909</v>
      </c>
      <c r="E31" s="4">
        <v>11</v>
      </c>
      <c r="F31" s="6">
        <v>2015</v>
      </c>
      <c r="G31" s="1" t="s">
        <v>8</v>
      </c>
    </row>
    <row r="32" spans="1:7" x14ac:dyDescent="0.2">
      <c r="A32" s="1" t="s">
        <v>56</v>
      </c>
      <c r="B32" s="1" t="s">
        <v>57</v>
      </c>
      <c r="C32" s="3">
        <v>4.8</v>
      </c>
      <c r="D32" s="2">
        <v>1296</v>
      </c>
      <c r="E32" s="4">
        <v>24</v>
      </c>
      <c r="F32" s="6">
        <v>2012</v>
      </c>
      <c r="G32" s="1" t="s">
        <v>8</v>
      </c>
    </row>
    <row r="33" spans="1:7" x14ac:dyDescent="0.2">
      <c r="A33" s="1" t="s">
        <v>534</v>
      </c>
      <c r="B33" s="1" t="s">
        <v>57</v>
      </c>
      <c r="C33" s="3">
        <v>4.7</v>
      </c>
      <c r="D33" s="2">
        <v>615</v>
      </c>
      <c r="E33" s="4">
        <v>21</v>
      </c>
      <c r="F33" s="6">
        <v>2010</v>
      </c>
      <c r="G33" s="1" t="s">
        <v>8</v>
      </c>
    </row>
    <row r="34" spans="1:7" x14ac:dyDescent="0.2">
      <c r="A34" s="1" t="s">
        <v>58</v>
      </c>
      <c r="B34" s="1" t="s">
        <v>59</v>
      </c>
      <c r="C34" s="3">
        <v>4.8</v>
      </c>
      <c r="D34" s="2">
        <v>61133</v>
      </c>
      <c r="E34" s="4">
        <v>11</v>
      </c>
      <c r="F34" s="6">
        <v>2018</v>
      </c>
      <c r="G34" s="1" t="s">
        <v>8</v>
      </c>
    </row>
    <row r="35" spans="1:7" x14ac:dyDescent="0.2">
      <c r="A35" s="1" t="s">
        <v>58</v>
      </c>
      <c r="B35" s="1" t="s">
        <v>59</v>
      </c>
      <c r="C35" s="3">
        <v>4.8</v>
      </c>
      <c r="D35" s="2">
        <v>61133</v>
      </c>
      <c r="E35" s="4">
        <v>11</v>
      </c>
      <c r="F35" s="6">
        <v>2019</v>
      </c>
      <c r="G35" s="1" t="s">
        <v>8</v>
      </c>
    </row>
    <row r="36" spans="1:7" x14ac:dyDescent="0.2">
      <c r="A36" s="1" t="s">
        <v>60</v>
      </c>
      <c r="B36" s="1" t="s">
        <v>61</v>
      </c>
      <c r="C36" s="3">
        <v>4.8</v>
      </c>
      <c r="D36" s="2">
        <v>11113</v>
      </c>
      <c r="E36" s="4">
        <v>15</v>
      </c>
      <c r="F36" s="6">
        <v>2015</v>
      </c>
      <c r="G36" s="1" t="s">
        <v>8</v>
      </c>
    </row>
    <row r="37" spans="1:7" x14ac:dyDescent="0.2">
      <c r="A37" s="1" t="s">
        <v>62</v>
      </c>
      <c r="B37" s="1" t="s">
        <v>63</v>
      </c>
      <c r="C37" s="3">
        <v>4.7</v>
      </c>
      <c r="D37" s="2">
        <v>10070</v>
      </c>
      <c r="E37" s="4">
        <v>13</v>
      </c>
      <c r="F37" s="6">
        <v>2015</v>
      </c>
      <c r="G37" s="1" t="s">
        <v>8</v>
      </c>
    </row>
    <row r="38" spans="1:7" x14ac:dyDescent="0.2">
      <c r="A38" s="1" t="s">
        <v>62</v>
      </c>
      <c r="B38" s="1" t="s">
        <v>63</v>
      </c>
      <c r="C38" s="3">
        <v>4.7</v>
      </c>
      <c r="D38" s="2">
        <v>10070</v>
      </c>
      <c r="E38" s="4">
        <v>13</v>
      </c>
      <c r="F38" s="6">
        <v>2016</v>
      </c>
      <c r="G38" s="1" t="s">
        <v>8</v>
      </c>
    </row>
    <row r="39" spans="1:7" x14ac:dyDescent="0.2">
      <c r="A39" s="1" t="s">
        <v>64</v>
      </c>
      <c r="B39" s="1" t="s">
        <v>65</v>
      </c>
      <c r="C39" s="3">
        <v>4.7</v>
      </c>
      <c r="D39" s="2">
        <v>3729</v>
      </c>
      <c r="E39" s="4">
        <v>18</v>
      </c>
      <c r="F39" s="6">
        <v>2016</v>
      </c>
      <c r="G39" s="1" t="s">
        <v>8</v>
      </c>
    </row>
    <row r="40" spans="1:7" x14ac:dyDescent="0.2">
      <c r="A40" s="1" t="s">
        <v>535</v>
      </c>
      <c r="B40" s="1" t="s">
        <v>66</v>
      </c>
      <c r="C40" s="3">
        <v>4.5999999999999996</v>
      </c>
      <c r="D40" s="2">
        <v>9769</v>
      </c>
      <c r="E40" s="4">
        <v>13</v>
      </c>
      <c r="F40" s="6">
        <v>2009</v>
      </c>
      <c r="G40" s="1" t="s">
        <v>11</v>
      </c>
    </row>
    <row r="41" spans="1:7" x14ac:dyDescent="0.2">
      <c r="A41" s="1" t="s">
        <v>536</v>
      </c>
      <c r="B41" s="1" t="s">
        <v>48</v>
      </c>
      <c r="C41" s="3">
        <v>4.5</v>
      </c>
      <c r="D41" s="2">
        <v>471</v>
      </c>
      <c r="E41" s="4">
        <v>8</v>
      </c>
      <c r="F41" s="6">
        <v>2010</v>
      </c>
      <c r="G41" s="1" t="s">
        <v>8</v>
      </c>
    </row>
    <row r="42" spans="1:7" x14ac:dyDescent="0.2">
      <c r="A42" s="1" t="s">
        <v>537</v>
      </c>
      <c r="B42" s="1" t="s">
        <v>67</v>
      </c>
      <c r="C42" s="3">
        <v>4.9000000000000004</v>
      </c>
      <c r="D42" s="2">
        <v>14344</v>
      </c>
      <c r="E42" s="4">
        <v>5</v>
      </c>
      <c r="F42" s="6">
        <v>2017</v>
      </c>
      <c r="G42" s="1" t="s">
        <v>11</v>
      </c>
    </row>
    <row r="43" spans="1:7" x14ac:dyDescent="0.2">
      <c r="A43" s="1" t="s">
        <v>537</v>
      </c>
      <c r="B43" s="1" t="s">
        <v>67</v>
      </c>
      <c r="C43" s="3">
        <v>4.9000000000000004</v>
      </c>
      <c r="D43" s="2">
        <v>14344</v>
      </c>
      <c r="E43" s="4">
        <v>5</v>
      </c>
      <c r="F43" s="6">
        <v>2019</v>
      </c>
      <c r="G43" s="1" t="s">
        <v>11</v>
      </c>
    </row>
    <row r="44" spans="1:7" x14ac:dyDescent="0.2">
      <c r="A44" s="1" t="s">
        <v>538</v>
      </c>
      <c r="B44" s="1" t="s">
        <v>68</v>
      </c>
      <c r="C44" s="3">
        <v>4.8</v>
      </c>
      <c r="D44" s="2">
        <v>4505</v>
      </c>
      <c r="E44" s="4">
        <v>0</v>
      </c>
      <c r="F44" s="6">
        <v>2011</v>
      </c>
      <c r="G44" s="1" t="s">
        <v>11</v>
      </c>
    </row>
    <row r="45" spans="1:7" x14ac:dyDescent="0.2">
      <c r="A45" s="1" t="s">
        <v>69</v>
      </c>
      <c r="B45" s="1" t="s">
        <v>70</v>
      </c>
      <c r="C45" s="3">
        <v>4.5999999999999996</v>
      </c>
      <c r="D45" s="2">
        <v>10369</v>
      </c>
      <c r="E45" s="4">
        <v>4</v>
      </c>
      <c r="F45" s="6">
        <v>2016</v>
      </c>
      <c r="G45" s="1" t="s">
        <v>8</v>
      </c>
    </row>
    <row r="46" spans="1:7" x14ac:dyDescent="0.2">
      <c r="A46" s="1" t="s">
        <v>71</v>
      </c>
      <c r="B46" s="1" t="s">
        <v>72</v>
      </c>
      <c r="C46" s="3">
        <v>4.8</v>
      </c>
      <c r="D46" s="2">
        <v>16244</v>
      </c>
      <c r="E46" s="4">
        <v>18</v>
      </c>
      <c r="F46" s="6">
        <v>2019</v>
      </c>
      <c r="G46" s="1" t="s">
        <v>8</v>
      </c>
    </row>
    <row r="47" spans="1:7" x14ac:dyDescent="0.2">
      <c r="A47" s="1" t="s">
        <v>73</v>
      </c>
      <c r="B47" s="1" t="s">
        <v>74</v>
      </c>
      <c r="C47" s="3">
        <v>4.5</v>
      </c>
      <c r="D47" s="2">
        <v>2884</v>
      </c>
      <c r="E47" s="4">
        <v>28</v>
      </c>
      <c r="F47" s="6">
        <v>2014</v>
      </c>
      <c r="G47" s="1" t="s">
        <v>8</v>
      </c>
    </row>
    <row r="48" spans="1:7" x14ac:dyDescent="0.2">
      <c r="A48" s="1" t="s">
        <v>75</v>
      </c>
      <c r="B48" s="1" t="s">
        <v>76</v>
      </c>
      <c r="C48" s="3">
        <v>4.7</v>
      </c>
      <c r="D48" s="2">
        <v>22614</v>
      </c>
      <c r="E48" s="4">
        <v>11</v>
      </c>
      <c r="F48" s="6">
        <v>2010</v>
      </c>
      <c r="G48" s="1" t="s">
        <v>11</v>
      </c>
    </row>
    <row r="49" spans="1:7" x14ac:dyDescent="0.2">
      <c r="A49" s="1" t="s">
        <v>75</v>
      </c>
      <c r="B49" s="1" t="s">
        <v>76</v>
      </c>
      <c r="C49" s="3">
        <v>4.7</v>
      </c>
      <c r="D49" s="2">
        <v>22614</v>
      </c>
      <c r="E49" s="4">
        <v>11</v>
      </c>
      <c r="F49" s="6">
        <v>2011</v>
      </c>
      <c r="G49" s="1" t="s">
        <v>11</v>
      </c>
    </row>
    <row r="50" spans="1:7" x14ac:dyDescent="0.2">
      <c r="A50" s="1" t="s">
        <v>75</v>
      </c>
      <c r="B50" s="1" t="s">
        <v>76</v>
      </c>
      <c r="C50" s="3">
        <v>4.7</v>
      </c>
      <c r="D50" s="2">
        <v>22614</v>
      </c>
      <c r="E50" s="4">
        <v>11</v>
      </c>
      <c r="F50" s="6">
        <v>2012</v>
      </c>
      <c r="G50" s="1" t="s">
        <v>11</v>
      </c>
    </row>
    <row r="51" spans="1:7" x14ac:dyDescent="0.2">
      <c r="A51" s="1" t="s">
        <v>77</v>
      </c>
      <c r="B51" s="1" t="s">
        <v>78</v>
      </c>
      <c r="C51" s="3">
        <v>4.7</v>
      </c>
      <c r="D51" s="2">
        <v>4761</v>
      </c>
      <c r="E51" s="4">
        <v>16</v>
      </c>
      <c r="F51" s="6">
        <v>2016</v>
      </c>
      <c r="G51" s="1" t="s">
        <v>8</v>
      </c>
    </row>
    <row r="52" spans="1:7" x14ac:dyDescent="0.2">
      <c r="A52" s="1" t="s">
        <v>79</v>
      </c>
      <c r="B52" s="1" t="s">
        <v>80</v>
      </c>
      <c r="C52" s="3">
        <v>4.7</v>
      </c>
      <c r="D52" s="2">
        <v>1542</v>
      </c>
      <c r="E52" s="4">
        <v>14</v>
      </c>
      <c r="F52" s="6">
        <v>2009</v>
      </c>
      <c r="G52" s="1" t="s">
        <v>8</v>
      </c>
    </row>
    <row r="53" spans="1:7" x14ac:dyDescent="0.2">
      <c r="A53" s="1" t="s">
        <v>79</v>
      </c>
      <c r="B53" s="1" t="s">
        <v>80</v>
      </c>
      <c r="C53" s="3">
        <v>4.7</v>
      </c>
      <c r="D53" s="2">
        <v>1542</v>
      </c>
      <c r="E53" s="4">
        <v>14</v>
      </c>
      <c r="F53" s="6">
        <v>2010</v>
      </c>
      <c r="G53" s="1" t="s">
        <v>8</v>
      </c>
    </row>
    <row r="54" spans="1:7" x14ac:dyDescent="0.2">
      <c r="A54" s="1" t="s">
        <v>79</v>
      </c>
      <c r="B54" s="1" t="s">
        <v>80</v>
      </c>
      <c r="C54" s="3">
        <v>4.7</v>
      </c>
      <c r="D54" s="2">
        <v>1542</v>
      </c>
      <c r="E54" s="4">
        <v>14</v>
      </c>
      <c r="F54" s="6">
        <v>2011</v>
      </c>
      <c r="G54" s="1" t="s">
        <v>8</v>
      </c>
    </row>
    <row r="55" spans="1:7" x14ac:dyDescent="0.2">
      <c r="A55" s="1" t="s">
        <v>81</v>
      </c>
      <c r="B55" s="1" t="s">
        <v>82</v>
      </c>
      <c r="C55" s="3">
        <v>4.3</v>
      </c>
      <c r="D55" s="2">
        <v>6143</v>
      </c>
      <c r="E55" s="4">
        <v>8</v>
      </c>
      <c r="F55" s="6">
        <v>2018</v>
      </c>
      <c r="G55" s="1" t="s">
        <v>11</v>
      </c>
    </row>
    <row r="56" spans="1:7" x14ac:dyDescent="0.2">
      <c r="A56" s="1" t="s">
        <v>83</v>
      </c>
      <c r="B56" s="1" t="s">
        <v>84</v>
      </c>
      <c r="C56" s="3">
        <v>4.8</v>
      </c>
      <c r="D56" s="2">
        <v>4022</v>
      </c>
      <c r="E56" s="4">
        <v>4</v>
      </c>
      <c r="F56" s="6">
        <v>2015</v>
      </c>
      <c r="G56" s="1" t="s">
        <v>8</v>
      </c>
    </row>
    <row r="57" spans="1:7" x14ac:dyDescent="0.2">
      <c r="A57" s="1" t="s">
        <v>85</v>
      </c>
      <c r="B57" s="1" t="s">
        <v>84</v>
      </c>
      <c r="C57" s="3">
        <v>4.8</v>
      </c>
      <c r="D57" s="2">
        <v>3871</v>
      </c>
      <c r="E57" s="4">
        <v>5</v>
      </c>
      <c r="F57" s="6">
        <v>2015</v>
      </c>
      <c r="G57" s="1" t="s">
        <v>8</v>
      </c>
    </row>
    <row r="58" spans="1:7" x14ac:dyDescent="0.2">
      <c r="A58" s="1" t="s">
        <v>86</v>
      </c>
      <c r="B58" s="1" t="s">
        <v>87</v>
      </c>
      <c r="C58" s="3">
        <v>4.5999999999999996</v>
      </c>
      <c r="D58" s="2">
        <v>4866</v>
      </c>
      <c r="E58" s="4">
        <v>11</v>
      </c>
      <c r="F58" s="6">
        <v>2010</v>
      </c>
      <c r="G58" s="1" t="s">
        <v>11</v>
      </c>
    </row>
    <row r="59" spans="1:7" x14ac:dyDescent="0.2">
      <c r="A59" s="1" t="s">
        <v>86</v>
      </c>
      <c r="B59" s="1" t="s">
        <v>87</v>
      </c>
      <c r="C59" s="3">
        <v>4.5999999999999996</v>
      </c>
      <c r="D59" s="2">
        <v>4866</v>
      </c>
      <c r="E59" s="4">
        <v>11</v>
      </c>
      <c r="F59" s="6">
        <v>2011</v>
      </c>
      <c r="G59" s="1" t="s">
        <v>11</v>
      </c>
    </row>
    <row r="60" spans="1:7" x14ac:dyDescent="0.2">
      <c r="A60" s="1" t="s">
        <v>539</v>
      </c>
      <c r="B60" s="1" t="s">
        <v>88</v>
      </c>
      <c r="C60" s="3">
        <v>4.8</v>
      </c>
      <c r="D60" s="2">
        <v>1329</v>
      </c>
      <c r="E60" s="4">
        <v>10</v>
      </c>
      <c r="F60" s="6">
        <v>2013</v>
      </c>
      <c r="G60" s="1" t="s">
        <v>8</v>
      </c>
    </row>
    <row r="61" spans="1:7" x14ac:dyDescent="0.2">
      <c r="A61" s="1" t="s">
        <v>540</v>
      </c>
      <c r="B61" s="1" t="s">
        <v>89</v>
      </c>
      <c r="C61" s="3">
        <v>4.4000000000000004</v>
      </c>
      <c r="D61" s="2">
        <v>4642</v>
      </c>
      <c r="E61" s="4">
        <v>13</v>
      </c>
      <c r="F61" s="6">
        <v>2013</v>
      </c>
      <c r="G61" s="1" t="s">
        <v>8</v>
      </c>
    </row>
    <row r="62" spans="1:7" x14ac:dyDescent="0.2">
      <c r="A62" s="1" t="s">
        <v>90</v>
      </c>
      <c r="B62" s="1" t="s">
        <v>91</v>
      </c>
      <c r="C62" s="3">
        <v>4.5999999999999996</v>
      </c>
      <c r="D62" s="2">
        <v>1541</v>
      </c>
      <c r="E62" s="4">
        <v>4</v>
      </c>
      <c r="F62" s="6">
        <v>2009</v>
      </c>
      <c r="G62" s="1" t="s">
        <v>11</v>
      </c>
    </row>
    <row r="63" spans="1:7" x14ac:dyDescent="0.2">
      <c r="A63" s="1" t="s">
        <v>541</v>
      </c>
      <c r="B63" s="1" t="s">
        <v>91</v>
      </c>
      <c r="C63" s="3">
        <v>4.3</v>
      </c>
      <c r="D63" s="2">
        <v>1924</v>
      </c>
      <c r="E63" s="4">
        <v>8</v>
      </c>
      <c r="F63" s="6">
        <v>2010</v>
      </c>
      <c r="G63" s="1" t="s">
        <v>11</v>
      </c>
    </row>
    <row r="64" spans="1:7" x14ac:dyDescent="0.2">
      <c r="A64" s="1" t="s">
        <v>542</v>
      </c>
      <c r="B64" s="1" t="s">
        <v>91</v>
      </c>
      <c r="C64" s="3">
        <v>4.2</v>
      </c>
      <c r="D64" s="2">
        <v>2094</v>
      </c>
      <c r="E64" s="4">
        <v>4</v>
      </c>
      <c r="F64" s="6">
        <v>2011</v>
      </c>
      <c r="G64" s="1" t="s">
        <v>11</v>
      </c>
    </row>
    <row r="65" spans="1:7" x14ac:dyDescent="0.2">
      <c r="A65" s="1" t="s">
        <v>92</v>
      </c>
      <c r="B65" s="1" t="s">
        <v>93</v>
      </c>
      <c r="C65" s="3">
        <v>4.8</v>
      </c>
      <c r="D65" s="2">
        <v>10922</v>
      </c>
      <c r="E65" s="4">
        <v>5</v>
      </c>
      <c r="F65" s="6">
        <v>2015</v>
      </c>
      <c r="G65" s="1" t="s">
        <v>11</v>
      </c>
    </row>
    <row r="66" spans="1:7" x14ac:dyDescent="0.2">
      <c r="A66" s="1" t="s">
        <v>92</v>
      </c>
      <c r="B66" s="1" t="s">
        <v>93</v>
      </c>
      <c r="C66" s="3">
        <v>4.8</v>
      </c>
      <c r="D66" s="2">
        <v>10922</v>
      </c>
      <c r="E66" s="4">
        <v>5</v>
      </c>
      <c r="F66" s="6">
        <v>2016</v>
      </c>
      <c r="G66" s="1" t="s">
        <v>11</v>
      </c>
    </row>
    <row r="67" spans="1:7" x14ac:dyDescent="0.2">
      <c r="A67" s="1" t="s">
        <v>92</v>
      </c>
      <c r="B67" s="1" t="s">
        <v>93</v>
      </c>
      <c r="C67" s="3">
        <v>4.8</v>
      </c>
      <c r="D67" s="2">
        <v>10922</v>
      </c>
      <c r="E67" s="4">
        <v>5</v>
      </c>
      <c r="F67" s="6">
        <v>2017</v>
      </c>
      <c r="G67" s="1" t="s">
        <v>11</v>
      </c>
    </row>
    <row r="68" spans="1:7" x14ac:dyDescent="0.2">
      <c r="A68" s="1" t="s">
        <v>92</v>
      </c>
      <c r="B68" s="1" t="s">
        <v>93</v>
      </c>
      <c r="C68" s="3">
        <v>4.8</v>
      </c>
      <c r="D68" s="2">
        <v>10922</v>
      </c>
      <c r="E68" s="4">
        <v>5</v>
      </c>
      <c r="F68" s="6">
        <v>2018</v>
      </c>
      <c r="G68" s="1" t="s">
        <v>11</v>
      </c>
    </row>
    <row r="69" spans="1:7" x14ac:dyDescent="0.2">
      <c r="A69" s="1" t="s">
        <v>94</v>
      </c>
      <c r="B69" s="1" t="s">
        <v>95</v>
      </c>
      <c r="C69" s="3">
        <v>4.5999999999999996</v>
      </c>
      <c r="D69" s="2">
        <v>2137</v>
      </c>
      <c r="E69" s="4">
        <v>17</v>
      </c>
      <c r="F69" s="6">
        <v>2010</v>
      </c>
      <c r="G69" s="1" t="s">
        <v>8</v>
      </c>
    </row>
    <row r="70" spans="1:7" x14ac:dyDescent="0.2">
      <c r="A70" s="1" t="s">
        <v>543</v>
      </c>
      <c r="B70" s="1" t="s">
        <v>96</v>
      </c>
      <c r="C70" s="3">
        <v>4.5999999999999996</v>
      </c>
      <c r="D70" s="2">
        <v>1651</v>
      </c>
      <c r="E70" s="4">
        <v>15</v>
      </c>
      <c r="F70" s="6">
        <v>2010</v>
      </c>
      <c r="G70" s="1" t="s">
        <v>8</v>
      </c>
    </row>
    <row r="71" spans="1:7" x14ac:dyDescent="0.2">
      <c r="A71" s="1" t="s">
        <v>544</v>
      </c>
      <c r="B71" s="1" t="s">
        <v>97</v>
      </c>
      <c r="C71" s="3">
        <v>4.5</v>
      </c>
      <c r="D71" s="2">
        <v>6679</v>
      </c>
      <c r="E71" s="4">
        <v>105</v>
      </c>
      <c r="F71" s="6">
        <v>2013</v>
      </c>
      <c r="G71" s="1" t="s">
        <v>8</v>
      </c>
    </row>
    <row r="72" spans="1:7" x14ac:dyDescent="0.2">
      <c r="A72" s="1" t="s">
        <v>544</v>
      </c>
      <c r="B72" s="1" t="s">
        <v>97</v>
      </c>
      <c r="C72" s="3">
        <v>4.5</v>
      </c>
      <c r="D72" s="2">
        <v>6679</v>
      </c>
      <c r="E72" s="4">
        <v>105</v>
      </c>
      <c r="F72" s="6">
        <v>2014</v>
      </c>
      <c r="G72" s="1" t="s">
        <v>8</v>
      </c>
    </row>
    <row r="73" spans="1:7" x14ac:dyDescent="0.2">
      <c r="A73" s="1" t="s">
        <v>545</v>
      </c>
      <c r="B73" s="1" t="s">
        <v>68</v>
      </c>
      <c r="C73" s="3">
        <v>4.8</v>
      </c>
      <c r="D73" s="2">
        <v>6812</v>
      </c>
      <c r="E73" s="4">
        <v>0</v>
      </c>
      <c r="F73" s="6">
        <v>2013</v>
      </c>
      <c r="G73" s="1" t="s">
        <v>11</v>
      </c>
    </row>
    <row r="74" spans="1:7" x14ac:dyDescent="0.2">
      <c r="A74" s="1" t="s">
        <v>98</v>
      </c>
      <c r="B74" s="1" t="s">
        <v>68</v>
      </c>
      <c r="C74" s="3">
        <v>4.8</v>
      </c>
      <c r="D74" s="2">
        <v>3837</v>
      </c>
      <c r="E74" s="4">
        <v>15</v>
      </c>
      <c r="F74" s="6">
        <v>2009</v>
      </c>
      <c r="G74" s="1" t="s">
        <v>11</v>
      </c>
    </row>
    <row r="75" spans="1:7" x14ac:dyDescent="0.2">
      <c r="A75" s="1" t="s">
        <v>99</v>
      </c>
      <c r="B75" s="1" t="s">
        <v>68</v>
      </c>
      <c r="C75" s="3">
        <v>4.8</v>
      </c>
      <c r="D75" s="2">
        <v>6540</v>
      </c>
      <c r="E75" s="4">
        <v>22</v>
      </c>
      <c r="F75" s="6">
        <v>2014</v>
      </c>
      <c r="G75" s="1" t="s">
        <v>11</v>
      </c>
    </row>
    <row r="76" spans="1:7" x14ac:dyDescent="0.2">
      <c r="A76" s="1" t="s">
        <v>100</v>
      </c>
      <c r="B76" s="1" t="s">
        <v>101</v>
      </c>
      <c r="C76" s="3">
        <v>4.5999999999999996</v>
      </c>
      <c r="D76" s="2">
        <v>7955</v>
      </c>
      <c r="E76" s="4">
        <v>5</v>
      </c>
      <c r="F76" s="6">
        <v>2019</v>
      </c>
      <c r="G76" s="1" t="s">
        <v>8</v>
      </c>
    </row>
    <row r="77" spans="1:7" x14ac:dyDescent="0.2">
      <c r="A77" s="1" t="s">
        <v>102</v>
      </c>
      <c r="B77" s="1" t="s">
        <v>42</v>
      </c>
      <c r="C77" s="3">
        <v>4.5999999999999996</v>
      </c>
      <c r="D77" s="2">
        <v>27098</v>
      </c>
      <c r="E77" s="4">
        <v>15</v>
      </c>
      <c r="F77" s="6">
        <v>2013</v>
      </c>
      <c r="G77" s="1" t="s">
        <v>11</v>
      </c>
    </row>
    <row r="78" spans="1:7" x14ac:dyDescent="0.2">
      <c r="A78" s="1" t="s">
        <v>102</v>
      </c>
      <c r="B78" s="1" t="s">
        <v>42</v>
      </c>
      <c r="C78" s="3">
        <v>4.5999999999999996</v>
      </c>
      <c r="D78" s="2">
        <v>27098</v>
      </c>
      <c r="E78" s="4">
        <v>15</v>
      </c>
      <c r="F78" s="6">
        <v>2014</v>
      </c>
      <c r="G78" s="1" t="s">
        <v>11</v>
      </c>
    </row>
    <row r="79" spans="1:7" x14ac:dyDescent="0.2">
      <c r="A79" s="1" t="s">
        <v>103</v>
      </c>
      <c r="B79" s="1" t="s">
        <v>42</v>
      </c>
      <c r="C79" s="3">
        <v>4.5</v>
      </c>
      <c r="D79" s="2">
        <v>17684</v>
      </c>
      <c r="E79" s="4">
        <v>6</v>
      </c>
      <c r="F79" s="6">
        <v>2014</v>
      </c>
      <c r="G79" s="1" t="s">
        <v>11</v>
      </c>
    </row>
    <row r="80" spans="1:7" x14ac:dyDescent="0.2">
      <c r="A80" s="1" t="s">
        <v>546</v>
      </c>
      <c r="B80" s="1" t="s">
        <v>104</v>
      </c>
      <c r="C80" s="3">
        <v>4.5999999999999996</v>
      </c>
      <c r="D80" s="2">
        <v>37</v>
      </c>
      <c r="E80" s="4">
        <v>6</v>
      </c>
      <c r="F80" s="6">
        <v>2009</v>
      </c>
      <c r="G80" s="1" t="s">
        <v>8</v>
      </c>
    </row>
    <row r="81" spans="1:7" x14ac:dyDescent="0.2">
      <c r="A81" s="1" t="s">
        <v>105</v>
      </c>
      <c r="B81" s="1" t="s">
        <v>10</v>
      </c>
      <c r="C81" s="3">
        <v>4.7</v>
      </c>
      <c r="D81" s="2">
        <v>15845</v>
      </c>
      <c r="E81" s="4">
        <v>13</v>
      </c>
      <c r="F81" s="6">
        <v>2013</v>
      </c>
      <c r="G81" s="1" t="s">
        <v>11</v>
      </c>
    </row>
    <row r="82" spans="1:7" x14ac:dyDescent="0.2">
      <c r="A82" s="1" t="s">
        <v>547</v>
      </c>
      <c r="B82" s="1" t="s">
        <v>68</v>
      </c>
      <c r="C82" s="3">
        <v>4.8</v>
      </c>
      <c r="D82" s="2">
        <v>3181</v>
      </c>
      <c r="E82" s="4">
        <v>12</v>
      </c>
      <c r="F82" s="6">
        <v>2009</v>
      </c>
      <c r="G82" s="1" t="s">
        <v>11</v>
      </c>
    </row>
    <row r="83" spans="1:7" x14ac:dyDescent="0.2">
      <c r="A83" s="1" t="s">
        <v>106</v>
      </c>
      <c r="B83" s="1" t="s">
        <v>107</v>
      </c>
      <c r="C83" s="3">
        <v>4.9000000000000004</v>
      </c>
      <c r="D83" s="2">
        <v>5062</v>
      </c>
      <c r="E83" s="4">
        <v>6</v>
      </c>
      <c r="F83" s="6">
        <v>2018</v>
      </c>
      <c r="G83" s="1" t="s">
        <v>11</v>
      </c>
    </row>
    <row r="84" spans="1:7" x14ac:dyDescent="0.2">
      <c r="A84" s="1" t="s">
        <v>108</v>
      </c>
      <c r="B84" s="1" t="s">
        <v>107</v>
      </c>
      <c r="C84" s="3">
        <v>4.9000000000000004</v>
      </c>
      <c r="D84" s="2">
        <v>4786</v>
      </c>
      <c r="E84" s="4">
        <v>8</v>
      </c>
      <c r="F84" s="6">
        <v>2017</v>
      </c>
      <c r="G84" s="1" t="s">
        <v>11</v>
      </c>
    </row>
    <row r="85" spans="1:7" x14ac:dyDescent="0.2">
      <c r="A85" s="1" t="s">
        <v>109</v>
      </c>
      <c r="B85" s="1" t="s">
        <v>107</v>
      </c>
      <c r="C85" s="3">
        <v>4.9000000000000004</v>
      </c>
      <c r="D85" s="2">
        <v>7235</v>
      </c>
      <c r="E85" s="4">
        <v>4</v>
      </c>
      <c r="F85" s="6">
        <v>2018</v>
      </c>
      <c r="G85" s="1" t="s">
        <v>11</v>
      </c>
    </row>
    <row r="86" spans="1:7" x14ac:dyDescent="0.2">
      <c r="A86" s="1" t="s">
        <v>109</v>
      </c>
      <c r="B86" s="1" t="s">
        <v>107</v>
      </c>
      <c r="C86" s="3">
        <v>4.9000000000000004</v>
      </c>
      <c r="D86" s="2">
        <v>7235</v>
      </c>
      <c r="E86" s="4">
        <v>4</v>
      </c>
      <c r="F86" s="6">
        <v>2019</v>
      </c>
      <c r="G86" s="1" t="s">
        <v>11</v>
      </c>
    </row>
    <row r="87" spans="1:7" x14ac:dyDescent="0.2">
      <c r="A87" s="1" t="s">
        <v>110</v>
      </c>
      <c r="B87" s="1" t="s">
        <v>107</v>
      </c>
      <c r="C87" s="3">
        <v>4.9000000000000004</v>
      </c>
      <c r="D87" s="2">
        <v>12619</v>
      </c>
      <c r="E87" s="4">
        <v>8</v>
      </c>
      <c r="F87" s="6">
        <v>2019</v>
      </c>
      <c r="G87" s="1" t="s">
        <v>11</v>
      </c>
    </row>
    <row r="88" spans="1:7" x14ac:dyDescent="0.2">
      <c r="A88" s="1" t="s">
        <v>111</v>
      </c>
      <c r="B88" s="1" t="s">
        <v>107</v>
      </c>
      <c r="C88" s="3">
        <v>4.9000000000000004</v>
      </c>
      <c r="D88" s="2">
        <v>9089</v>
      </c>
      <c r="E88" s="4">
        <v>8</v>
      </c>
      <c r="F88" s="6">
        <v>2019</v>
      </c>
      <c r="G88" s="1" t="s">
        <v>11</v>
      </c>
    </row>
    <row r="89" spans="1:7" x14ac:dyDescent="0.2">
      <c r="A89" s="1" t="s">
        <v>112</v>
      </c>
      <c r="B89" s="1" t="s">
        <v>107</v>
      </c>
      <c r="C89" s="3">
        <v>4.9000000000000004</v>
      </c>
      <c r="D89" s="2">
        <v>5470</v>
      </c>
      <c r="E89" s="4">
        <v>6</v>
      </c>
      <c r="F89" s="6">
        <v>2018</v>
      </c>
      <c r="G89" s="1" t="s">
        <v>11</v>
      </c>
    </row>
    <row r="90" spans="1:7" x14ac:dyDescent="0.2">
      <c r="A90" s="1" t="s">
        <v>113</v>
      </c>
      <c r="B90" s="1" t="s">
        <v>68</v>
      </c>
      <c r="C90" s="3">
        <v>4.8</v>
      </c>
      <c r="D90" s="2">
        <v>5118</v>
      </c>
      <c r="E90" s="4">
        <v>20</v>
      </c>
      <c r="F90" s="6">
        <v>2016</v>
      </c>
      <c r="G90" s="1" t="s">
        <v>11</v>
      </c>
    </row>
    <row r="91" spans="1:7" x14ac:dyDescent="0.2">
      <c r="A91" s="1" t="s">
        <v>114</v>
      </c>
      <c r="B91" s="1" t="s">
        <v>115</v>
      </c>
      <c r="C91" s="3">
        <v>4.5999999999999996</v>
      </c>
      <c r="D91" s="2">
        <v>2134</v>
      </c>
      <c r="E91" s="4">
        <v>5</v>
      </c>
      <c r="F91" s="6">
        <v>2015</v>
      </c>
      <c r="G91" s="1" t="s">
        <v>8</v>
      </c>
    </row>
    <row r="92" spans="1:7" x14ac:dyDescent="0.2">
      <c r="A92" s="1" t="s">
        <v>116</v>
      </c>
      <c r="B92" s="1" t="s">
        <v>117</v>
      </c>
      <c r="C92" s="3">
        <v>4.5</v>
      </c>
      <c r="D92" s="2">
        <v>2525</v>
      </c>
      <c r="E92" s="4">
        <v>16</v>
      </c>
      <c r="F92" s="6">
        <v>2010</v>
      </c>
      <c r="G92" s="1" t="s">
        <v>8</v>
      </c>
    </row>
    <row r="93" spans="1:7" x14ac:dyDescent="0.2">
      <c r="A93" s="1" t="s">
        <v>118</v>
      </c>
      <c r="B93" s="1" t="s">
        <v>119</v>
      </c>
      <c r="C93" s="3">
        <v>4.5</v>
      </c>
      <c r="D93" s="2">
        <v>720</v>
      </c>
      <c r="E93" s="4">
        <v>1</v>
      </c>
      <c r="F93" s="6">
        <v>2009</v>
      </c>
      <c r="G93" s="1" t="s">
        <v>8</v>
      </c>
    </row>
    <row r="94" spans="1:7" x14ac:dyDescent="0.2">
      <c r="A94" s="1" t="s">
        <v>548</v>
      </c>
      <c r="B94" s="1" t="s">
        <v>119</v>
      </c>
      <c r="C94" s="3">
        <v>4.3</v>
      </c>
      <c r="D94" s="2">
        <v>956</v>
      </c>
      <c r="E94" s="4">
        <v>14</v>
      </c>
      <c r="F94" s="6">
        <v>2009</v>
      </c>
      <c r="G94" s="1" t="s">
        <v>8</v>
      </c>
    </row>
    <row r="95" spans="1:7" x14ac:dyDescent="0.2">
      <c r="A95" s="1" t="s">
        <v>549</v>
      </c>
      <c r="B95" s="1" t="s">
        <v>120</v>
      </c>
      <c r="C95" s="3">
        <v>4.5</v>
      </c>
      <c r="D95" s="2">
        <v>6346</v>
      </c>
      <c r="E95" s="4">
        <v>9</v>
      </c>
      <c r="F95" s="6">
        <v>2011</v>
      </c>
      <c r="G95" s="1" t="s">
        <v>8</v>
      </c>
    </row>
    <row r="96" spans="1:7" x14ac:dyDescent="0.2">
      <c r="A96" s="1" t="s">
        <v>549</v>
      </c>
      <c r="B96" s="1" t="s">
        <v>120</v>
      </c>
      <c r="C96" s="3">
        <v>4.5</v>
      </c>
      <c r="D96" s="2">
        <v>6346</v>
      </c>
      <c r="E96" s="4">
        <v>9</v>
      </c>
      <c r="F96" s="6">
        <v>2012</v>
      </c>
      <c r="G96" s="1" t="s">
        <v>8</v>
      </c>
    </row>
    <row r="97" spans="1:7" x14ac:dyDescent="0.2">
      <c r="A97" s="1" t="s">
        <v>121</v>
      </c>
      <c r="B97" s="1" t="s">
        <v>66</v>
      </c>
      <c r="C97" s="3">
        <v>4.7</v>
      </c>
      <c r="D97" s="2">
        <v>5505</v>
      </c>
      <c r="E97" s="4">
        <v>7</v>
      </c>
      <c r="F97" s="6">
        <v>2009</v>
      </c>
      <c r="G97" s="1" t="s">
        <v>11</v>
      </c>
    </row>
    <row r="98" spans="1:7" x14ac:dyDescent="0.2">
      <c r="A98" s="1" t="s">
        <v>122</v>
      </c>
      <c r="B98" s="1" t="s">
        <v>66</v>
      </c>
      <c r="C98" s="3">
        <v>4.7</v>
      </c>
      <c r="D98" s="2">
        <v>5505</v>
      </c>
      <c r="E98" s="4">
        <v>18</v>
      </c>
      <c r="F98" s="6">
        <v>2009</v>
      </c>
      <c r="G98" s="1" t="s">
        <v>11</v>
      </c>
    </row>
    <row r="99" spans="1:7" x14ac:dyDescent="0.2">
      <c r="A99" s="1" t="s">
        <v>123</v>
      </c>
      <c r="B99" s="1" t="s">
        <v>124</v>
      </c>
      <c r="C99" s="3">
        <v>4.7</v>
      </c>
      <c r="D99" s="2">
        <v>28729</v>
      </c>
      <c r="E99" s="4">
        <v>15</v>
      </c>
      <c r="F99" s="6">
        <v>2018</v>
      </c>
      <c r="G99" s="1" t="s">
        <v>8</v>
      </c>
    </row>
    <row r="100" spans="1:7" x14ac:dyDescent="0.2">
      <c r="A100" s="1" t="s">
        <v>123</v>
      </c>
      <c r="B100" s="1" t="s">
        <v>124</v>
      </c>
      <c r="C100" s="3">
        <v>4.7</v>
      </c>
      <c r="D100" s="2">
        <v>28729</v>
      </c>
      <c r="E100" s="4">
        <v>15</v>
      </c>
      <c r="F100" s="6">
        <v>2019</v>
      </c>
      <c r="G100" s="1" t="s">
        <v>8</v>
      </c>
    </row>
    <row r="101" spans="1:7" x14ac:dyDescent="0.2">
      <c r="A101" s="1" t="s">
        <v>550</v>
      </c>
      <c r="B101" s="1" t="s">
        <v>125</v>
      </c>
      <c r="C101" s="3">
        <v>4.7</v>
      </c>
      <c r="D101" s="2">
        <v>5413</v>
      </c>
      <c r="E101" s="4">
        <v>9</v>
      </c>
      <c r="F101" s="6">
        <v>2015</v>
      </c>
      <c r="G101" s="1" t="s">
        <v>8</v>
      </c>
    </row>
    <row r="102" spans="1:7" x14ac:dyDescent="0.2">
      <c r="A102" s="1" t="s">
        <v>126</v>
      </c>
      <c r="B102" s="1" t="s">
        <v>127</v>
      </c>
      <c r="C102" s="3">
        <v>4.5999999999999996</v>
      </c>
      <c r="D102" s="2">
        <v>10721</v>
      </c>
      <c r="E102" s="4">
        <v>8</v>
      </c>
      <c r="F102" s="6">
        <v>2016</v>
      </c>
      <c r="G102" s="1" t="s">
        <v>11</v>
      </c>
    </row>
    <row r="103" spans="1:7" x14ac:dyDescent="0.2">
      <c r="A103" s="1" t="s">
        <v>126</v>
      </c>
      <c r="B103" s="1" t="s">
        <v>127</v>
      </c>
      <c r="C103" s="3">
        <v>4.5999999999999996</v>
      </c>
      <c r="D103" s="2">
        <v>10721</v>
      </c>
      <c r="E103" s="4">
        <v>8</v>
      </c>
      <c r="F103" s="6">
        <v>2018</v>
      </c>
      <c r="G103" s="1" t="s">
        <v>11</v>
      </c>
    </row>
    <row r="104" spans="1:7" x14ac:dyDescent="0.2">
      <c r="A104" s="1" t="s">
        <v>128</v>
      </c>
      <c r="B104" s="1" t="s">
        <v>129</v>
      </c>
      <c r="C104" s="3">
        <v>4.7</v>
      </c>
      <c r="D104" s="2">
        <v>4370</v>
      </c>
      <c r="E104" s="4">
        <v>15</v>
      </c>
      <c r="F104" s="6">
        <v>2016</v>
      </c>
      <c r="G104" s="1" t="s">
        <v>11</v>
      </c>
    </row>
    <row r="105" spans="1:7" x14ac:dyDescent="0.2">
      <c r="A105" s="1" t="s">
        <v>130</v>
      </c>
      <c r="B105" s="1" t="s">
        <v>131</v>
      </c>
      <c r="C105" s="3">
        <v>4.4000000000000004</v>
      </c>
      <c r="D105" s="2">
        <v>6042</v>
      </c>
      <c r="E105" s="4">
        <v>2</v>
      </c>
      <c r="F105" s="6">
        <v>2018</v>
      </c>
      <c r="G105" s="1" t="s">
        <v>8</v>
      </c>
    </row>
    <row r="106" spans="1:7" x14ac:dyDescent="0.2">
      <c r="A106" s="1" t="s">
        <v>132</v>
      </c>
      <c r="B106" s="1" t="s">
        <v>133</v>
      </c>
      <c r="C106" s="3">
        <v>4.4000000000000004</v>
      </c>
      <c r="D106" s="2">
        <v>23631</v>
      </c>
      <c r="E106" s="4">
        <v>7</v>
      </c>
      <c r="F106" s="6">
        <v>2012</v>
      </c>
      <c r="G106" s="1" t="s">
        <v>11</v>
      </c>
    </row>
    <row r="107" spans="1:7" x14ac:dyDescent="0.2">
      <c r="A107" s="1" t="s">
        <v>134</v>
      </c>
      <c r="B107" s="1" t="s">
        <v>133</v>
      </c>
      <c r="C107" s="3">
        <v>4.5</v>
      </c>
      <c r="D107" s="2">
        <v>20262</v>
      </c>
      <c r="E107" s="4">
        <v>11</v>
      </c>
      <c r="F107" s="6">
        <v>2012</v>
      </c>
      <c r="G107" s="1" t="s">
        <v>11</v>
      </c>
    </row>
    <row r="108" spans="1:7" x14ac:dyDescent="0.2">
      <c r="A108" s="1" t="s">
        <v>135</v>
      </c>
      <c r="B108" s="1" t="s">
        <v>133</v>
      </c>
      <c r="C108" s="3">
        <v>3.8</v>
      </c>
      <c r="D108" s="2">
        <v>47265</v>
      </c>
      <c r="E108" s="4">
        <v>14</v>
      </c>
      <c r="F108" s="6">
        <v>2012</v>
      </c>
      <c r="G108" s="1" t="s">
        <v>11</v>
      </c>
    </row>
    <row r="109" spans="1:7" x14ac:dyDescent="0.2">
      <c r="A109" s="1" t="s">
        <v>135</v>
      </c>
      <c r="B109" s="1" t="s">
        <v>133</v>
      </c>
      <c r="C109" s="3">
        <v>3.8</v>
      </c>
      <c r="D109" s="2">
        <v>47265</v>
      </c>
      <c r="E109" s="4">
        <v>14</v>
      </c>
      <c r="F109" s="6">
        <v>2013</v>
      </c>
      <c r="G109" s="1" t="s">
        <v>11</v>
      </c>
    </row>
    <row r="110" spans="1:7" x14ac:dyDescent="0.2">
      <c r="A110" s="1" t="s">
        <v>136</v>
      </c>
      <c r="B110" s="1" t="s">
        <v>133</v>
      </c>
      <c r="C110" s="3">
        <v>4.5</v>
      </c>
      <c r="D110" s="2">
        <v>13964</v>
      </c>
      <c r="E110" s="4">
        <v>32</v>
      </c>
      <c r="F110" s="6">
        <v>2012</v>
      </c>
      <c r="G110" s="1" t="s">
        <v>11</v>
      </c>
    </row>
    <row r="111" spans="1:7" x14ac:dyDescent="0.2">
      <c r="A111" s="1" t="s">
        <v>137</v>
      </c>
      <c r="B111" s="1" t="s">
        <v>138</v>
      </c>
      <c r="C111" s="3">
        <v>4.2</v>
      </c>
      <c r="D111" s="2">
        <v>13677</v>
      </c>
      <c r="E111" s="4">
        <v>6</v>
      </c>
      <c r="F111" s="6">
        <v>2018</v>
      </c>
      <c r="G111" s="1" t="s">
        <v>8</v>
      </c>
    </row>
    <row r="112" spans="1:7" x14ac:dyDescent="0.2">
      <c r="A112" s="1" t="s">
        <v>139</v>
      </c>
      <c r="B112" s="1" t="s">
        <v>140</v>
      </c>
      <c r="C112" s="3">
        <v>4.7</v>
      </c>
      <c r="D112" s="2">
        <v>17323</v>
      </c>
      <c r="E112" s="4">
        <v>4</v>
      </c>
      <c r="F112" s="6">
        <v>2014</v>
      </c>
      <c r="G112" s="1" t="s">
        <v>8</v>
      </c>
    </row>
    <row r="113" spans="1:7" x14ac:dyDescent="0.2">
      <c r="A113" s="1" t="s">
        <v>139</v>
      </c>
      <c r="B113" s="1" t="s">
        <v>140</v>
      </c>
      <c r="C113" s="3">
        <v>4.7</v>
      </c>
      <c r="D113" s="2">
        <v>17323</v>
      </c>
      <c r="E113" s="4">
        <v>4</v>
      </c>
      <c r="F113" s="6">
        <v>2015</v>
      </c>
      <c r="G113" s="1" t="s">
        <v>8</v>
      </c>
    </row>
    <row r="114" spans="1:7" x14ac:dyDescent="0.2">
      <c r="A114" s="1" t="s">
        <v>139</v>
      </c>
      <c r="B114" s="1" t="s">
        <v>140</v>
      </c>
      <c r="C114" s="3">
        <v>4.7</v>
      </c>
      <c r="D114" s="2">
        <v>17323</v>
      </c>
      <c r="E114" s="4">
        <v>4</v>
      </c>
      <c r="F114" s="6">
        <v>2016</v>
      </c>
      <c r="G114" s="1" t="s">
        <v>8</v>
      </c>
    </row>
    <row r="115" spans="1:7" x14ac:dyDescent="0.2">
      <c r="A115" s="1" t="s">
        <v>139</v>
      </c>
      <c r="B115" s="1" t="s">
        <v>140</v>
      </c>
      <c r="C115" s="3">
        <v>4.7</v>
      </c>
      <c r="D115" s="2">
        <v>17323</v>
      </c>
      <c r="E115" s="4">
        <v>4</v>
      </c>
      <c r="F115" s="6">
        <v>2017</v>
      </c>
      <c r="G115" s="1" t="s">
        <v>8</v>
      </c>
    </row>
    <row r="116" spans="1:7" x14ac:dyDescent="0.2">
      <c r="A116" s="1" t="s">
        <v>139</v>
      </c>
      <c r="B116" s="1" t="s">
        <v>140</v>
      </c>
      <c r="C116" s="3">
        <v>4.7</v>
      </c>
      <c r="D116" s="2">
        <v>17323</v>
      </c>
      <c r="E116" s="4">
        <v>4</v>
      </c>
      <c r="F116" s="6">
        <v>2018</v>
      </c>
      <c r="G116" s="1" t="s">
        <v>8</v>
      </c>
    </row>
    <row r="117" spans="1:7" x14ac:dyDescent="0.2">
      <c r="A117" s="1" t="s">
        <v>141</v>
      </c>
      <c r="B117" s="1" t="s">
        <v>142</v>
      </c>
      <c r="C117" s="3">
        <v>4.4000000000000004</v>
      </c>
      <c r="D117" s="2">
        <v>1555</v>
      </c>
      <c r="E117" s="4">
        <v>9</v>
      </c>
      <c r="F117" s="6">
        <v>2010</v>
      </c>
      <c r="G117" s="1" t="s">
        <v>8</v>
      </c>
    </row>
    <row r="118" spans="1:7" x14ac:dyDescent="0.2">
      <c r="A118" s="1" t="s">
        <v>143</v>
      </c>
      <c r="B118" s="1" t="s">
        <v>144</v>
      </c>
      <c r="C118" s="3">
        <v>4.7</v>
      </c>
      <c r="D118" s="2">
        <v>3642</v>
      </c>
      <c r="E118" s="4">
        <v>0</v>
      </c>
      <c r="F118" s="6">
        <v>2014</v>
      </c>
      <c r="G118" s="1" t="s">
        <v>11</v>
      </c>
    </row>
    <row r="119" spans="1:7" x14ac:dyDescent="0.2">
      <c r="A119" s="1" t="s">
        <v>551</v>
      </c>
      <c r="B119" s="1" t="s">
        <v>145</v>
      </c>
      <c r="C119" s="3">
        <v>4.4000000000000004</v>
      </c>
      <c r="D119" s="2">
        <v>1215</v>
      </c>
      <c r="E119" s="4">
        <v>9</v>
      </c>
      <c r="F119" s="6">
        <v>2010</v>
      </c>
      <c r="G119" s="1" t="s">
        <v>8</v>
      </c>
    </row>
    <row r="120" spans="1:7" x14ac:dyDescent="0.2">
      <c r="A120" s="1" t="s">
        <v>146</v>
      </c>
      <c r="B120" s="1" t="s">
        <v>147</v>
      </c>
      <c r="C120" s="3">
        <v>4.5999999999999996</v>
      </c>
      <c r="D120" s="2">
        <v>5594</v>
      </c>
      <c r="E120" s="4">
        <v>5</v>
      </c>
      <c r="F120" s="6">
        <v>2011</v>
      </c>
      <c r="G120" s="1" t="s">
        <v>11</v>
      </c>
    </row>
    <row r="121" spans="1:7" x14ac:dyDescent="0.2">
      <c r="A121" s="1" t="s">
        <v>146</v>
      </c>
      <c r="B121" s="1" t="s">
        <v>147</v>
      </c>
      <c r="C121" s="3">
        <v>4.5999999999999996</v>
      </c>
      <c r="D121" s="2">
        <v>5594</v>
      </c>
      <c r="E121" s="4">
        <v>5</v>
      </c>
      <c r="F121" s="6">
        <v>2012</v>
      </c>
      <c r="G121" s="1" t="s">
        <v>11</v>
      </c>
    </row>
    <row r="122" spans="1:7" x14ac:dyDescent="0.2">
      <c r="A122" s="1" t="s">
        <v>146</v>
      </c>
      <c r="B122" s="1" t="s">
        <v>147</v>
      </c>
      <c r="C122" s="3">
        <v>4.5999999999999996</v>
      </c>
      <c r="D122" s="2">
        <v>5594</v>
      </c>
      <c r="E122" s="4">
        <v>5</v>
      </c>
      <c r="F122" s="6">
        <v>2013</v>
      </c>
      <c r="G122" s="1" t="s">
        <v>11</v>
      </c>
    </row>
    <row r="123" spans="1:7" x14ac:dyDescent="0.2">
      <c r="A123" s="1" t="s">
        <v>148</v>
      </c>
      <c r="B123" s="1" t="s">
        <v>149</v>
      </c>
      <c r="C123" s="3">
        <v>4.5</v>
      </c>
      <c r="D123" s="2">
        <v>408</v>
      </c>
      <c r="E123" s="4">
        <v>20</v>
      </c>
      <c r="F123" s="6">
        <v>2010</v>
      </c>
      <c r="G123" s="1" t="s">
        <v>8</v>
      </c>
    </row>
    <row r="124" spans="1:7" x14ac:dyDescent="0.2">
      <c r="A124" s="1" t="s">
        <v>150</v>
      </c>
      <c r="B124" s="1" t="s">
        <v>151</v>
      </c>
      <c r="C124" s="3">
        <v>4.5999999999999996</v>
      </c>
      <c r="D124" s="2">
        <v>4799</v>
      </c>
      <c r="E124" s="4">
        <v>16</v>
      </c>
      <c r="F124" s="6">
        <v>2013</v>
      </c>
      <c r="G124" s="1" t="s">
        <v>8</v>
      </c>
    </row>
    <row r="125" spans="1:7" x14ac:dyDescent="0.2">
      <c r="A125" s="1" t="s">
        <v>152</v>
      </c>
      <c r="B125" s="1" t="s">
        <v>153</v>
      </c>
      <c r="C125" s="3">
        <v>4.8</v>
      </c>
      <c r="D125" s="2">
        <v>14038</v>
      </c>
      <c r="E125" s="4">
        <v>4</v>
      </c>
      <c r="F125" s="6">
        <v>2015</v>
      </c>
      <c r="G125" s="1" t="s">
        <v>11</v>
      </c>
    </row>
    <row r="126" spans="1:7" x14ac:dyDescent="0.2">
      <c r="A126" s="1" t="s">
        <v>152</v>
      </c>
      <c r="B126" s="1" t="s">
        <v>153</v>
      </c>
      <c r="C126" s="3">
        <v>4.8</v>
      </c>
      <c r="D126" s="2">
        <v>14038</v>
      </c>
      <c r="E126" s="4">
        <v>4</v>
      </c>
      <c r="F126" s="6">
        <v>2016</v>
      </c>
      <c r="G126" s="1" t="s">
        <v>11</v>
      </c>
    </row>
    <row r="127" spans="1:7" x14ac:dyDescent="0.2">
      <c r="A127" s="1" t="s">
        <v>152</v>
      </c>
      <c r="B127" s="1" t="s">
        <v>153</v>
      </c>
      <c r="C127" s="3">
        <v>4.8</v>
      </c>
      <c r="D127" s="2">
        <v>14038</v>
      </c>
      <c r="E127" s="4">
        <v>4</v>
      </c>
      <c r="F127" s="6">
        <v>2017</v>
      </c>
      <c r="G127" s="1" t="s">
        <v>11</v>
      </c>
    </row>
    <row r="128" spans="1:7" x14ac:dyDescent="0.2">
      <c r="A128" s="1" t="s">
        <v>152</v>
      </c>
      <c r="B128" s="1" t="s">
        <v>153</v>
      </c>
      <c r="C128" s="3">
        <v>4.8</v>
      </c>
      <c r="D128" s="2">
        <v>14038</v>
      </c>
      <c r="E128" s="4">
        <v>4</v>
      </c>
      <c r="F128" s="6">
        <v>2018</v>
      </c>
      <c r="G128" s="1" t="s">
        <v>11</v>
      </c>
    </row>
    <row r="129" spans="1:7" x14ac:dyDescent="0.2">
      <c r="A129" s="1" t="s">
        <v>152</v>
      </c>
      <c r="B129" s="1" t="s">
        <v>153</v>
      </c>
      <c r="C129" s="3">
        <v>4.8</v>
      </c>
      <c r="D129" s="2">
        <v>14038</v>
      </c>
      <c r="E129" s="4">
        <v>4</v>
      </c>
      <c r="F129" s="6">
        <v>2019</v>
      </c>
      <c r="G129" s="1" t="s">
        <v>11</v>
      </c>
    </row>
    <row r="130" spans="1:7" x14ac:dyDescent="0.2">
      <c r="A130" s="1" t="s">
        <v>552</v>
      </c>
      <c r="B130" s="1" t="s">
        <v>154</v>
      </c>
      <c r="C130" s="3">
        <v>4.5999999999999996</v>
      </c>
      <c r="D130" s="2">
        <v>7660</v>
      </c>
      <c r="E130" s="4">
        <v>12</v>
      </c>
      <c r="F130" s="6">
        <v>2019</v>
      </c>
      <c r="G130" s="1" t="s">
        <v>8</v>
      </c>
    </row>
    <row r="131" spans="1:7" x14ac:dyDescent="0.2">
      <c r="A131" s="1" t="s">
        <v>553</v>
      </c>
      <c r="B131" s="1" t="s">
        <v>154</v>
      </c>
      <c r="C131" s="3">
        <v>4.5999999999999996</v>
      </c>
      <c r="D131" s="2">
        <v>22288</v>
      </c>
      <c r="E131" s="4">
        <v>12</v>
      </c>
      <c r="F131" s="6">
        <v>2018</v>
      </c>
      <c r="G131" s="1" t="s">
        <v>8</v>
      </c>
    </row>
    <row r="132" spans="1:7" x14ac:dyDescent="0.2">
      <c r="A132" s="1" t="s">
        <v>553</v>
      </c>
      <c r="B132" s="1" t="s">
        <v>154</v>
      </c>
      <c r="C132" s="3">
        <v>4.5999999999999996</v>
      </c>
      <c r="D132" s="2">
        <v>22288</v>
      </c>
      <c r="E132" s="4">
        <v>12</v>
      </c>
      <c r="F132" s="6">
        <v>2019</v>
      </c>
      <c r="G132" s="1" t="s">
        <v>8</v>
      </c>
    </row>
    <row r="133" spans="1:7" x14ac:dyDescent="0.2">
      <c r="A133" s="1" t="s">
        <v>554</v>
      </c>
      <c r="B133" s="1" t="s">
        <v>48</v>
      </c>
      <c r="C133" s="3">
        <v>4.5999999999999996</v>
      </c>
      <c r="D133" s="2">
        <v>1365</v>
      </c>
      <c r="E133" s="4">
        <v>11</v>
      </c>
      <c r="F133" s="6">
        <v>2009</v>
      </c>
      <c r="G133" s="1" t="s">
        <v>8</v>
      </c>
    </row>
    <row r="134" spans="1:7" x14ac:dyDescent="0.2">
      <c r="A134" s="1" t="s">
        <v>155</v>
      </c>
      <c r="B134" s="1" t="s">
        <v>156</v>
      </c>
      <c r="C134" s="3">
        <v>3.6</v>
      </c>
      <c r="D134" s="2">
        <v>14982</v>
      </c>
      <c r="E134" s="4">
        <v>19</v>
      </c>
      <c r="F134" s="6">
        <v>2015</v>
      </c>
      <c r="G134" s="1" t="s">
        <v>11</v>
      </c>
    </row>
    <row r="135" spans="1:7" x14ac:dyDescent="0.2">
      <c r="A135" s="1" t="s">
        <v>157</v>
      </c>
      <c r="B135" s="1" t="s">
        <v>158</v>
      </c>
      <c r="C135" s="3">
        <v>4.8</v>
      </c>
      <c r="D135" s="2">
        <v>9568</v>
      </c>
      <c r="E135" s="4">
        <v>9</v>
      </c>
      <c r="F135" s="6">
        <v>2011</v>
      </c>
      <c r="G135" s="1" t="s">
        <v>11</v>
      </c>
    </row>
    <row r="136" spans="1:7" x14ac:dyDescent="0.2">
      <c r="A136" s="1" t="s">
        <v>159</v>
      </c>
      <c r="B136" s="1" t="s">
        <v>160</v>
      </c>
      <c r="C136" s="3">
        <v>4.5999999999999996</v>
      </c>
      <c r="D136" s="2">
        <v>1636</v>
      </c>
      <c r="E136" s="4">
        <v>6</v>
      </c>
      <c r="F136" s="6">
        <v>2009</v>
      </c>
      <c r="G136" s="1" t="s">
        <v>8</v>
      </c>
    </row>
    <row r="137" spans="1:7" x14ac:dyDescent="0.2">
      <c r="A137" s="1" t="s">
        <v>161</v>
      </c>
      <c r="B137" s="1" t="s">
        <v>162</v>
      </c>
      <c r="C137" s="3">
        <v>4</v>
      </c>
      <c r="D137" s="2">
        <v>57271</v>
      </c>
      <c r="E137" s="4">
        <v>10</v>
      </c>
      <c r="F137" s="6">
        <v>2012</v>
      </c>
      <c r="G137" s="1" t="s">
        <v>11</v>
      </c>
    </row>
    <row r="138" spans="1:7" x14ac:dyDescent="0.2">
      <c r="A138" s="1" t="s">
        <v>161</v>
      </c>
      <c r="B138" s="1" t="s">
        <v>162</v>
      </c>
      <c r="C138" s="3">
        <v>4</v>
      </c>
      <c r="D138" s="2">
        <v>57271</v>
      </c>
      <c r="E138" s="4">
        <v>10</v>
      </c>
      <c r="F138" s="6">
        <v>2013</v>
      </c>
      <c r="G138" s="1" t="s">
        <v>11</v>
      </c>
    </row>
    <row r="139" spans="1:7" x14ac:dyDescent="0.2">
      <c r="A139" s="1" t="s">
        <v>161</v>
      </c>
      <c r="B139" s="1" t="s">
        <v>162</v>
      </c>
      <c r="C139" s="3">
        <v>4</v>
      </c>
      <c r="D139" s="2">
        <v>57271</v>
      </c>
      <c r="E139" s="4">
        <v>9</v>
      </c>
      <c r="F139" s="6">
        <v>2014</v>
      </c>
      <c r="G139" s="1" t="s">
        <v>11</v>
      </c>
    </row>
    <row r="140" spans="1:7" x14ac:dyDescent="0.2">
      <c r="A140" s="1" t="s">
        <v>163</v>
      </c>
      <c r="B140" s="1" t="s">
        <v>164</v>
      </c>
      <c r="C140" s="3">
        <v>4.5999999999999996</v>
      </c>
      <c r="D140" s="2">
        <v>10141</v>
      </c>
      <c r="E140" s="4">
        <v>6</v>
      </c>
      <c r="F140" s="6">
        <v>2019</v>
      </c>
      <c r="G140" s="1" t="s">
        <v>8</v>
      </c>
    </row>
    <row r="141" spans="1:7" x14ac:dyDescent="0.2">
      <c r="A141" s="1" t="s">
        <v>165</v>
      </c>
      <c r="B141" s="1" t="s">
        <v>166</v>
      </c>
      <c r="C141" s="3">
        <v>4.5</v>
      </c>
      <c r="D141" s="2">
        <v>3457</v>
      </c>
      <c r="E141" s="4">
        <v>14</v>
      </c>
      <c r="F141" s="6">
        <v>2009</v>
      </c>
      <c r="G141" s="1" t="s">
        <v>8</v>
      </c>
    </row>
    <row r="142" spans="1:7" x14ac:dyDescent="0.2">
      <c r="A142" s="1" t="s">
        <v>165</v>
      </c>
      <c r="B142" s="1" t="s">
        <v>166</v>
      </c>
      <c r="C142" s="3">
        <v>4.5</v>
      </c>
      <c r="D142" s="2">
        <v>3457</v>
      </c>
      <c r="E142" s="4">
        <v>14</v>
      </c>
      <c r="F142" s="6">
        <v>2010</v>
      </c>
      <c r="G142" s="1" t="s">
        <v>8</v>
      </c>
    </row>
    <row r="143" spans="1:7" x14ac:dyDescent="0.2">
      <c r="A143" s="1" t="s">
        <v>165</v>
      </c>
      <c r="B143" s="1" t="s">
        <v>166</v>
      </c>
      <c r="C143" s="3">
        <v>4.5</v>
      </c>
      <c r="D143" s="2">
        <v>3457</v>
      </c>
      <c r="E143" s="4">
        <v>14</v>
      </c>
      <c r="F143" s="6">
        <v>2011</v>
      </c>
      <c r="G143" s="1" t="s">
        <v>8</v>
      </c>
    </row>
    <row r="144" spans="1:7" x14ac:dyDescent="0.2">
      <c r="A144" s="1" t="s">
        <v>165</v>
      </c>
      <c r="B144" s="1" t="s">
        <v>166</v>
      </c>
      <c r="C144" s="3">
        <v>4.5</v>
      </c>
      <c r="D144" s="2">
        <v>3457</v>
      </c>
      <c r="E144" s="4">
        <v>14</v>
      </c>
      <c r="F144" s="6">
        <v>2012</v>
      </c>
      <c r="G144" s="1" t="s">
        <v>8</v>
      </c>
    </row>
    <row r="145" spans="1:7" x14ac:dyDescent="0.2">
      <c r="A145" s="1" t="s">
        <v>167</v>
      </c>
      <c r="B145" s="1" t="s">
        <v>168</v>
      </c>
      <c r="C145" s="3">
        <v>4.8</v>
      </c>
      <c r="D145" s="2">
        <v>8837</v>
      </c>
      <c r="E145" s="4">
        <v>5</v>
      </c>
      <c r="F145" s="6">
        <v>2017</v>
      </c>
      <c r="G145" s="1" t="s">
        <v>11</v>
      </c>
    </row>
    <row r="146" spans="1:7" x14ac:dyDescent="0.2">
      <c r="A146" s="1" t="s">
        <v>167</v>
      </c>
      <c r="B146" s="1" t="s">
        <v>168</v>
      </c>
      <c r="C146" s="3">
        <v>4.8</v>
      </c>
      <c r="D146" s="2">
        <v>8837</v>
      </c>
      <c r="E146" s="4">
        <v>5</v>
      </c>
      <c r="F146" s="6">
        <v>2018</v>
      </c>
      <c r="G146" s="1" t="s">
        <v>11</v>
      </c>
    </row>
    <row r="147" spans="1:7" x14ac:dyDescent="0.2">
      <c r="A147" s="1" t="s">
        <v>167</v>
      </c>
      <c r="B147" s="1" t="s">
        <v>168</v>
      </c>
      <c r="C147" s="3">
        <v>4.8</v>
      </c>
      <c r="D147" s="2">
        <v>8837</v>
      </c>
      <c r="E147" s="4">
        <v>5</v>
      </c>
      <c r="F147" s="6">
        <v>2019</v>
      </c>
      <c r="G147" s="1" t="s">
        <v>11</v>
      </c>
    </row>
    <row r="148" spans="1:7" x14ac:dyDescent="0.2">
      <c r="A148" s="1" t="s">
        <v>555</v>
      </c>
      <c r="B148" s="1" t="s">
        <v>169</v>
      </c>
      <c r="C148" s="3">
        <v>4.9000000000000004</v>
      </c>
      <c r="D148" s="2">
        <v>7038</v>
      </c>
      <c r="E148" s="4">
        <v>7</v>
      </c>
      <c r="F148" s="6">
        <v>2012</v>
      </c>
      <c r="G148" s="1" t="s">
        <v>11</v>
      </c>
    </row>
    <row r="149" spans="1:7" x14ac:dyDescent="0.2">
      <c r="A149" s="1" t="s">
        <v>555</v>
      </c>
      <c r="B149" s="1" t="s">
        <v>169</v>
      </c>
      <c r="C149" s="3">
        <v>4.9000000000000004</v>
      </c>
      <c r="D149" s="2">
        <v>7038</v>
      </c>
      <c r="E149" s="4">
        <v>7</v>
      </c>
      <c r="F149" s="6">
        <v>2013</v>
      </c>
      <c r="G149" s="1" t="s">
        <v>11</v>
      </c>
    </row>
    <row r="150" spans="1:7" x14ac:dyDescent="0.2">
      <c r="A150" s="1" t="s">
        <v>556</v>
      </c>
      <c r="B150" s="1" t="s">
        <v>170</v>
      </c>
      <c r="C150" s="3">
        <v>4.5999999999999996</v>
      </c>
      <c r="D150" s="2">
        <v>5972</v>
      </c>
      <c r="E150" s="4">
        <v>10</v>
      </c>
      <c r="F150" s="6">
        <v>2014</v>
      </c>
      <c r="G150" s="1" t="s">
        <v>8</v>
      </c>
    </row>
    <row r="151" spans="1:7" x14ac:dyDescent="0.2">
      <c r="A151" s="1" t="s">
        <v>171</v>
      </c>
      <c r="B151" s="1" t="s">
        <v>133</v>
      </c>
      <c r="C151" s="3">
        <v>4.4000000000000004</v>
      </c>
      <c r="D151" s="2">
        <v>25624</v>
      </c>
      <c r="E151" s="4">
        <v>14</v>
      </c>
      <c r="F151" s="6">
        <v>2015</v>
      </c>
      <c r="G151" s="1" t="s">
        <v>11</v>
      </c>
    </row>
    <row r="152" spans="1:7" x14ac:dyDescent="0.2">
      <c r="A152" s="1" t="s">
        <v>172</v>
      </c>
      <c r="B152" s="1" t="s">
        <v>173</v>
      </c>
      <c r="C152" s="3">
        <v>4.8</v>
      </c>
      <c r="D152" s="2">
        <v>5476</v>
      </c>
      <c r="E152" s="4">
        <v>7</v>
      </c>
      <c r="F152" s="6">
        <v>2019</v>
      </c>
      <c r="G152" s="1" t="s">
        <v>8</v>
      </c>
    </row>
    <row r="153" spans="1:7" x14ac:dyDescent="0.2">
      <c r="A153" s="1" t="s">
        <v>174</v>
      </c>
      <c r="B153" s="1" t="s">
        <v>175</v>
      </c>
      <c r="C153" s="3">
        <v>4.9000000000000004</v>
      </c>
      <c r="D153" s="2">
        <v>5867</v>
      </c>
      <c r="E153" s="4">
        <v>54</v>
      </c>
      <c r="F153" s="6">
        <v>2016</v>
      </c>
      <c r="G153" s="1" t="s">
        <v>8</v>
      </c>
    </row>
    <row r="154" spans="1:7" x14ac:dyDescent="0.2">
      <c r="A154" s="1" t="s">
        <v>557</v>
      </c>
      <c r="B154" s="1" t="s">
        <v>176</v>
      </c>
      <c r="C154" s="3">
        <v>4.8</v>
      </c>
      <c r="D154" s="2">
        <v>4148</v>
      </c>
      <c r="E154" s="4">
        <v>11</v>
      </c>
      <c r="F154" s="6">
        <v>2013</v>
      </c>
      <c r="G154" s="1" t="s">
        <v>8</v>
      </c>
    </row>
    <row r="155" spans="1:7" x14ac:dyDescent="0.2">
      <c r="A155" s="1" t="s">
        <v>558</v>
      </c>
      <c r="B155" s="1" t="s">
        <v>129</v>
      </c>
      <c r="C155" s="3">
        <v>4.9000000000000004</v>
      </c>
      <c r="D155" s="2">
        <v>19622</v>
      </c>
      <c r="E155" s="4">
        <v>30</v>
      </c>
      <c r="F155" s="6">
        <v>2016</v>
      </c>
      <c r="G155" s="1" t="s">
        <v>11</v>
      </c>
    </row>
    <row r="156" spans="1:7" x14ac:dyDescent="0.2">
      <c r="A156" s="1" t="s">
        <v>559</v>
      </c>
      <c r="B156" s="1" t="s">
        <v>129</v>
      </c>
      <c r="C156" s="3">
        <v>4</v>
      </c>
      <c r="D156" s="2">
        <v>23973</v>
      </c>
      <c r="E156" s="4">
        <v>12</v>
      </c>
      <c r="F156" s="6">
        <v>2016</v>
      </c>
      <c r="G156" s="1" t="s">
        <v>11</v>
      </c>
    </row>
    <row r="157" spans="1:7" x14ac:dyDescent="0.2">
      <c r="A157" s="1" t="s">
        <v>560</v>
      </c>
      <c r="B157" s="1" t="s">
        <v>177</v>
      </c>
      <c r="C157" s="3">
        <v>4.9000000000000004</v>
      </c>
      <c r="D157" s="2">
        <v>7758</v>
      </c>
      <c r="E157" s="4">
        <v>18</v>
      </c>
      <c r="F157" s="6">
        <v>2019</v>
      </c>
      <c r="G157" s="1" t="s">
        <v>11</v>
      </c>
    </row>
    <row r="158" spans="1:7" x14ac:dyDescent="0.2">
      <c r="A158" s="1" t="s">
        <v>561</v>
      </c>
      <c r="B158" s="1" t="s">
        <v>129</v>
      </c>
      <c r="C158" s="3">
        <v>4.9000000000000004</v>
      </c>
      <c r="D158" s="2">
        <v>3146</v>
      </c>
      <c r="E158" s="4">
        <v>30</v>
      </c>
      <c r="F158" s="6">
        <v>2017</v>
      </c>
      <c r="G158" s="1" t="s">
        <v>11</v>
      </c>
    </row>
    <row r="159" spans="1:7" x14ac:dyDescent="0.2">
      <c r="A159" s="1" t="s">
        <v>562</v>
      </c>
      <c r="B159" s="1" t="s">
        <v>129</v>
      </c>
      <c r="C159" s="3">
        <v>4.9000000000000004</v>
      </c>
      <c r="D159" s="2">
        <v>10052</v>
      </c>
      <c r="E159" s="4">
        <v>22</v>
      </c>
      <c r="F159" s="6">
        <v>2016</v>
      </c>
      <c r="G159" s="1" t="s">
        <v>11</v>
      </c>
    </row>
    <row r="160" spans="1:7" x14ac:dyDescent="0.2">
      <c r="A160" s="1" t="s">
        <v>178</v>
      </c>
      <c r="B160" s="1" t="s">
        <v>179</v>
      </c>
      <c r="C160" s="3">
        <v>4.7</v>
      </c>
      <c r="D160" s="2">
        <v>3564</v>
      </c>
      <c r="E160" s="4">
        <v>9</v>
      </c>
      <c r="F160" s="6">
        <v>2015</v>
      </c>
      <c r="G160" s="1" t="s">
        <v>8</v>
      </c>
    </row>
    <row r="161" spans="1:7" x14ac:dyDescent="0.2">
      <c r="A161" s="1" t="s">
        <v>180</v>
      </c>
      <c r="B161" s="1" t="s">
        <v>177</v>
      </c>
      <c r="C161" s="3">
        <v>4.8</v>
      </c>
      <c r="D161" s="2">
        <v>13471</v>
      </c>
      <c r="E161" s="4">
        <v>52</v>
      </c>
      <c r="F161" s="6">
        <v>2016</v>
      </c>
      <c r="G161" s="1" t="s">
        <v>11</v>
      </c>
    </row>
    <row r="162" spans="1:7" x14ac:dyDescent="0.2">
      <c r="A162" s="1" t="s">
        <v>181</v>
      </c>
      <c r="B162" s="1" t="s">
        <v>182</v>
      </c>
      <c r="C162" s="3">
        <v>4.8</v>
      </c>
      <c r="D162" s="2">
        <v>1930</v>
      </c>
      <c r="E162" s="4">
        <v>4</v>
      </c>
      <c r="F162" s="6">
        <v>2009</v>
      </c>
      <c r="G162" s="1" t="s">
        <v>8</v>
      </c>
    </row>
    <row r="163" spans="1:7" x14ac:dyDescent="0.2">
      <c r="A163" s="1" t="s">
        <v>183</v>
      </c>
      <c r="B163" s="1" t="s">
        <v>184</v>
      </c>
      <c r="C163" s="3">
        <v>4.7</v>
      </c>
      <c r="D163" s="2">
        <v>15779</v>
      </c>
      <c r="E163" s="4">
        <v>10</v>
      </c>
      <c r="F163" s="6">
        <v>2011</v>
      </c>
      <c r="G163" s="1" t="s">
        <v>8</v>
      </c>
    </row>
    <row r="164" spans="1:7" x14ac:dyDescent="0.2">
      <c r="A164" s="1" t="s">
        <v>183</v>
      </c>
      <c r="B164" s="1" t="s">
        <v>184</v>
      </c>
      <c r="C164" s="3">
        <v>4.7</v>
      </c>
      <c r="D164" s="2">
        <v>15779</v>
      </c>
      <c r="E164" s="4">
        <v>10</v>
      </c>
      <c r="F164" s="6">
        <v>2012</v>
      </c>
      <c r="G164" s="1" t="s">
        <v>8</v>
      </c>
    </row>
    <row r="165" spans="1:7" x14ac:dyDescent="0.2">
      <c r="A165" s="1" t="s">
        <v>185</v>
      </c>
      <c r="B165" s="1" t="s">
        <v>186</v>
      </c>
      <c r="C165" s="3">
        <v>4.4000000000000004</v>
      </c>
      <c r="D165" s="2">
        <v>15526</v>
      </c>
      <c r="E165" s="4">
        <v>14</v>
      </c>
      <c r="F165" s="6">
        <v>2016</v>
      </c>
      <c r="G165" s="1" t="s">
        <v>8</v>
      </c>
    </row>
    <row r="166" spans="1:7" x14ac:dyDescent="0.2">
      <c r="A166" s="1" t="s">
        <v>185</v>
      </c>
      <c r="B166" s="1" t="s">
        <v>186</v>
      </c>
      <c r="C166" s="3">
        <v>4.4000000000000004</v>
      </c>
      <c r="D166" s="2">
        <v>15526</v>
      </c>
      <c r="E166" s="4">
        <v>14</v>
      </c>
      <c r="F166" s="6">
        <v>2017</v>
      </c>
      <c r="G166" s="1" t="s">
        <v>8</v>
      </c>
    </row>
    <row r="167" spans="1:7" x14ac:dyDescent="0.2">
      <c r="A167" s="1" t="s">
        <v>187</v>
      </c>
      <c r="B167" s="1" t="s">
        <v>188</v>
      </c>
      <c r="C167" s="3">
        <v>4.8</v>
      </c>
      <c r="D167" s="2">
        <v>3776</v>
      </c>
      <c r="E167" s="4">
        <v>22</v>
      </c>
      <c r="F167" s="6">
        <v>2018</v>
      </c>
      <c r="G167" s="1" t="s">
        <v>8</v>
      </c>
    </row>
    <row r="168" spans="1:7" x14ac:dyDescent="0.2">
      <c r="A168" s="1" t="s">
        <v>189</v>
      </c>
      <c r="B168" s="1" t="s">
        <v>190</v>
      </c>
      <c r="C168" s="3">
        <v>4.7</v>
      </c>
      <c r="D168" s="2">
        <v>25001</v>
      </c>
      <c r="E168" s="4">
        <v>11</v>
      </c>
      <c r="F168" s="6">
        <v>2014</v>
      </c>
      <c r="G168" s="1" t="s">
        <v>8</v>
      </c>
    </row>
    <row r="169" spans="1:7" x14ac:dyDescent="0.2">
      <c r="A169" s="1" t="s">
        <v>189</v>
      </c>
      <c r="B169" s="1" t="s">
        <v>190</v>
      </c>
      <c r="C169" s="3">
        <v>4.7</v>
      </c>
      <c r="D169" s="2">
        <v>25001</v>
      </c>
      <c r="E169" s="4">
        <v>11</v>
      </c>
      <c r="F169" s="6">
        <v>2015</v>
      </c>
      <c r="G169" s="1" t="s">
        <v>8</v>
      </c>
    </row>
    <row r="170" spans="1:7" x14ac:dyDescent="0.2">
      <c r="A170" s="1" t="s">
        <v>189</v>
      </c>
      <c r="B170" s="1" t="s">
        <v>190</v>
      </c>
      <c r="C170" s="3">
        <v>4.7</v>
      </c>
      <c r="D170" s="2">
        <v>25001</v>
      </c>
      <c r="E170" s="4">
        <v>11</v>
      </c>
      <c r="F170" s="6">
        <v>2016</v>
      </c>
      <c r="G170" s="1" t="s">
        <v>8</v>
      </c>
    </row>
    <row r="171" spans="1:7" x14ac:dyDescent="0.2">
      <c r="A171" s="1" t="s">
        <v>189</v>
      </c>
      <c r="B171" s="1" t="s">
        <v>190</v>
      </c>
      <c r="C171" s="3">
        <v>4.7</v>
      </c>
      <c r="D171" s="2">
        <v>25001</v>
      </c>
      <c r="E171" s="4">
        <v>11</v>
      </c>
      <c r="F171" s="6">
        <v>2017</v>
      </c>
      <c r="G171" s="1" t="s">
        <v>8</v>
      </c>
    </row>
    <row r="172" spans="1:7" x14ac:dyDescent="0.2">
      <c r="A172" s="1" t="s">
        <v>189</v>
      </c>
      <c r="B172" s="1" t="s">
        <v>190</v>
      </c>
      <c r="C172" s="3">
        <v>4.7</v>
      </c>
      <c r="D172" s="2">
        <v>25001</v>
      </c>
      <c r="E172" s="4">
        <v>11</v>
      </c>
      <c r="F172" s="6">
        <v>2018</v>
      </c>
      <c r="G172" s="1" t="s">
        <v>8</v>
      </c>
    </row>
    <row r="173" spans="1:7" x14ac:dyDescent="0.2">
      <c r="A173" s="1" t="s">
        <v>191</v>
      </c>
      <c r="B173" s="1" t="s">
        <v>192</v>
      </c>
      <c r="C173" s="3">
        <v>4.3</v>
      </c>
      <c r="D173" s="2">
        <v>5272</v>
      </c>
      <c r="E173" s="4">
        <v>16</v>
      </c>
      <c r="F173" s="6">
        <v>2019</v>
      </c>
      <c r="G173" s="1" t="s">
        <v>8</v>
      </c>
    </row>
    <row r="174" spans="1:7" x14ac:dyDescent="0.2">
      <c r="A174" s="1" t="s">
        <v>193</v>
      </c>
      <c r="B174" s="1" t="s">
        <v>194</v>
      </c>
      <c r="C174" s="3">
        <v>4.8</v>
      </c>
      <c r="D174" s="2">
        <v>3490</v>
      </c>
      <c r="E174" s="4">
        <v>15</v>
      </c>
      <c r="F174" s="6">
        <v>2013</v>
      </c>
      <c r="G174" s="1" t="s">
        <v>8</v>
      </c>
    </row>
    <row r="175" spans="1:7" x14ac:dyDescent="0.2">
      <c r="A175" s="1" t="s">
        <v>193</v>
      </c>
      <c r="B175" s="1" t="s">
        <v>194</v>
      </c>
      <c r="C175" s="3">
        <v>4.8</v>
      </c>
      <c r="D175" s="2">
        <v>3490</v>
      </c>
      <c r="E175" s="4">
        <v>15</v>
      </c>
      <c r="F175" s="6">
        <v>2014</v>
      </c>
      <c r="G175" s="1" t="s">
        <v>8</v>
      </c>
    </row>
    <row r="176" spans="1:7" x14ac:dyDescent="0.2">
      <c r="A176" s="1" t="s">
        <v>195</v>
      </c>
      <c r="B176" s="1" t="s">
        <v>194</v>
      </c>
      <c r="C176" s="3">
        <v>4.9000000000000004</v>
      </c>
      <c r="D176" s="2">
        <v>2812</v>
      </c>
      <c r="E176" s="4">
        <v>17</v>
      </c>
      <c r="F176" s="6">
        <v>2015</v>
      </c>
      <c r="G176" s="1" t="s">
        <v>8</v>
      </c>
    </row>
    <row r="177" spans="1:7" x14ac:dyDescent="0.2">
      <c r="A177" s="1" t="s">
        <v>563</v>
      </c>
      <c r="B177" s="1" t="s">
        <v>196</v>
      </c>
      <c r="C177" s="3">
        <v>4.7</v>
      </c>
      <c r="D177" s="2">
        <v>4896</v>
      </c>
      <c r="E177" s="4">
        <v>17</v>
      </c>
      <c r="F177" s="6">
        <v>2013</v>
      </c>
      <c r="G177" s="1" t="s">
        <v>8</v>
      </c>
    </row>
    <row r="178" spans="1:7" x14ac:dyDescent="0.2">
      <c r="A178" s="1" t="s">
        <v>564</v>
      </c>
      <c r="B178" s="1" t="s">
        <v>197</v>
      </c>
      <c r="C178" s="3">
        <v>4.8</v>
      </c>
      <c r="D178" s="2">
        <v>9737</v>
      </c>
      <c r="E178" s="4">
        <v>7</v>
      </c>
      <c r="F178" s="6">
        <v>2019</v>
      </c>
      <c r="G178" s="1" t="s">
        <v>8</v>
      </c>
    </row>
    <row r="179" spans="1:7" x14ac:dyDescent="0.2">
      <c r="A179" s="1" t="s">
        <v>565</v>
      </c>
      <c r="B179" s="1" t="s">
        <v>198</v>
      </c>
      <c r="C179" s="3">
        <v>4.5999999999999996</v>
      </c>
      <c r="D179" s="2">
        <v>1320</v>
      </c>
      <c r="E179" s="4">
        <v>7</v>
      </c>
      <c r="F179" s="6">
        <v>2009</v>
      </c>
      <c r="G179" s="1" t="s">
        <v>11</v>
      </c>
    </row>
    <row r="180" spans="1:7" x14ac:dyDescent="0.2">
      <c r="A180" s="1" t="s">
        <v>199</v>
      </c>
      <c r="B180" s="1" t="s">
        <v>200</v>
      </c>
      <c r="C180" s="3">
        <v>4.8</v>
      </c>
      <c r="D180" s="2">
        <v>16643</v>
      </c>
      <c r="E180" s="4">
        <v>4</v>
      </c>
      <c r="F180" s="6">
        <v>2017</v>
      </c>
      <c r="G180" s="1" t="s">
        <v>11</v>
      </c>
    </row>
    <row r="181" spans="1:7" x14ac:dyDescent="0.2">
      <c r="A181" s="1" t="s">
        <v>199</v>
      </c>
      <c r="B181" s="1" t="s">
        <v>200</v>
      </c>
      <c r="C181" s="3">
        <v>4.8</v>
      </c>
      <c r="D181" s="2">
        <v>16643</v>
      </c>
      <c r="E181" s="4">
        <v>4</v>
      </c>
      <c r="F181" s="6">
        <v>2019</v>
      </c>
      <c r="G181" s="1" t="s">
        <v>11</v>
      </c>
    </row>
    <row r="182" spans="1:7" x14ac:dyDescent="0.2">
      <c r="A182" s="1" t="s">
        <v>201</v>
      </c>
      <c r="B182" s="1" t="s">
        <v>202</v>
      </c>
      <c r="C182" s="3">
        <v>4.3</v>
      </c>
      <c r="D182" s="2">
        <v>7153</v>
      </c>
      <c r="E182" s="4">
        <v>9</v>
      </c>
      <c r="F182" s="6">
        <v>2014</v>
      </c>
      <c r="G182" s="1" t="s">
        <v>11</v>
      </c>
    </row>
    <row r="183" spans="1:7" x14ac:dyDescent="0.2">
      <c r="A183" s="1" t="s">
        <v>566</v>
      </c>
      <c r="B183" s="1" t="s">
        <v>203</v>
      </c>
      <c r="C183" s="3">
        <v>4.4000000000000004</v>
      </c>
      <c r="D183" s="2">
        <v>4571</v>
      </c>
      <c r="E183" s="4">
        <v>21</v>
      </c>
      <c r="F183" s="6">
        <v>2011</v>
      </c>
      <c r="G183" s="1" t="s">
        <v>8</v>
      </c>
    </row>
    <row r="184" spans="1:7" x14ac:dyDescent="0.2">
      <c r="A184" s="1" t="s">
        <v>204</v>
      </c>
      <c r="B184" s="1" t="s">
        <v>205</v>
      </c>
      <c r="C184" s="3">
        <v>4.0999999999999996</v>
      </c>
      <c r="D184" s="2">
        <v>29651</v>
      </c>
      <c r="E184" s="4">
        <v>14</v>
      </c>
      <c r="F184" s="6">
        <v>2013</v>
      </c>
      <c r="G184" s="1" t="s">
        <v>11</v>
      </c>
    </row>
    <row r="185" spans="1:7" x14ac:dyDescent="0.2">
      <c r="A185" s="1" t="s">
        <v>206</v>
      </c>
      <c r="B185" s="1" t="s">
        <v>207</v>
      </c>
      <c r="C185" s="3">
        <v>4.5999999999999996</v>
      </c>
      <c r="D185" s="2">
        <v>5299</v>
      </c>
      <c r="E185" s="4">
        <v>20</v>
      </c>
      <c r="F185" s="6">
        <v>2011</v>
      </c>
      <c r="G185" s="1" t="s">
        <v>11</v>
      </c>
    </row>
    <row r="186" spans="1:7" x14ac:dyDescent="0.2">
      <c r="A186" s="1" t="s">
        <v>208</v>
      </c>
      <c r="B186" s="1" t="s">
        <v>209</v>
      </c>
      <c r="C186" s="3">
        <v>4.4000000000000004</v>
      </c>
      <c r="D186" s="2">
        <v>7396</v>
      </c>
      <c r="E186" s="4">
        <v>13</v>
      </c>
      <c r="F186" s="6">
        <v>2019</v>
      </c>
      <c r="G186" s="1" t="s">
        <v>8</v>
      </c>
    </row>
    <row r="187" spans="1:7" x14ac:dyDescent="0.2">
      <c r="A187" s="1" t="s">
        <v>208</v>
      </c>
      <c r="B187" s="1" t="s">
        <v>209</v>
      </c>
      <c r="C187" s="3">
        <v>4.4000000000000004</v>
      </c>
      <c r="D187" s="2">
        <v>7396</v>
      </c>
      <c r="E187" s="4">
        <v>13</v>
      </c>
      <c r="F187" s="6">
        <v>2018</v>
      </c>
      <c r="G187" s="1" t="s">
        <v>8</v>
      </c>
    </row>
    <row r="188" spans="1:7" x14ac:dyDescent="0.2">
      <c r="A188" s="1" t="s">
        <v>210</v>
      </c>
      <c r="B188" s="1" t="s">
        <v>211</v>
      </c>
      <c r="C188" s="3">
        <v>4.8</v>
      </c>
      <c r="D188" s="2">
        <v>7062</v>
      </c>
      <c r="E188" s="4">
        <v>12</v>
      </c>
      <c r="F188" s="6">
        <v>2019</v>
      </c>
      <c r="G188" s="1" t="s">
        <v>8</v>
      </c>
    </row>
    <row r="189" spans="1:7" x14ac:dyDescent="0.2">
      <c r="A189" s="1" t="s">
        <v>212</v>
      </c>
      <c r="B189" s="1" t="s">
        <v>213</v>
      </c>
      <c r="C189" s="3">
        <v>4.9000000000000004</v>
      </c>
      <c r="D189" s="2">
        <v>19576</v>
      </c>
      <c r="E189" s="4">
        <v>8</v>
      </c>
      <c r="F189" s="6">
        <v>2011</v>
      </c>
      <c r="G189" s="1" t="s">
        <v>8</v>
      </c>
    </row>
    <row r="190" spans="1:7" x14ac:dyDescent="0.2">
      <c r="A190" s="1" t="s">
        <v>212</v>
      </c>
      <c r="B190" s="1" t="s">
        <v>213</v>
      </c>
      <c r="C190" s="3">
        <v>4.9000000000000004</v>
      </c>
      <c r="D190" s="2">
        <v>19576</v>
      </c>
      <c r="E190" s="4">
        <v>8</v>
      </c>
      <c r="F190" s="6">
        <v>2012</v>
      </c>
      <c r="G190" s="1" t="s">
        <v>8</v>
      </c>
    </row>
    <row r="191" spans="1:7" x14ac:dyDescent="0.2">
      <c r="A191" s="1" t="s">
        <v>212</v>
      </c>
      <c r="B191" s="1" t="s">
        <v>213</v>
      </c>
      <c r="C191" s="3">
        <v>4.9000000000000004</v>
      </c>
      <c r="D191" s="2">
        <v>19576</v>
      </c>
      <c r="E191" s="4">
        <v>8</v>
      </c>
      <c r="F191" s="6">
        <v>2013</v>
      </c>
      <c r="G191" s="1" t="s">
        <v>8</v>
      </c>
    </row>
    <row r="192" spans="1:7" x14ac:dyDescent="0.2">
      <c r="A192" s="1" t="s">
        <v>212</v>
      </c>
      <c r="B192" s="1" t="s">
        <v>213</v>
      </c>
      <c r="C192" s="3">
        <v>4.9000000000000004</v>
      </c>
      <c r="D192" s="2">
        <v>19576</v>
      </c>
      <c r="E192" s="4">
        <v>8</v>
      </c>
      <c r="F192" s="6">
        <v>2014</v>
      </c>
      <c r="G192" s="1" t="s">
        <v>8</v>
      </c>
    </row>
    <row r="193" spans="1:7" x14ac:dyDescent="0.2">
      <c r="A193" s="1" t="s">
        <v>212</v>
      </c>
      <c r="B193" s="1" t="s">
        <v>213</v>
      </c>
      <c r="C193" s="3">
        <v>4.9000000000000004</v>
      </c>
      <c r="D193" s="2">
        <v>19576</v>
      </c>
      <c r="E193" s="4">
        <v>8</v>
      </c>
      <c r="F193" s="6">
        <v>2015</v>
      </c>
      <c r="G193" s="1" t="s">
        <v>8</v>
      </c>
    </row>
    <row r="194" spans="1:7" x14ac:dyDescent="0.2">
      <c r="A194" s="1" t="s">
        <v>212</v>
      </c>
      <c r="B194" s="1" t="s">
        <v>213</v>
      </c>
      <c r="C194" s="3">
        <v>4.9000000000000004</v>
      </c>
      <c r="D194" s="2">
        <v>19576</v>
      </c>
      <c r="E194" s="4">
        <v>8</v>
      </c>
      <c r="F194" s="6">
        <v>2016</v>
      </c>
      <c r="G194" s="1" t="s">
        <v>8</v>
      </c>
    </row>
    <row r="195" spans="1:7" x14ac:dyDescent="0.2">
      <c r="A195" s="1" t="s">
        <v>214</v>
      </c>
      <c r="B195" s="1" t="s">
        <v>144</v>
      </c>
      <c r="C195" s="3">
        <v>4.5999999999999996</v>
      </c>
      <c r="D195" s="2">
        <v>978</v>
      </c>
      <c r="E195" s="4">
        <v>0</v>
      </c>
      <c r="F195" s="6">
        <v>2014</v>
      </c>
      <c r="G195" s="1" t="s">
        <v>11</v>
      </c>
    </row>
    <row r="196" spans="1:7" x14ac:dyDescent="0.2">
      <c r="A196" s="1" t="s">
        <v>215</v>
      </c>
      <c r="B196" s="1" t="s">
        <v>10</v>
      </c>
      <c r="C196" s="3">
        <v>4.5</v>
      </c>
      <c r="D196" s="2">
        <v>4748</v>
      </c>
      <c r="E196" s="4">
        <v>12</v>
      </c>
      <c r="F196" s="6">
        <v>2013</v>
      </c>
      <c r="G196" s="1" t="s">
        <v>11</v>
      </c>
    </row>
    <row r="197" spans="1:7" x14ac:dyDescent="0.2">
      <c r="A197" s="1" t="s">
        <v>216</v>
      </c>
      <c r="B197" s="1" t="s">
        <v>217</v>
      </c>
      <c r="C197" s="3">
        <v>4.5999999999999996</v>
      </c>
      <c r="D197" s="2">
        <v>8393</v>
      </c>
      <c r="E197" s="4">
        <v>17</v>
      </c>
      <c r="F197" s="6">
        <v>2017</v>
      </c>
      <c r="G197" s="1" t="s">
        <v>8</v>
      </c>
    </row>
    <row r="198" spans="1:7" x14ac:dyDescent="0.2">
      <c r="A198" s="1" t="s">
        <v>218</v>
      </c>
      <c r="B198" s="1" t="s">
        <v>219</v>
      </c>
      <c r="C198" s="3">
        <v>4.5</v>
      </c>
      <c r="D198" s="2">
        <v>11391</v>
      </c>
      <c r="E198" s="4">
        <v>12</v>
      </c>
      <c r="F198" s="6">
        <v>2013</v>
      </c>
      <c r="G198" s="1" t="s">
        <v>8</v>
      </c>
    </row>
    <row r="199" spans="1:7" x14ac:dyDescent="0.2">
      <c r="A199" s="1" t="s">
        <v>220</v>
      </c>
      <c r="B199" s="1" t="s">
        <v>219</v>
      </c>
      <c r="C199" s="3">
        <v>4.5999999999999996</v>
      </c>
      <c r="D199" s="2">
        <v>8634</v>
      </c>
      <c r="E199" s="4">
        <v>25</v>
      </c>
      <c r="F199" s="6">
        <v>2012</v>
      </c>
      <c r="G199" s="1" t="s">
        <v>8</v>
      </c>
    </row>
    <row r="200" spans="1:7" x14ac:dyDescent="0.2">
      <c r="A200" s="1" t="s">
        <v>221</v>
      </c>
      <c r="B200" s="1" t="s">
        <v>219</v>
      </c>
      <c r="C200" s="3">
        <v>4.7</v>
      </c>
      <c r="D200" s="2">
        <v>9342</v>
      </c>
      <c r="E200" s="4">
        <v>10</v>
      </c>
      <c r="F200" s="6">
        <v>2011</v>
      </c>
      <c r="G200" s="1" t="s">
        <v>8</v>
      </c>
    </row>
    <row r="201" spans="1:7" x14ac:dyDescent="0.2">
      <c r="A201" s="1" t="s">
        <v>221</v>
      </c>
      <c r="B201" s="1" t="s">
        <v>219</v>
      </c>
      <c r="C201" s="3">
        <v>4.7</v>
      </c>
      <c r="D201" s="2">
        <v>9342</v>
      </c>
      <c r="E201" s="4">
        <v>10</v>
      </c>
      <c r="F201" s="6">
        <v>2012</v>
      </c>
      <c r="G201" s="1" t="s">
        <v>8</v>
      </c>
    </row>
    <row r="202" spans="1:7" x14ac:dyDescent="0.2">
      <c r="A202" s="1" t="s">
        <v>222</v>
      </c>
      <c r="B202" s="1" t="s">
        <v>219</v>
      </c>
      <c r="C202" s="3">
        <v>4.5999999999999996</v>
      </c>
      <c r="D202" s="2">
        <v>10927</v>
      </c>
      <c r="E202" s="4">
        <v>6</v>
      </c>
      <c r="F202" s="6">
        <v>2014</v>
      </c>
      <c r="G202" s="1" t="s">
        <v>8</v>
      </c>
    </row>
    <row r="203" spans="1:7" x14ac:dyDescent="0.2">
      <c r="A203" s="1" t="s">
        <v>223</v>
      </c>
      <c r="B203" s="1" t="s">
        <v>219</v>
      </c>
      <c r="C203" s="3">
        <v>4.5999999999999996</v>
      </c>
      <c r="D203" s="2">
        <v>5235</v>
      </c>
      <c r="E203" s="4">
        <v>5</v>
      </c>
      <c r="F203" s="6">
        <v>2015</v>
      </c>
      <c r="G203" s="1" t="s">
        <v>8</v>
      </c>
    </row>
    <row r="204" spans="1:7" x14ac:dyDescent="0.2">
      <c r="A204" s="1" t="s">
        <v>224</v>
      </c>
      <c r="B204" s="1" t="s">
        <v>219</v>
      </c>
      <c r="C204" s="3">
        <v>4.8</v>
      </c>
      <c r="D204" s="2">
        <v>8916</v>
      </c>
      <c r="E204" s="4">
        <v>6</v>
      </c>
      <c r="F204" s="6">
        <v>2016</v>
      </c>
      <c r="G204" s="1" t="s">
        <v>8</v>
      </c>
    </row>
    <row r="205" spans="1:7" x14ac:dyDescent="0.2">
      <c r="A205" s="1" t="s">
        <v>225</v>
      </c>
      <c r="B205" s="1" t="s">
        <v>226</v>
      </c>
      <c r="C205" s="3">
        <v>4.8</v>
      </c>
      <c r="D205" s="2">
        <v>2507</v>
      </c>
      <c r="E205" s="4">
        <v>8</v>
      </c>
      <c r="F205" s="6">
        <v>2018</v>
      </c>
      <c r="G205" s="1" t="s">
        <v>8</v>
      </c>
    </row>
    <row r="206" spans="1:7" x14ac:dyDescent="0.2">
      <c r="A206" s="1" t="s">
        <v>227</v>
      </c>
      <c r="B206" s="1" t="s">
        <v>228</v>
      </c>
      <c r="C206" s="3">
        <v>4.5</v>
      </c>
      <c r="D206" s="2">
        <v>3673</v>
      </c>
      <c r="E206" s="4">
        <v>4</v>
      </c>
      <c r="F206" s="6">
        <v>2013</v>
      </c>
      <c r="G206" s="1" t="s">
        <v>8</v>
      </c>
    </row>
    <row r="207" spans="1:7" x14ac:dyDescent="0.2">
      <c r="A207" s="1" t="s">
        <v>227</v>
      </c>
      <c r="B207" s="1" t="s">
        <v>228</v>
      </c>
      <c r="C207" s="3">
        <v>4.5</v>
      </c>
      <c r="D207" s="2">
        <v>3673</v>
      </c>
      <c r="E207" s="4">
        <v>4</v>
      </c>
      <c r="F207" s="6">
        <v>2014</v>
      </c>
      <c r="G207" s="1" t="s">
        <v>8</v>
      </c>
    </row>
    <row r="208" spans="1:7" x14ac:dyDescent="0.2">
      <c r="A208" s="1" t="s">
        <v>227</v>
      </c>
      <c r="B208" s="1" t="s">
        <v>228</v>
      </c>
      <c r="C208" s="3">
        <v>4.5</v>
      </c>
      <c r="D208" s="2">
        <v>3673</v>
      </c>
      <c r="E208" s="4">
        <v>4</v>
      </c>
      <c r="F208" s="6">
        <v>2015</v>
      </c>
      <c r="G208" s="1" t="s">
        <v>8</v>
      </c>
    </row>
    <row r="209" spans="1:7" x14ac:dyDescent="0.2">
      <c r="A209" s="1" t="s">
        <v>567</v>
      </c>
      <c r="B209" s="1" t="s">
        <v>229</v>
      </c>
      <c r="C209" s="3">
        <v>4.9000000000000004</v>
      </c>
      <c r="D209" s="2">
        <v>11881</v>
      </c>
      <c r="E209" s="4">
        <v>13</v>
      </c>
      <c r="F209" s="6">
        <v>2018</v>
      </c>
      <c r="G209" s="1" t="s">
        <v>11</v>
      </c>
    </row>
    <row r="210" spans="1:7" x14ac:dyDescent="0.2">
      <c r="A210" s="1" t="s">
        <v>230</v>
      </c>
      <c r="B210" s="1" t="s">
        <v>228</v>
      </c>
      <c r="C210" s="3">
        <v>4.5999999999999996</v>
      </c>
      <c r="D210" s="2">
        <v>6990</v>
      </c>
      <c r="E210" s="4">
        <v>4</v>
      </c>
      <c r="F210" s="6">
        <v>2013</v>
      </c>
      <c r="G210" s="1" t="s">
        <v>8</v>
      </c>
    </row>
    <row r="211" spans="1:7" x14ac:dyDescent="0.2">
      <c r="A211" s="1" t="s">
        <v>230</v>
      </c>
      <c r="B211" s="1" t="s">
        <v>228</v>
      </c>
      <c r="C211" s="3">
        <v>4.5999999999999996</v>
      </c>
      <c r="D211" s="2">
        <v>6990</v>
      </c>
      <c r="E211" s="4">
        <v>4</v>
      </c>
      <c r="F211" s="6">
        <v>2014</v>
      </c>
      <c r="G211" s="1" t="s">
        <v>8</v>
      </c>
    </row>
    <row r="212" spans="1:7" x14ac:dyDescent="0.2">
      <c r="A212" s="1" t="s">
        <v>230</v>
      </c>
      <c r="B212" s="1" t="s">
        <v>228</v>
      </c>
      <c r="C212" s="3">
        <v>4.5999999999999996</v>
      </c>
      <c r="D212" s="2">
        <v>6990</v>
      </c>
      <c r="E212" s="4">
        <v>4</v>
      </c>
      <c r="F212" s="6">
        <v>2015</v>
      </c>
      <c r="G212" s="1" t="s">
        <v>8</v>
      </c>
    </row>
    <row r="213" spans="1:7" x14ac:dyDescent="0.2">
      <c r="A213" s="1" t="s">
        <v>230</v>
      </c>
      <c r="B213" s="1" t="s">
        <v>228</v>
      </c>
      <c r="C213" s="3">
        <v>4.5999999999999996</v>
      </c>
      <c r="D213" s="2">
        <v>6990</v>
      </c>
      <c r="E213" s="4">
        <v>4</v>
      </c>
      <c r="F213" s="6">
        <v>2016</v>
      </c>
      <c r="G213" s="1" t="s">
        <v>8</v>
      </c>
    </row>
    <row r="214" spans="1:7" x14ac:dyDescent="0.2">
      <c r="A214" s="1" t="s">
        <v>230</v>
      </c>
      <c r="B214" s="1" t="s">
        <v>228</v>
      </c>
      <c r="C214" s="3">
        <v>4.5999999999999996</v>
      </c>
      <c r="D214" s="2">
        <v>6990</v>
      </c>
      <c r="E214" s="4">
        <v>4</v>
      </c>
      <c r="F214" s="6">
        <v>2017</v>
      </c>
      <c r="G214" s="1" t="s">
        <v>8</v>
      </c>
    </row>
    <row r="215" spans="1:7" x14ac:dyDescent="0.2">
      <c r="A215" s="1" t="s">
        <v>568</v>
      </c>
      <c r="B215" s="1" t="s">
        <v>231</v>
      </c>
      <c r="C215" s="3">
        <v>4.5</v>
      </c>
      <c r="D215" s="2">
        <v>6132</v>
      </c>
      <c r="E215" s="4">
        <v>13</v>
      </c>
      <c r="F215" s="6">
        <v>2013</v>
      </c>
      <c r="G215" s="1" t="s">
        <v>8</v>
      </c>
    </row>
    <row r="216" spans="1:7" x14ac:dyDescent="0.2">
      <c r="A216" s="1" t="s">
        <v>232</v>
      </c>
      <c r="B216" s="1" t="s">
        <v>233</v>
      </c>
      <c r="C216" s="3">
        <v>4.5</v>
      </c>
      <c r="D216" s="2">
        <v>3014</v>
      </c>
      <c r="E216" s="4">
        <v>21</v>
      </c>
      <c r="F216" s="6">
        <v>2017</v>
      </c>
      <c r="G216" s="1" t="s">
        <v>8</v>
      </c>
    </row>
    <row r="217" spans="1:7" x14ac:dyDescent="0.2">
      <c r="A217" s="1" t="s">
        <v>234</v>
      </c>
      <c r="B217" s="1" t="s">
        <v>235</v>
      </c>
      <c r="C217" s="3">
        <v>4.4000000000000004</v>
      </c>
      <c r="D217" s="2">
        <v>7550</v>
      </c>
      <c r="E217" s="4">
        <v>6</v>
      </c>
      <c r="F217" s="6">
        <v>2018</v>
      </c>
      <c r="G217" s="1" t="s">
        <v>8</v>
      </c>
    </row>
    <row r="218" spans="1:7" x14ac:dyDescent="0.2">
      <c r="A218" s="1" t="s">
        <v>236</v>
      </c>
      <c r="B218" s="1" t="s">
        <v>237</v>
      </c>
      <c r="C218" s="3">
        <v>4.8</v>
      </c>
      <c r="D218" s="2">
        <v>3828</v>
      </c>
      <c r="E218" s="4">
        <v>15</v>
      </c>
      <c r="F218" s="6">
        <v>2009</v>
      </c>
      <c r="G218" s="1" t="s">
        <v>8</v>
      </c>
    </row>
    <row r="219" spans="1:7" x14ac:dyDescent="0.2">
      <c r="A219" s="1" t="s">
        <v>238</v>
      </c>
      <c r="B219" s="1" t="s">
        <v>239</v>
      </c>
      <c r="C219" s="3">
        <v>4.5</v>
      </c>
      <c r="D219" s="2">
        <v>2752</v>
      </c>
      <c r="E219" s="4">
        <v>18</v>
      </c>
      <c r="F219" s="6">
        <v>2010</v>
      </c>
      <c r="G219" s="1" t="s">
        <v>8</v>
      </c>
    </row>
    <row r="220" spans="1:7" x14ac:dyDescent="0.2">
      <c r="A220" s="1" t="s">
        <v>240</v>
      </c>
      <c r="B220" s="1" t="s">
        <v>241</v>
      </c>
      <c r="C220" s="3">
        <v>4.0999999999999996</v>
      </c>
      <c r="D220" s="2">
        <v>1467</v>
      </c>
      <c r="E220" s="4">
        <v>10</v>
      </c>
      <c r="F220" s="6">
        <v>2010</v>
      </c>
      <c r="G220" s="1" t="s">
        <v>11</v>
      </c>
    </row>
    <row r="221" spans="1:7" x14ac:dyDescent="0.2">
      <c r="A221" s="1" t="s">
        <v>242</v>
      </c>
      <c r="B221" s="1" t="s">
        <v>243</v>
      </c>
      <c r="C221" s="3">
        <v>4.9000000000000004</v>
      </c>
      <c r="D221" s="2">
        <v>1884</v>
      </c>
      <c r="E221" s="4">
        <v>0</v>
      </c>
      <c r="F221" s="6">
        <v>2014</v>
      </c>
      <c r="G221" s="1" t="s">
        <v>11</v>
      </c>
    </row>
    <row r="222" spans="1:7" x14ac:dyDescent="0.2">
      <c r="A222" s="1" t="s">
        <v>244</v>
      </c>
      <c r="B222" s="1" t="s">
        <v>245</v>
      </c>
      <c r="C222" s="3">
        <v>4.5</v>
      </c>
      <c r="D222" s="2">
        <v>25706</v>
      </c>
      <c r="E222" s="4">
        <v>12</v>
      </c>
      <c r="F222" s="6">
        <v>2018</v>
      </c>
      <c r="G222" s="1" t="s">
        <v>11</v>
      </c>
    </row>
    <row r="223" spans="1:7" x14ac:dyDescent="0.2">
      <c r="A223" s="1" t="s">
        <v>246</v>
      </c>
      <c r="B223" s="1" t="s">
        <v>247</v>
      </c>
      <c r="C223" s="3">
        <v>4.5</v>
      </c>
      <c r="D223" s="2">
        <v>8491</v>
      </c>
      <c r="E223" s="4">
        <v>7</v>
      </c>
      <c r="F223" s="6">
        <v>2014</v>
      </c>
      <c r="G223" s="1" t="s">
        <v>11</v>
      </c>
    </row>
    <row r="224" spans="1:7" x14ac:dyDescent="0.2">
      <c r="A224" s="1" t="s">
        <v>569</v>
      </c>
      <c r="B224" s="1" t="s">
        <v>248</v>
      </c>
      <c r="C224" s="3">
        <v>4.2</v>
      </c>
      <c r="D224" s="2">
        <v>1649</v>
      </c>
      <c r="E224" s="4">
        <v>13</v>
      </c>
      <c r="F224" s="6">
        <v>2011</v>
      </c>
      <c r="G224" s="1" t="s">
        <v>8</v>
      </c>
    </row>
    <row r="225" spans="1:7" x14ac:dyDescent="0.2">
      <c r="A225" s="1" t="s">
        <v>249</v>
      </c>
      <c r="B225" s="1" t="s">
        <v>250</v>
      </c>
      <c r="C225" s="3">
        <v>4.8</v>
      </c>
      <c r="D225" s="2">
        <v>18613</v>
      </c>
      <c r="E225" s="4">
        <v>5</v>
      </c>
      <c r="F225" s="6">
        <v>2014</v>
      </c>
      <c r="G225" s="1" t="s">
        <v>11</v>
      </c>
    </row>
    <row r="226" spans="1:7" x14ac:dyDescent="0.2">
      <c r="A226" s="1" t="s">
        <v>249</v>
      </c>
      <c r="B226" s="1" t="s">
        <v>250</v>
      </c>
      <c r="C226" s="3">
        <v>4.8</v>
      </c>
      <c r="D226" s="2">
        <v>18613</v>
      </c>
      <c r="E226" s="4">
        <v>5</v>
      </c>
      <c r="F226" s="6">
        <v>2015</v>
      </c>
      <c r="G226" s="1" t="s">
        <v>11</v>
      </c>
    </row>
    <row r="227" spans="1:7" x14ac:dyDescent="0.2">
      <c r="A227" s="1" t="s">
        <v>251</v>
      </c>
      <c r="B227" s="1" t="s">
        <v>188</v>
      </c>
      <c r="C227" s="3">
        <v>4.8</v>
      </c>
      <c r="D227" s="2">
        <v>9867</v>
      </c>
      <c r="E227" s="4">
        <v>16</v>
      </c>
      <c r="F227" s="6">
        <v>2018</v>
      </c>
      <c r="G227" s="1" t="s">
        <v>8</v>
      </c>
    </row>
    <row r="228" spans="1:7" x14ac:dyDescent="0.2">
      <c r="A228" s="1" t="s">
        <v>252</v>
      </c>
      <c r="B228" s="1" t="s">
        <v>57</v>
      </c>
      <c r="C228" s="3">
        <v>4.5</v>
      </c>
      <c r="D228" s="2">
        <v>1386</v>
      </c>
      <c r="E228" s="4">
        <v>20</v>
      </c>
      <c r="F228" s="6">
        <v>2014</v>
      </c>
      <c r="G228" s="1" t="s">
        <v>8</v>
      </c>
    </row>
    <row r="229" spans="1:7" x14ac:dyDescent="0.2">
      <c r="A229" s="1" t="s">
        <v>253</v>
      </c>
      <c r="B229" s="1" t="s">
        <v>254</v>
      </c>
      <c r="C229" s="3">
        <v>4.7</v>
      </c>
      <c r="D229" s="2">
        <v>10199</v>
      </c>
      <c r="E229" s="4">
        <v>11</v>
      </c>
      <c r="F229" s="6">
        <v>2017</v>
      </c>
      <c r="G229" s="1" t="s">
        <v>8</v>
      </c>
    </row>
    <row r="230" spans="1:7" x14ac:dyDescent="0.2">
      <c r="A230" s="1" t="s">
        <v>570</v>
      </c>
      <c r="B230" s="1" t="s">
        <v>255</v>
      </c>
      <c r="C230" s="3">
        <v>4.8</v>
      </c>
      <c r="D230" s="2">
        <v>2926</v>
      </c>
      <c r="E230" s="4">
        <v>27</v>
      </c>
      <c r="F230" s="6">
        <v>2009</v>
      </c>
      <c r="G230" s="1" t="s">
        <v>8</v>
      </c>
    </row>
    <row r="231" spans="1:7" x14ac:dyDescent="0.2">
      <c r="A231" s="1" t="s">
        <v>256</v>
      </c>
      <c r="B231" s="1" t="s">
        <v>257</v>
      </c>
      <c r="C231" s="3">
        <v>4.7</v>
      </c>
      <c r="D231" s="2">
        <v>17739</v>
      </c>
      <c r="E231" s="4">
        <v>8</v>
      </c>
      <c r="F231" s="6">
        <v>2016</v>
      </c>
      <c r="G231" s="1" t="s">
        <v>8</v>
      </c>
    </row>
    <row r="232" spans="1:7" x14ac:dyDescent="0.2">
      <c r="A232" s="1" t="s">
        <v>256</v>
      </c>
      <c r="B232" s="1" t="s">
        <v>257</v>
      </c>
      <c r="C232" s="3">
        <v>4.7</v>
      </c>
      <c r="D232" s="2">
        <v>17739</v>
      </c>
      <c r="E232" s="4">
        <v>8</v>
      </c>
      <c r="F232" s="6">
        <v>2017</v>
      </c>
      <c r="G232" s="1" t="s">
        <v>8</v>
      </c>
    </row>
    <row r="233" spans="1:7" x14ac:dyDescent="0.2">
      <c r="A233" s="1" t="s">
        <v>256</v>
      </c>
      <c r="B233" s="1" t="s">
        <v>257</v>
      </c>
      <c r="C233" s="3">
        <v>4.7</v>
      </c>
      <c r="D233" s="2">
        <v>17739</v>
      </c>
      <c r="E233" s="4">
        <v>8</v>
      </c>
      <c r="F233" s="6">
        <v>2018</v>
      </c>
      <c r="G233" s="1" t="s">
        <v>8</v>
      </c>
    </row>
    <row r="234" spans="1:7" x14ac:dyDescent="0.2">
      <c r="A234" s="1" t="s">
        <v>258</v>
      </c>
      <c r="B234" s="1" t="s">
        <v>259</v>
      </c>
      <c r="C234" s="3">
        <v>4.4000000000000004</v>
      </c>
      <c r="D234" s="2">
        <v>3113</v>
      </c>
      <c r="E234" s="4">
        <v>6</v>
      </c>
      <c r="F234" s="6">
        <v>2017</v>
      </c>
      <c r="G234" s="1" t="s">
        <v>8</v>
      </c>
    </row>
    <row r="235" spans="1:7" x14ac:dyDescent="0.2">
      <c r="A235" s="1" t="s">
        <v>260</v>
      </c>
      <c r="B235" s="1" t="s">
        <v>261</v>
      </c>
      <c r="C235" s="3">
        <v>4.5999999999999996</v>
      </c>
      <c r="D235" s="2">
        <v>5542</v>
      </c>
      <c r="E235" s="4">
        <v>10</v>
      </c>
      <c r="F235" s="6">
        <v>2014</v>
      </c>
      <c r="G235" s="1" t="s">
        <v>8</v>
      </c>
    </row>
    <row r="236" spans="1:7" x14ac:dyDescent="0.2">
      <c r="A236" s="1" t="s">
        <v>260</v>
      </c>
      <c r="B236" s="1" t="s">
        <v>261</v>
      </c>
      <c r="C236" s="3">
        <v>4.5999999999999996</v>
      </c>
      <c r="D236" s="2">
        <v>5542</v>
      </c>
      <c r="E236" s="4">
        <v>10</v>
      </c>
      <c r="F236" s="6">
        <v>2015</v>
      </c>
      <c r="G236" s="1" t="s">
        <v>8</v>
      </c>
    </row>
    <row r="237" spans="1:7" x14ac:dyDescent="0.2">
      <c r="A237" s="1" t="s">
        <v>260</v>
      </c>
      <c r="B237" s="1" t="s">
        <v>261</v>
      </c>
      <c r="C237" s="3">
        <v>4.5999999999999996</v>
      </c>
      <c r="D237" s="2">
        <v>5542</v>
      </c>
      <c r="E237" s="4">
        <v>10</v>
      </c>
      <c r="F237" s="6">
        <v>2016</v>
      </c>
      <c r="G237" s="1" t="s">
        <v>8</v>
      </c>
    </row>
    <row r="238" spans="1:7" x14ac:dyDescent="0.2">
      <c r="A238" s="1" t="s">
        <v>262</v>
      </c>
      <c r="B238" s="1" t="s">
        <v>76</v>
      </c>
      <c r="C238" s="3">
        <v>4.5</v>
      </c>
      <c r="D238" s="2">
        <v>26741</v>
      </c>
      <c r="E238" s="4">
        <v>8</v>
      </c>
      <c r="F238" s="6">
        <v>2010</v>
      </c>
      <c r="G238" s="1" t="s">
        <v>11</v>
      </c>
    </row>
    <row r="239" spans="1:7" x14ac:dyDescent="0.2">
      <c r="A239" s="1" t="s">
        <v>262</v>
      </c>
      <c r="B239" s="1" t="s">
        <v>76</v>
      </c>
      <c r="C239" s="3">
        <v>4.5</v>
      </c>
      <c r="D239" s="2">
        <v>26741</v>
      </c>
      <c r="E239" s="4">
        <v>8</v>
      </c>
      <c r="F239" s="6">
        <v>2011</v>
      </c>
      <c r="G239" s="1" t="s">
        <v>11</v>
      </c>
    </row>
    <row r="240" spans="1:7" x14ac:dyDescent="0.2">
      <c r="A240" s="1" t="s">
        <v>262</v>
      </c>
      <c r="B240" s="1" t="s">
        <v>76</v>
      </c>
      <c r="C240" s="3">
        <v>4.5</v>
      </c>
      <c r="D240" s="2">
        <v>26741</v>
      </c>
      <c r="E240" s="4">
        <v>8</v>
      </c>
      <c r="F240" s="6">
        <v>2012</v>
      </c>
      <c r="G240" s="1" t="s">
        <v>11</v>
      </c>
    </row>
    <row r="241" spans="1:7" x14ac:dyDescent="0.2">
      <c r="A241" s="1" t="s">
        <v>571</v>
      </c>
      <c r="B241" s="1" t="s">
        <v>263</v>
      </c>
      <c r="C241" s="3">
        <v>4.8</v>
      </c>
      <c r="D241" s="2">
        <v>5347</v>
      </c>
      <c r="E241" s="4">
        <v>16</v>
      </c>
      <c r="F241" s="6">
        <v>2019</v>
      </c>
      <c r="G241" s="1" t="s">
        <v>8</v>
      </c>
    </row>
    <row r="242" spans="1:7" x14ac:dyDescent="0.2">
      <c r="A242" s="1" t="s">
        <v>264</v>
      </c>
      <c r="B242" s="1" t="s">
        <v>265</v>
      </c>
      <c r="C242" s="3">
        <v>4.8</v>
      </c>
      <c r="D242" s="2">
        <v>7866</v>
      </c>
      <c r="E242" s="4">
        <v>11</v>
      </c>
      <c r="F242" s="6">
        <v>2019</v>
      </c>
      <c r="G242" s="1" t="s">
        <v>8</v>
      </c>
    </row>
    <row r="243" spans="1:7" x14ac:dyDescent="0.2">
      <c r="A243" s="1" t="s">
        <v>266</v>
      </c>
      <c r="B243" s="1" t="s">
        <v>66</v>
      </c>
      <c r="C243" s="3">
        <v>4.5999999999999996</v>
      </c>
      <c r="D243" s="2">
        <v>5680</v>
      </c>
      <c r="E243" s="4">
        <v>10</v>
      </c>
      <c r="F243" s="6">
        <v>2009</v>
      </c>
      <c r="G243" s="1" t="s">
        <v>11</v>
      </c>
    </row>
    <row r="244" spans="1:7" x14ac:dyDescent="0.2">
      <c r="A244" s="1" t="s">
        <v>267</v>
      </c>
      <c r="B244" s="1" t="s">
        <v>268</v>
      </c>
      <c r="C244" s="3">
        <v>4.7</v>
      </c>
      <c r="D244" s="2">
        <v>5178</v>
      </c>
      <c r="E244" s="4">
        <v>9</v>
      </c>
      <c r="F244" s="6">
        <v>2016</v>
      </c>
      <c r="G244" s="1" t="s">
        <v>8</v>
      </c>
    </row>
    <row r="245" spans="1:7" x14ac:dyDescent="0.2">
      <c r="A245" s="1" t="s">
        <v>269</v>
      </c>
      <c r="B245" s="1" t="s">
        <v>270</v>
      </c>
      <c r="C245" s="3">
        <v>4.5999999999999996</v>
      </c>
      <c r="D245" s="2">
        <v>8093</v>
      </c>
      <c r="E245" s="4">
        <v>14</v>
      </c>
      <c r="F245" s="6">
        <v>2012</v>
      </c>
      <c r="G245" s="1" t="s">
        <v>8</v>
      </c>
    </row>
    <row r="246" spans="1:7" x14ac:dyDescent="0.2">
      <c r="A246" s="1" t="s">
        <v>271</v>
      </c>
      <c r="B246" s="1" t="s">
        <v>272</v>
      </c>
      <c r="C246" s="3">
        <v>4.9000000000000004</v>
      </c>
      <c r="D246" s="2">
        <v>3192</v>
      </c>
      <c r="E246" s="4">
        <v>22</v>
      </c>
      <c r="F246" s="6">
        <v>2017</v>
      </c>
      <c r="G246" s="1" t="s">
        <v>8</v>
      </c>
    </row>
    <row r="247" spans="1:7" x14ac:dyDescent="0.2">
      <c r="A247" s="1" t="s">
        <v>572</v>
      </c>
      <c r="B247" s="1" t="s">
        <v>273</v>
      </c>
      <c r="C247" s="3">
        <v>4.9000000000000004</v>
      </c>
      <c r="D247" s="2">
        <v>21834</v>
      </c>
      <c r="E247" s="4">
        <v>8</v>
      </c>
      <c r="F247" s="6">
        <v>2012</v>
      </c>
      <c r="G247" s="1" t="s">
        <v>11</v>
      </c>
    </row>
    <row r="248" spans="1:7" x14ac:dyDescent="0.2">
      <c r="A248" s="1" t="s">
        <v>572</v>
      </c>
      <c r="B248" s="1" t="s">
        <v>273</v>
      </c>
      <c r="C248" s="3">
        <v>4.9000000000000004</v>
      </c>
      <c r="D248" s="2">
        <v>21834</v>
      </c>
      <c r="E248" s="4">
        <v>8</v>
      </c>
      <c r="F248" s="6">
        <v>2013</v>
      </c>
      <c r="G248" s="1" t="s">
        <v>11</v>
      </c>
    </row>
    <row r="249" spans="1:7" x14ac:dyDescent="0.2">
      <c r="A249" s="1" t="s">
        <v>572</v>
      </c>
      <c r="B249" s="1" t="s">
        <v>273</v>
      </c>
      <c r="C249" s="3">
        <v>4.9000000000000004</v>
      </c>
      <c r="D249" s="2">
        <v>21834</v>
      </c>
      <c r="E249" s="4">
        <v>8</v>
      </c>
      <c r="F249" s="6">
        <v>2014</v>
      </c>
      <c r="G249" s="1" t="s">
        <v>11</v>
      </c>
    </row>
    <row r="250" spans="1:7" x14ac:dyDescent="0.2">
      <c r="A250" s="1" t="s">
        <v>572</v>
      </c>
      <c r="B250" s="1" t="s">
        <v>273</v>
      </c>
      <c r="C250" s="3">
        <v>4.9000000000000004</v>
      </c>
      <c r="D250" s="2">
        <v>21834</v>
      </c>
      <c r="E250" s="4">
        <v>8</v>
      </c>
      <c r="F250" s="6">
        <v>2015</v>
      </c>
      <c r="G250" s="1" t="s">
        <v>11</v>
      </c>
    </row>
    <row r="251" spans="1:7" x14ac:dyDescent="0.2">
      <c r="A251" s="1" t="s">
        <v>572</v>
      </c>
      <c r="B251" s="1" t="s">
        <v>273</v>
      </c>
      <c r="C251" s="3">
        <v>4.9000000000000004</v>
      </c>
      <c r="D251" s="2">
        <v>21834</v>
      </c>
      <c r="E251" s="4">
        <v>8</v>
      </c>
      <c r="F251" s="6">
        <v>2016</v>
      </c>
      <c r="G251" s="1" t="s">
        <v>11</v>
      </c>
    </row>
    <row r="252" spans="1:7" x14ac:dyDescent="0.2">
      <c r="A252" s="1" t="s">
        <v>572</v>
      </c>
      <c r="B252" s="1" t="s">
        <v>273</v>
      </c>
      <c r="C252" s="3">
        <v>4.9000000000000004</v>
      </c>
      <c r="D252" s="2">
        <v>21834</v>
      </c>
      <c r="E252" s="4">
        <v>8</v>
      </c>
      <c r="F252" s="6">
        <v>2017</v>
      </c>
      <c r="G252" s="1" t="s">
        <v>11</v>
      </c>
    </row>
    <row r="253" spans="1:7" x14ac:dyDescent="0.2">
      <c r="A253" s="1" t="s">
        <v>572</v>
      </c>
      <c r="B253" s="1" t="s">
        <v>273</v>
      </c>
      <c r="C253" s="3">
        <v>4.9000000000000004</v>
      </c>
      <c r="D253" s="2">
        <v>21834</v>
      </c>
      <c r="E253" s="4">
        <v>8</v>
      </c>
      <c r="F253" s="6">
        <v>2018</v>
      </c>
      <c r="G253" s="1" t="s">
        <v>11</v>
      </c>
    </row>
    <row r="254" spans="1:7" x14ac:dyDescent="0.2">
      <c r="A254" s="1" t="s">
        <v>572</v>
      </c>
      <c r="B254" s="1" t="s">
        <v>273</v>
      </c>
      <c r="C254" s="3">
        <v>4.9000000000000004</v>
      </c>
      <c r="D254" s="2">
        <v>21834</v>
      </c>
      <c r="E254" s="4">
        <v>8</v>
      </c>
      <c r="F254" s="6">
        <v>2019</v>
      </c>
      <c r="G254" s="1" t="s">
        <v>11</v>
      </c>
    </row>
    <row r="255" spans="1:7" x14ac:dyDescent="0.2">
      <c r="A255" s="1" t="s">
        <v>274</v>
      </c>
      <c r="B255" s="1" t="s">
        <v>68</v>
      </c>
      <c r="C255" s="3">
        <v>4.8</v>
      </c>
      <c r="D255" s="2">
        <v>6169</v>
      </c>
      <c r="E255" s="4">
        <v>7</v>
      </c>
      <c r="F255" s="6">
        <v>2015</v>
      </c>
      <c r="G255" s="1" t="s">
        <v>11</v>
      </c>
    </row>
    <row r="256" spans="1:7" x14ac:dyDescent="0.2">
      <c r="A256" s="1" t="s">
        <v>275</v>
      </c>
      <c r="B256" s="1" t="s">
        <v>276</v>
      </c>
      <c r="C256" s="3">
        <v>4.2</v>
      </c>
      <c r="D256" s="2">
        <v>4519</v>
      </c>
      <c r="E256" s="4">
        <v>12</v>
      </c>
      <c r="F256" s="6">
        <v>2009</v>
      </c>
      <c r="G256" s="1" t="s">
        <v>11</v>
      </c>
    </row>
    <row r="257" spans="1:7" x14ac:dyDescent="0.2">
      <c r="A257" s="1" t="s">
        <v>277</v>
      </c>
      <c r="B257" s="1" t="s">
        <v>278</v>
      </c>
      <c r="C257" s="3">
        <v>4.5999999999999996</v>
      </c>
      <c r="D257" s="2">
        <v>3163</v>
      </c>
      <c r="E257" s="4">
        <v>13</v>
      </c>
      <c r="F257" s="6">
        <v>2011</v>
      </c>
      <c r="G257" s="1" t="s">
        <v>8</v>
      </c>
    </row>
    <row r="258" spans="1:7" x14ac:dyDescent="0.2">
      <c r="A258" s="1" t="s">
        <v>277</v>
      </c>
      <c r="B258" s="1" t="s">
        <v>278</v>
      </c>
      <c r="C258" s="3">
        <v>4.5999999999999996</v>
      </c>
      <c r="D258" s="2">
        <v>3163</v>
      </c>
      <c r="E258" s="4">
        <v>13</v>
      </c>
      <c r="F258" s="6">
        <v>2012</v>
      </c>
      <c r="G258" s="1" t="s">
        <v>8</v>
      </c>
    </row>
    <row r="259" spans="1:7" x14ac:dyDescent="0.2">
      <c r="A259" s="1" t="s">
        <v>573</v>
      </c>
      <c r="B259" s="1" t="s">
        <v>231</v>
      </c>
      <c r="C259" s="3">
        <v>4.5</v>
      </c>
      <c r="D259" s="2">
        <v>1831</v>
      </c>
      <c r="E259" s="4">
        <v>9</v>
      </c>
      <c r="F259" s="6">
        <v>2017</v>
      </c>
      <c r="G259" s="1" t="s">
        <v>8</v>
      </c>
    </row>
    <row r="260" spans="1:7" x14ac:dyDescent="0.2">
      <c r="A260" s="1" t="s">
        <v>279</v>
      </c>
      <c r="B260" s="1" t="s">
        <v>205</v>
      </c>
      <c r="C260" s="3">
        <v>4.3</v>
      </c>
      <c r="D260" s="2">
        <v>18904</v>
      </c>
      <c r="E260" s="4">
        <v>13</v>
      </c>
      <c r="F260" s="6">
        <v>2017</v>
      </c>
      <c r="G260" s="1" t="s">
        <v>11</v>
      </c>
    </row>
    <row r="261" spans="1:7" x14ac:dyDescent="0.2">
      <c r="A261" s="1" t="s">
        <v>280</v>
      </c>
      <c r="B261" s="1" t="s">
        <v>281</v>
      </c>
      <c r="C261" s="3">
        <v>4.5999999999999996</v>
      </c>
      <c r="D261" s="2">
        <v>21930</v>
      </c>
      <c r="E261" s="4">
        <v>11</v>
      </c>
      <c r="F261" s="6">
        <v>2014</v>
      </c>
      <c r="G261" s="1" t="s">
        <v>11</v>
      </c>
    </row>
    <row r="262" spans="1:7" x14ac:dyDescent="0.2">
      <c r="A262" s="1" t="s">
        <v>282</v>
      </c>
      <c r="B262" s="1" t="s">
        <v>89</v>
      </c>
      <c r="C262" s="3">
        <v>4.5999999999999996</v>
      </c>
      <c r="D262" s="2">
        <v>10426</v>
      </c>
      <c r="E262" s="4">
        <v>20</v>
      </c>
      <c r="F262" s="6">
        <v>2009</v>
      </c>
      <c r="G262" s="1" t="s">
        <v>8</v>
      </c>
    </row>
    <row r="263" spans="1:7" x14ac:dyDescent="0.2">
      <c r="A263" s="1" t="s">
        <v>282</v>
      </c>
      <c r="B263" s="1" t="s">
        <v>89</v>
      </c>
      <c r="C263" s="3">
        <v>4.5999999999999996</v>
      </c>
      <c r="D263" s="2">
        <v>10426</v>
      </c>
      <c r="E263" s="4">
        <v>20</v>
      </c>
      <c r="F263" s="6">
        <v>2010</v>
      </c>
      <c r="G263" s="1" t="s">
        <v>8</v>
      </c>
    </row>
    <row r="264" spans="1:7" x14ac:dyDescent="0.2">
      <c r="A264" s="1" t="s">
        <v>283</v>
      </c>
      <c r="B264" s="1" t="s">
        <v>284</v>
      </c>
      <c r="C264" s="3">
        <v>4.7</v>
      </c>
      <c r="D264" s="2">
        <v>10820</v>
      </c>
      <c r="E264" s="4">
        <v>5</v>
      </c>
      <c r="F264" s="6">
        <v>2018</v>
      </c>
      <c r="G264" s="1" t="s">
        <v>8</v>
      </c>
    </row>
    <row r="265" spans="1:7" x14ac:dyDescent="0.2">
      <c r="A265" s="1" t="s">
        <v>283</v>
      </c>
      <c r="B265" s="1" t="s">
        <v>284</v>
      </c>
      <c r="C265" s="3">
        <v>4.7</v>
      </c>
      <c r="D265" s="2">
        <v>10820</v>
      </c>
      <c r="E265" s="4">
        <v>5</v>
      </c>
      <c r="F265" s="6">
        <v>2019</v>
      </c>
      <c r="G265" s="1" t="s">
        <v>8</v>
      </c>
    </row>
    <row r="266" spans="1:7" x14ac:dyDescent="0.2">
      <c r="A266" s="1" t="s">
        <v>285</v>
      </c>
      <c r="B266" s="1" t="s">
        <v>286</v>
      </c>
      <c r="C266" s="3">
        <v>4.8</v>
      </c>
      <c r="D266" s="2">
        <v>548</v>
      </c>
      <c r="E266" s="4">
        <v>2</v>
      </c>
      <c r="F266" s="6">
        <v>2010</v>
      </c>
      <c r="G266" s="1" t="s">
        <v>11</v>
      </c>
    </row>
    <row r="267" spans="1:7" x14ac:dyDescent="0.2">
      <c r="A267" s="1" t="s">
        <v>287</v>
      </c>
      <c r="B267" s="1" t="s">
        <v>288</v>
      </c>
      <c r="C267" s="3">
        <v>4.8</v>
      </c>
      <c r="D267" s="2">
        <v>16990</v>
      </c>
      <c r="E267" s="4">
        <v>27</v>
      </c>
      <c r="F267" s="6">
        <v>2017</v>
      </c>
      <c r="G267" s="1" t="s">
        <v>11</v>
      </c>
    </row>
    <row r="268" spans="1:7" x14ac:dyDescent="0.2">
      <c r="A268" s="1" t="s">
        <v>287</v>
      </c>
      <c r="B268" s="1" t="s">
        <v>288</v>
      </c>
      <c r="C268" s="3">
        <v>4.8</v>
      </c>
      <c r="D268" s="2">
        <v>16990</v>
      </c>
      <c r="E268" s="4">
        <v>27</v>
      </c>
      <c r="F268" s="6">
        <v>2018</v>
      </c>
      <c r="G268" s="1" t="s">
        <v>11</v>
      </c>
    </row>
    <row r="269" spans="1:7" x14ac:dyDescent="0.2">
      <c r="A269" s="1" t="s">
        <v>287</v>
      </c>
      <c r="B269" s="1" t="s">
        <v>288</v>
      </c>
      <c r="C269" s="3">
        <v>4.8</v>
      </c>
      <c r="D269" s="2">
        <v>16990</v>
      </c>
      <c r="E269" s="4">
        <v>27</v>
      </c>
      <c r="F269" s="6">
        <v>2019</v>
      </c>
      <c r="G269" s="1" t="s">
        <v>11</v>
      </c>
    </row>
    <row r="270" spans="1:7" x14ac:dyDescent="0.2">
      <c r="A270" s="1" t="s">
        <v>289</v>
      </c>
      <c r="B270" s="1" t="s">
        <v>179</v>
      </c>
      <c r="C270" s="3">
        <v>4.7</v>
      </c>
      <c r="D270" s="2">
        <v>3503</v>
      </c>
      <c r="E270" s="4">
        <v>9</v>
      </c>
      <c r="F270" s="6">
        <v>2016</v>
      </c>
      <c r="G270" s="1" t="s">
        <v>11</v>
      </c>
    </row>
    <row r="271" spans="1:7" x14ac:dyDescent="0.2">
      <c r="A271" s="1" t="s">
        <v>290</v>
      </c>
      <c r="B271" s="1" t="s">
        <v>291</v>
      </c>
      <c r="C271" s="3">
        <v>4.3</v>
      </c>
      <c r="D271" s="2">
        <v>13616</v>
      </c>
      <c r="E271" s="4">
        <v>10</v>
      </c>
      <c r="F271" s="6">
        <v>2012</v>
      </c>
      <c r="G271" s="1" t="s">
        <v>8</v>
      </c>
    </row>
    <row r="272" spans="1:7" x14ac:dyDescent="0.2">
      <c r="A272" s="1" t="s">
        <v>290</v>
      </c>
      <c r="B272" s="1" t="s">
        <v>291</v>
      </c>
      <c r="C272" s="3">
        <v>4.3</v>
      </c>
      <c r="D272" s="2">
        <v>13616</v>
      </c>
      <c r="E272" s="4">
        <v>10</v>
      </c>
      <c r="F272" s="6">
        <v>2013</v>
      </c>
      <c r="G272" s="1" t="s">
        <v>8</v>
      </c>
    </row>
    <row r="273" spans="1:7" x14ac:dyDescent="0.2">
      <c r="A273" s="1" t="s">
        <v>574</v>
      </c>
      <c r="B273" s="1" t="s">
        <v>292</v>
      </c>
      <c r="C273" s="3">
        <v>4.5</v>
      </c>
      <c r="D273" s="2">
        <v>8580</v>
      </c>
      <c r="E273" s="4">
        <v>46</v>
      </c>
      <c r="F273" s="6">
        <v>2009</v>
      </c>
      <c r="G273" s="1" t="s">
        <v>8</v>
      </c>
    </row>
    <row r="274" spans="1:7" x14ac:dyDescent="0.2">
      <c r="A274" s="1" t="s">
        <v>574</v>
      </c>
      <c r="B274" s="1" t="s">
        <v>292</v>
      </c>
      <c r="C274" s="3">
        <v>4.5</v>
      </c>
      <c r="D274" s="2">
        <v>8580</v>
      </c>
      <c r="E274" s="4">
        <v>46</v>
      </c>
      <c r="F274" s="6">
        <v>2010</v>
      </c>
      <c r="G274" s="1" t="s">
        <v>8</v>
      </c>
    </row>
    <row r="275" spans="1:7" x14ac:dyDescent="0.2">
      <c r="A275" s="1" t="s">
        <v>574</v>
      </c>
      <c r="B275" s="1" t="s">
        <v>292</v>
      </c>
      <c r="C275" s="3">
        <v>4.5</v>
      </c>
      <c r="D275" s="2">
        <v>8580</v>
      </c>
      <c r="E275" s="4">
        <v>46</v>
      </c>
      <c r="F275" s="6">
        <v>2011</v>
      </c>
      <c r="G275" s="1" t="s">
        <v>8</v>
      </c>
    </row>
    <row r="276" spans="1:7" x14ac:dyDescent="0.2">
      <c r="A276" s="1" t="s">
        <v>574</v>
      </c>
      <c r="B276" s="1" t="s">
        <v>292</v>
      </c>
      <c r="C276" s="3">
        <v>4.5</v>
      </c>
      <c r="D276" s="2">
        <v>8580</v>
      </c>
      <c r="E276" s="4">
        <v>46</v>
      </c>
      <c r="F276" s="6">
        <v>2012</v>
      </c>
      <c r="G276" s="1" t="s">
        <v>8</v>
      </c>
    </row>
    <row r="277" spans="1:7" x14ac:dyDescent="0.2">
      <c r="A277" s="1" t="s">
        <v>574</v>
      </c>
      <c r="B277" s="1" t="s">
        <v>292</v>
      </c>
      <c r="C277" s="3">
        <v>4.5</v>
      </c>
      <c r="D277" s="2">
        <v>8580</v>
      </c>
      <c r="E277" s="4">
        <v>46</v>
      </c>
      <c r="F277" s="6">
        <v>2013</v>
      </c>
      <c r="G277" s="1" t="s">
        <v>8</v>
      </c>
    </row>
    <row r="278" spans="1:7" x14ac:dyDescent="0.2">
      <c r="A278" s="1" t="s">
        <v>574</v>
      </c>
      <c r="B278" s="1" t="s">
        <v>292</v>
      </c>
      <c r="C278" s="3">
        <v>4.5</v>
      </c>
      <c r="D278" s="2">
        <v>8580</v>
      </c>
      <c r="E278" s="4">
        <v>46</v>
      </c>
      <c r="F278" s="6">
        <v>2014</v>
      </c>
      <c r="G278" s="1" t="s">
        <v>8</v>
      </c>
    </row>
    <row r="279" spans="1:7" x14ac:dyDescent="0.2">
      <c r="A279" s="1" t="s">
        <v>574</v>
      </c>
      <c r="B279" s="1" t="s">
        <v>292</v>
      </c>
      <c r="C279" s="3">
        <v>4.5</v>
      </c>
      <c r="D279" s="2">
        <v>8580</v>
      </c>
      <c r="E279" s="4">
        <v>46</v>
      </c>
      <c r="F279" s="6">
        <v>2015</v>
      </c>
      <c r="G279" s="1" t="s">
        <v>8</v>
      </c>
    </row>
    <row r="280" spans="1:7" x14ac:dyDescent="0.2">
      <c r="A280" s="1" t="s">
        <v>574</v>
      </c>
      <c r="B280" s="1" t="s">
        <v>292</v>
      </c>
      <c r="C280" s="3">
        <v>4.5</v>
      </c>
      <c r="D280" s="2">
        <v>8580</v>
      </c>
      <c r="E280" s="4">
        <v>46</v>
      </c>
      <c r="F280" s="6">
        <v>2016</v>
      </c>
      <c r="G280" s="1" t="s">
        <v>8</v>
      </c>
    </row>
    <row r="281" spans="1:7" x14ac:dyDescent="0.2">
      <c r="A281" s="1" t="s">
        <v>574</v>
      </c>
      <c r="B281" s="1" t="s">
        <v>292</v>
      </c>
      <c r="C281" s="3">
        <v>4.5</v>
      </c>
      <c r="D281" s="2">
        <v>8580</v>
      </c>
      <c r="E281" s="4">
        <v>46</v>
      </c>
      <c r="F281" s="6">
        <v>2017</v>
      </c>
      <c r="G281" s="1" t="s">
        <v>8</v>
      </c>
    </row>
    <row r="282" spans="1:7" x14ac:dyDescent="0.2">
      <c r="A282" s="1" t="s">
        <v>574</v>
      </c>
      <c r="B282" s="1" t="s">
        <v>292</v>
      </c>
      <c r="C282" s="3">
        <v>4.5</v>
      </c>
      <c r="D282" s="2">
        <v>8580</v>
      </c>
      <c r="E282" s="4">
        <v>46</v>
      </c>
      <c r="F282" s="6">
        <v>2018</v>
      </c>
      <c r="G282" s="1" t="s">
        <v>8</v>
      </c>
    </row>
    <row r="283" spans="1:7" x14ac:dyDescent="0.2">
      <c r="A283" s="1" t="s">
        <v>293</v>
      </c>
      <c r="B283" s="1" t="s">
        <v>294</v>
      </c>
      <c r="C283" s="3">
        <v>4.8</v>
      </c>
      <c r="D283" s="2">
        <v>4757</v>
      </c>
      <c r="E283" s="4">
        <v>4</v>
      </c>
      <c r="F283" s="6">
        <v>2017</v>
      </c>
      <c r="G283" s="1" t="s">
        <v>11</v>
      </c>
    </row>
    <row r="284" spans="1:7" x14ac:dyDescent="0.2">
      <c r="A284" s="1" t="s">
        <v>295</v>
      </c>
      <c r="B284" s="1" t="s">
        <v>296</v>
      </c>
      <c r="C284" s="3">
        <v>4.5999999999999996</v>
      </c>
      <c r="D284" s="2">
        <v>10009</v>
      </c>
      <c r="E284" s="4">
        <v>20</v>
      </c>
      <c r="F284" s="6">
        <v>2012</v>
      </c>
      <c r="G284" s="1" t="s">
        <v>8</v>
      </c>
    </row>
    <row r="285" spans="1:7" x14ac:dyDescent="0.2">
      <c r="A285" s="1" t="s">
        <v>295</v>
      </c>
      <c r="B285" s="1" t="s">
        <v>296</v>
      </c>
      <c r="C285" s="3">
        <v>4.5999999999999996</v>
      </c>
      <c r="D285" s="2">
        <v>10009</v>
      </c>
      <c r="E285" s="4">
        <v>7</v>
      </c>
      <c r="F285" s="6">
        <v>2013</v>
      </c>
      <c r="G285" s="1" t="s">
        <v>8</v>
      </c>
    </row>
    <row r="286" spans="1:7" x14ac:dyDescent="0.2">
      <c r="A286" s="1" t="s">
        <v>297</v>
      </c>
      <c r="B286" s="1" t="s">
        <v>298</v>
      </c>
      <c r="C286" s="3">
        <v>4.7</v>
      </c>
      <c r="D286" s="2">
        <v>1985</v>
      </c>
      <c r="E286" s="4">
        <v>9</v>
      </c>
      <c r="F286" s="6">
        <v>2010</v>
      </c>
      <c r="G286" s="1" t="s">
        <v>8</v>
      </c>
    </row>
    <row r="287" spans="1:7" x14ac:dyDescent="0.2">
      <c r="A287" s="1" t="s">
        <v>297</v>
      </c>
      <c r="B287" s="1" t="s">
        <v>298</v>
      </c>
      <c r="C287" s="3">
        <v>4.7</v>
      </c>
      <c r="D287" s="2">
        <v>1985</v>
      </c>
      <c r="E287" s="4">
        <v>9</v>
      </c>
      <c r="F287" s="6">
        <v>2011</v>
      </c>
      <c r="G287" s="1" t="s">
        <v>8</v>
      </c>
    </row>
    <row r="288" spans="1:7" x14ac:dyDescent="0.2">
      <c r="A288" s="1" t="s">
        <v>299</v>
      </c>
      <c r="B288" s="1" t="s">
        <v>300</v>
      </c>
      <c r="C288" s="3">
        <v>4.5999999999999996</v>
      </c>
      <c r="D288" s="2">
        <v>22536</v>
      </c>
      <c r="E288" s="4">
        <v>12</v>
      </c>
      <c r="F288" s="6">
        <v>2017</v>
      </c>
      <c r="G288" s="1" t="s">
        <v>11</v>
      </c>
    </row>
    <row r="289" spans="1:7" x14ac:dyDescent="0.2">
      <c r="A289" s="1" t="s">
        <v>299</v>
      </c>
      <c r="B289" s="1" t="s">
        <v>300</v>
      </c>
      <c r="C289" s="3">
        <v>4.5999999999999996</v>
      </c>
      <c r="D289" s="2">
        <v>22536</v>
      </c>
      <c r="E289" s="4">
        <v>12</v>
      </c>
      <c r="F289" s="6">
        <v>2018</v>
      </c>
      <c r="G289" s="1" t="s">
        <v>11</v>
      </c>
    </row>
    <row r="290" spans="1:7" x14ac:dyDescent="0.2">
      <c r="A290" s="1" t="s">
        <v>301</v>
      </c>
      <c r="B290" s="1" t="s">
        <v>302</v>
      </c>
      <c r="C290" s="3">
        <v>4.9000000000000004</v>
      </c>
      <c r="D290" s="2">
        <v>7150</v>
      </c>
      <c r="E290" s="4">
        <v>12</v>
      </c>
      <c r="F290" s="6">
        <v>2013</v>
      </c>
      <c r="G290" s="1" t="s">
        <v>11</v>
      </c>
    </row>
    <row r="291" spans="1:7" x14ac:dyDescent="0.2">
      <c r="A291" s="1" t="s">
        <v>303</v>
      </c>
      <c r="B291" s="1" t="s">
        <v>302</v>
      </c>
      <c r="C291" s="3">
        <v>4.9000000000000004</v>
      </c>
      <c r="D291" s="2">
        <v>3836</v>
      </c>
      <c r="E291" s="4">
        <v>12</v>
      </c>
      <c r="F291" s="6">
        <v>2014</v>
      </c>
      <c r="G291" s="1" t="s">
        <v>11</v>
      </c>
    </row>
    <row r="292" spans="1:7" x14ac:dyDescent="0.2">
      <c r="A292" s="1" t="s">
        <v>575</v>
      </c>
      <c r="B292" s="1" t="s">
        <v>304</v>
      </c>
      <c r="C292" s="3">
        <v>4.8</v>
      </c>
      <c r="D292" s="2">
        <v>7802</v>
      </c>
      <c r="E292" s="4">
        <v>20</v>
      </c>
      <c r="F292" s="6">
        <v>2018</v>
      </c>
      <c r="G292" s="1" t="s">
        <v>8</v>
      </c>
    </row>
    <row r="293" spans="1:7" x14ac:dyDescent="0.2">
      <c r="A293" s="1" t="s">
        <v>575</v>
      </c>
      <c r="B293" s="1" t="s">
        <v>304</v>
      </c>
      <c r="C293" s="3">
        <v>4.8</v>
      </c>
      <c r="D293" s="2">
        <v>7802</v>
      </c>
      <c r="E293" s="4">
        <v>20</v>
      </c>
      <c r="F293" s="6">
        <v>2019</v>
      </c>
      <c r="G293" s="1" t="s">
        <v>8</v>
      </c>
    </row>
    <row r="294" spans="1:7" x14ac:dyDescent="0.2">
      <c r="A294" s="1" t="s">
        <v>305</v>
      </c>
      <c r="B294" s="1" t="s">
        <v>306</v>
      </c>
      <c r="C294" s="3">
        <v>4.5999999999999996</v>
      </c>
      <c r="D294" s="2">
        <v>3619</v>
      </c>
      <c r="E294" s="4">
        <v>10</v>
      </c>
      <c r="F294" s="6">
        <v>2010</v>
      </c>
      <c r="G294" s="1" t="s">
        <v>11</v>
      </c>
    </row>
    <row r="295" spans="1:7" x14ac:dyDescent="0.2">
      <c r="A295" s="1" t="s">
        <v>576</v>
      </c>
      <c r="B295" s="1" t="s">
        <v>307</v>
      </c>
      <c r="C295" s="3">
        <v>4.8</v>
      </c>
      <c r="D295" s="2">
        <v>23047</v>
      </c>
      <c r="E295" s="4">
        <v>6</v>
      </c>
      <c r="F295" s="6">
        <v>2018</v>
      </c>
      <c r="G295" s="1" t="s">
        <v>8</v>
      </c>
    </row>
    <row r="296" spans="1:7" x14ac:dyDescent="0.2">
      <c r="A296" s="1" t="s">
        <v>576</v>
      </c>
      <c r="B296" s="1" t="s">
        <v>307</v>
      </c>
      <c r="C296" s="3">
        <v>4.8</v>
      </c>
      <c r="D296" s="2">
        <v>23047</v>
      </c>
      <c r="E296" s="4">
        <v>6</v>
      </c>
      <c r="F296" s="6">
        <v>2019</v>
      </c>
      <c r="G296" s="1" t="s">
        <v>8</v>
      </c>
    </row>
    <row r="297" spans="1:7" x14ac:dyDescent="0.2">
      <c r="A297" s="1" t="s">
        <v>577</v>
      </c>
      <c r="B297" s="1" t="s">
        <v>125</v>
      </c>
      <c r="C297" s="3">
        <v>4.7</v>
      </c>
      <c r="D297" s="2">
        <v>9366</v>
      </c>
      <c r="E297" s="4">
        <v>9</v>
      </c>
      <c r="F297" s="6">
        <v>2015</v>
      </c>
      <c r="G297" s="1" t="s">
        <v>8</v>
      </c>
    </row>
    <row r="298" spans="1:7" x14ac:dyDescent="0.2">
      <c r="A298" s="1" t="s">
        <v>308</v>
      </c>
      <c r="B298" s="1" t="s">
        <v>309</v>
      </c>
      <c r="C298" s="3">
        <v>4.7</v>
      </c>
      <c r="D298" s="2">
        <v>1265</v>
      </c>
      <c r="E298" s="4">
        <v>11</v>
      </c>
      <c r="F298" s="6">
        <v>2010</v>
      </c>
      <c r="G298" s="1" t="s">
        <v>8</v>
      </c>
    </row>
    <row r="299" spans="1:7" x14ac:dyDescent="0.2">
      <c r="A299" s="1" t="s">
        <v>310</v>
      </c>
      <c r="B299" s="1" t="s">
        <v>311</v>
      </c>
      <c r="C299" s="3">
        <v>4.8</v>
      </c>
      <c r="D299" s="2">
        <v>3923</v>
      </c>
      <c r="E299" s="4">
        <v>16</v>
      </c>
      <c r="F299" s="6">
        <v>2018</v>
      </c>
      <c r="G299" s="1" t="s">
        <v>8</v>
      </c>
    </row>
    <row r="300" spans="1:7" x14ac:dyDescent="0.2">
      <c r="A300" s="1" t="s">
        <v>312</v>
      </c>
      <c r="B300" s="1" t="s">
        <v>313</v>
      </c>
      <c r="C300" s="3">
        <v>4.0999999999999996</v>
      </c>
      <c r="D300" s="2">
        <v>2272</v>
      </c>
      <c r="E300" s="4">
        <v>6</v>
      </c>
      <c r="F300" s="6">
        <v>2013</v>
      </c>
      <c r="G300" s="1" t="s">
        <v>8</v>
      </c>
    </row>
    <row r="301" spans="1:7" x14ac:dyDescent="0.2">
      <c r="A301" s="1" t="s">
        <v>314</v>
      </c>
      <c r="B301" s="1" t="s">
        <v>91</v>
      </c>
      <c r="C301" s="3">
        <v>4.7</v>
      </c>
      <c r="D301" s="2">
        <v>973</v>
      </c>
      <c r="E301" s="4">
        <v>25</v>
      </c>
      <c r="F301" s="6">
        <v>2009</v>
      </c>
      <c r="G301" s="1" t="s">
        <v>11</v>
      </c>
    </row>
    <row r="302" spans="1:7" x14ac:dyDescent="0.2">
      <c r="A302" s="1" t="s">
        <v>578</v>
      </c>
      <c r="B302" s="1" t="s">
        <v>104</v>
      </c>
      <c r="C302" s="3">
        <v>4.5999999999999996</v>
      </c>
      <c r="D302" s="2">
        <v>220</v>
      </c>
      <c r="E302" s="4">
        <v>17</v>
      </c>
      <c r="F302" s="6">
        <v>2013</v>
      </c>
      <c r="G302" s="1" t="s">
        <v>8</v>
      </c>
    </row>
    <row r="303" spans="1:7" x14ac:dyDescent="0.2">
      <c r="A303" s="1" t="s">
        <v>315</v>
      </c>
      <c r="B303" s="1" t="s">
        <v>233</v>
      </c>
      <c r="C303" s="3">
        <v>4.5999999999999996</v>
      </c>
      <c r="D303" s="2">
        <v>7827</v>
      </c>
      <c r="E303" s="4">
        <v>20</v>
      </c>
      <c r="F303" s="6">
        <v>2011</v>
      </c>
      <c r="G303" s="1" t="s">
        <v>8</v>
      </c>
    </row>
    <row r="304" spans="1:7" x14ac:dyDescent="0.2">
      <c r="A304" s="1" t="s">
        <v>315</v>
      </c>
      <c r="B304" s="1" t="s">
        <v>233</v>
      </c>
      <c r="C304" s="3">
        <v>4.5999999999999996</v>
      </c>
      <c r="D304" s="2">
        <v>7827</v>
      </c>
      <c r="E304" s="4">
        <v>20</v>
      </c>
      <c r="F304" s="6">
        <v>2012</v>
      </c>
      <c r="G304" s="1" t="s">
        <v>8</v>
      </c>
    </row>
    <row r="305" spans="1:7" x14ac:dyDescent="0.2">
      <c r="A305" s="1" t="s">
        <v>316</v>
      </c>
      <c r="B305" s="1" t="s">
        <v>317</v>
      </c>
      <c r="C305" s="3">
        <v>4.9000000000000004</v>
      </c>
      <c r="D305" s="2">
        <v>9382</v>
      </c>
      <c r="E305" s="4">
        <v>6</v>
      </c>
      <c r="F305" s="6">
        <v>2019</v>
      </c>
      <c r="G305" s="1" t="s">
        <v>11</v>
      </c>
    </row>
    <row r="306" spans="1:7" x14ac:dyDescent="0.2">
      <c r="A306" s="1" t="s">
        <v>318</v>
      </c>
      <c r="B306" s="1" t="s">
        <v>319</v>
      </c>
      <c r="C306" s="3">
        <v>4</v>
      </c>
      <c r="D306" s="2">
        <v>5069</v>
      </c>
      <c r="E306" s="4">
        <v>17</v>
      </c>
      <c r="F306" s="6">
        <v>2009</v>
      </c>
      <c r="G306" s="1" t="s">
        <v>8</v>
      </c>
    </row>
    <row r="307" spans="1:7" x14ac:dyDescent="0.2">
      <c r="A307" s="1" t="s">
        <v>318</v>
      </c>
      <c r="B307" s="1" t="s">
        <v>319</v>
      </c>
      <c r="C307" s="3">
        <v>4</v>
      </c>
      <c r="D307" s="2">
        <v>5069</v>
      </c>
      <c r="E307" s="4">
        <v>17</v>
      </c>
      <c r="F307" s="6">
        <v>2010</v>
      </c>
      <c r="G307" s="1" t="s">
        <v>8</v>
      </c>
    </row>
    <row r="308" spans="1:7" x14ac:dyDescent="0.2">
      <c r="A308" s="1" t="s">
        <v>318</v>
      </c>
      <c r="B308" s="1" t="s">
        <v>319</v>
      </c>
      <c r="C308" s="3">
        <v>4</v>
      </c>
      <c r="D308" s="2">
        <v>5069</v>
      </c>
      <c r="E308" s="4">
        <v>17</v>
      </c>
      <c r="F308" s="6">
        <v>2011</v>
      </c>
      <c r="G308" s="1" t="s">
        <v>8</v>
      </c>
    </row>
    <row r="309" spans="1:7" x14ac:dyDescent="0.2">
      <c r="A309" s="1" t="s">
        <v>318</v>
      </c>
      <c r="B309" s="1" t="s">
        <v>319</v>
      </c>
      <c r="C309" s="3">
        <v>4</v>
      </c>
      <c r="D309" s="2">
        <v>5069</v>
      </c>
      <c r="E309" s="4">
        <v>17</v>
      </c>
      <c r="F309" s="6">
        <v>2012</v>
      </c>
      <c r="G309" s="1" t="s">
        <v>8</v>
      </c>
    </row>
    <row r="310" spans="1:7" x14ac:dyDescent="0.2">
      <c r="A310" s="1" t="s">
        <v>318</v>
      </c>
      <c r="B310" s="1" t="s">
        <v>319</v>
      </c>
      <c r="C310" s="3">
        <v>4</v>
      </c>
      <c r="D310" s="2">
        <v>5069</v>
      </c>
      <c r="E310" s="4">
        <v>17</v>
      </c>
      <c r="F310" s="6">
        <v>2013</v>
      </c>
      <c r="G310" s="1" t="s">
        <v>8</v>
      </c>
    </row>
    <row r="311" spans="1:7" x14ac:dyDescent="0.2">
      <c r="A311" s="1" t="s">
        <v>318</v>
      </c>
      <c r="B311" s="1" t="s">
        <v>319</v>
      </c>
      <c r="C311" s="3">
        <v>4</v>
      </c>
      <c r="D311" s="2">
        <v>5069</v>
      </c>
      <c r="E311" s="4">
        <v>17</v>
      </c>
      <c r="F311" s="6">
        <v>2014</v>
      </c>
      <c r="G311" s="1" t="s">
        <v>8</v>
      </c>
    </row>
    <row r="312" spans="1:7" x14ac:dyDescent="0.2">
      <c r="A312" s="1" t="s">
        <v>318</v>
      </c>
      <c r="B312" s="1" t="s">
        <v>319</v>
      </c>
      <c r="C312" s="3">
        <v>4</v>
      </c>
      <c r="D312" s="2">
        <v>5069</v>
      </c>
      <c r="E312" s="4">
        <v>17</v>
      </c>
      <c r="F312" s="6">
        <v>2015</v>
      </c>
      <c r="G312" s="1" t="s">
        <v>8</v>
      </c>
    </row>
    <row r="313" spans="1:7" x14ac:dyDescent="0.2">
      <c r="A313" s="1" t="s">
        <v>318</v>
      </c>
      <c r="B313" s="1" t="s">
        <v>319</v>
      </c>
      <c r="C313" s="3">
        <v>4</v>
      </c>
      <c r="D313" s="2">
        <v>5069</v>
      </c>
      <c r="E313" s="4">
        <v>17</v>
      </c>
      <c r="F313" s="6">
        <v>2016</v>
      </c>
      <c r="G313" s="1" t="s">
        <v>8</v>
      </c>
    </row>
    <row r="314" spans="1:7" x14ac:dyDescent="0.2">
      <c r="A314" s="1" t="s">
        <v>318</v>
      </c>
      <c r="B314" s="1" t="s">
        <v>319</v>
      </c>
      <c r="C314" s="3">
        <v>4</v>
      </c>
      <c r="D314" s="2">
        <v>5069</v>
      </c>
      <c r="E314" s="4">
        <v>17</v>
      </c>
      <c r="F314" s="6">
        <v>2017</v>
      </c>
      <c r="G314" s="1" t="s">
        <v>8</v>
      </c>
    </row>
    <row r="315" spans="1:7" x14ac:dyDescent="0.2">
      <c r="A315" s="1" t="s">
        <v>579</v>
      </c>
      <c r="B315" s="1" t="s">
        <v>320</v>
      </c>
      <c r="C315" s="3">
        <v>4.5</v>
      </c>
      <c r="D315" s="2">
        <v>1583</v>
      </c>
      <c r="E315" s="4">
        <v>18</v>
      </c>
      <c r="F315" s="6">
        <v>2009</v>
      </c>
      <c r="G315" s="1" t="s">
        <v>8</v>
      </c>
    </row>
    <row r="316" spans="1:7" x14ac:dyDescent="0.2">
      <c r="A316" s="1" t="s">
        <v>321</v>
      </c>
      <c r="B316" s="1" t="s">
        <v>322</v>
      </c>
      <c r="C316" s="3">
        <v>4.5999999999999996</v>
      </c>
      <c r="D316" s="2">
        <v>1907</v>
      </c>
      <c r="E316" s="4">
        <v>13</v>
      </c>
      <c r="F316" s="6">
        <v>2010</v>
      </c>
      <c r="G316" s="1" t="s">
        <v>8</v>
      </c>
    </row>
    <row r="317" spans="1:7" x14ac:dyDescent="0.2">
      <c r="A317" s="1" t="s">
        <v>323</v>
      </c>
      <c r="B317" s="1" t="s">
        <v>324</v>
      </c>
      <c r="C317" s="3">
        <v>4.5</v>
      </c>
      <c r="D317" s="2">
        <v>23114</v>
      </c>
      <c r="E317" s="4">
        <v>18</v>
      </c>
      <c r="F317" s="6">
        <v>2013</v>
      </c>
      <c r="G317" s="1" t="s">
        <v>11</v>
      </c>
    </row>
    <row r="318" spans="1:7" x14ac:dyDescent="0.2">
      <c r="A318" s="1" t="s">
        <v>325</v>
      </c>
      <c r="B318" s="1" t="s">
        <v>326</v>
      </c>
      <c r="C318" s="3">
        <v>4.4000000000000004</v>
      </c>
      <c r="D318" s="2">
        <v>637</v>
      </c>
      <c r="E318" s="4">
        <v>20</v>
      </c>
      <c r="F318" s="6">
        <v>2010</v>
      </c>
      <c r="G318" s="1" t="s">
        <v>8</v>
      </c>
    </row>
    <row r="319" spans="1:7" x14ac:dyDescent="0.2">
      <c r="A319" s="1" t="s">
        <v>325</v>
      </c>
      <c r="B319" s="1" t="s">
        <v>326</v>
      </c>
      <c r="C319" s="3">
        <v>4.4000000000000004</v>
      </c>
      <c r="D319" s="2">
        <v>637</v>
      </c>
      <c r="E319" s="4">
        <v>20</v>
      </c>
      <c r="F319" s="6">
        <v>2011</v>
      </c>
      <c r="G319" s="1" t="s">
        <v>8</v>
      </c>
    </row>
    <row r="320" spans="1:7" x14ac:dyDescent="0.2">
      <c r="A320" s="1" t="s">
        <v>327</v>
      </c>
      <c r="B320" s="1" t="s">
        <v>328</v>
      </c>
      <c r="C320" s="3">
        <v>4.3</v>
      </c>
      <c r="D320" s="2">
        <v>2314</v>
      </c>
      <c r="E320" s="4">
        <v>22</v>
      </c>
      <c r="F320" s="6">
        <v>2011</v>
      </c>
      <c r="G320" s="1" t="s">
        <v>8</v>
      </c>
    </row>
    <row r="321" spans="1:7" x14ac:dyDescent="0.2">
      <c r="A321" s="1" t="s">
        <v>580</v>
      </c>
      <c r="B321" s="1" t="s">
        <v>329</v>
      </c>
      <c r="C321" s="3">
        <v>4.3</v>
      </c>
      <c r="D321" s="2">
        <v>4587</v>
      </c>
      <c r="E321" s="4">
        <v>21</v>
      </c>
      <c r="F321" s="6">
        <v>2011</v>
      </c>
      <c r="G321" s="1" t="s">
        <v>8</v>
      </c>
    </row>
    <row r="322" spans="1:7" x14ac:dyDescent="0.2">
      <c r="A322" s="1" t="s">
        <v>330</v>
      </c>
      <c r="B322" s="1" t="s">
        <v>331</v>
      </c>
      <c r="C322" s="3">
        <v>4.7</v>
      </c>
      <c r="D322" s="2">
        <v>3477</v>
      </c>
      <c r="E322" s="4">
        <v>28</v>
      </c>
      <c r="F322" s="6">
        <v>2010</v>
      </c>
      <c r="G322" s="1" t="s">
        <v>8</v>
      </c>
    </row>
    <row r="323" spans="1:7" x14ac:dyDescent="0.2">
      <c r="A323" s="1" t="s">
        <v>330</v>
      </c>
      <c r="B323" s="1" t="s">
        <v>331</v>
      </c>
      <c r="C323" s="3">
        <v>4.7</v>
      </c>
      <c r="D323" s="2">
        <v>3477</v>
      </c>
      <c r="E323" s="4">
        <v>28</v>
      </c>
      <c r="F323" s="6">
        <v>2011</v>
      </c>
      <c r="G323" s="1" t="s">
        <v>8</v>
      </c>
    </row>
    <row r="324" spans="1:7" x14ac:dyDescent="0.2">
      <c r="A324" s="1" t="s">
        <v>330</v>
      </c>
      <c r="B324" s="1" t="s">
        <v>331</v>
      </c>
      <c r="C324" s="3">
        <v>4.7</v>
      </c>
      <c r="D324" s="2">
        <v>3477</v>
      </c>
      <c r="E324" s="4">
        <v>28</v>
      </c>
      <c r="F324" s="6">
        <v>2012</v>
      </c>
      <c r="G324" s="1" t="s">
        <v>8</v>
      </c>
    </row>
    <row r="325" spans="1:7" x14ac:dyDescent="0.2">
      <c r="A325" s="1" t="s">
        <v>330</v>
      </c>
      <c r="B325" s="1" t="s">
        <v>331</v>
      </c>
      <c r="C325" s="3">
        <v>4.7</v>
      </c>
      <c r="D325" s="2">
        <v>3477</v>
      </c>
      <c r="E325" s="4">
        <v>28</v>
      </c>
      <c r="F325" s="6">
        <v>2013</v>
      </c>
      <c r="G325" s="1" t="s">
        <v>8</v>
      </c>
    </row>
    <row r="326" spans="1:7" x14ac:dyDescent="0.2">
      <c r="A326" s="1" t="s">
        <v>330</v>
      </c>
      <c r="B326" s="1" t="s">
        <v>331</v>
      </c>
      <c r="C326" s="3">
        <v>4.7</v>
      </c>
      <c r="D326" s="2">
        <v>3477</v>
      </c>
      <c r="E326" s="4">
        <v>28</v>
      </c>
      <c r="F326" s="6">
        <v>2014</v>
      </c>
      <c r="G326" s="1" t="s">
        <v>8</v>
      </c>
    </row>
    <row r="327" spans="1:7" x14ac:dyDescent="0.2">
      <c r="A327" s="1" t="s">
        <v>332</v>
      </c>
      <c r="B327" s="1" t="s">
        <v>331</v>
      </c>
      <c r="C327" s="3">
        <v>4.8</v>
      </c>
      <c r="D327" s="2">
        <v>25554</v>
      </c>
      <c r="E327" s="4">
        <v>8</v>
      </c>
      <c r="F327" s="6">
        <v>2015</v>
      </c>
      <c r="G327" s="1" t="s">
        <v>8</v>
      </c>
    </row>
    <row r="328" spans="1:7" x14ac:dyDescent="0.2">
      <c r="A328" s="1" t="s">
        <v>332</v>
      </c>
      <c r="B328" s="1" t="s">
        <v>331</v>
      </c>
      <c r="C328" s="3">
        <v>4.8</v>
      </c>
      <c r="D328" s="2">
        <v>25554</v>
      </c>
      <c r="E328" s="4">
        <v>8</v>
      </c>
      <c r="F328" s="6">
        <v>2016</v>
      </c>
      <c r="G328" s="1" t="s">
        <v>8</v>
      </c>
    </row>
    <row r="329" spans="1:7" x14ac:dyDescent="0.2">
      <c r="A329" s="1" t="s">
        <v>332</v>
      </c>
      <c r="B329" s="1" t="s">
        <v>331</v>
      </c>
      <c r="C329" s="3">
        <v>4.8</v>
      </c>
      <c r="D329" s="2">
        <v>25554</v>
      </c>
      <c r="E329" s="4">
        <v>8</v>
      </c>
      <c r="F329" s="6">
        <v>2017</v>
      </c>
      <c r="G329" s="1" t="s">
        <v>8</v>
      </c>
    </row>
    <row r="330" spans="1:7" x14ac:dyDescent="0.2">
      <c r="A330" s="1" t="s">
        <v>332</v>
      </c>
      <c r="B330" s="1" t="s">
        <v>331</v>
      </c>
      <c r="C330" s="3">
        <v>4.8</v>
      </c>
      <c r="D330" s="2">
        <v>25554</v>
      </c>
      <c r="E330" s="4">
        <v>8</v>
      </c>
      <c r="F330" s="6">
        <v>2018</v>
      </c>
      <c r="G330" s="1" t="s">
        <v>8</v>
      </c>
    </row>
    <row r="331" spans="1:7" x14ac:dyDescent="0.2">
      <c r="A331" s="1" t="s">
        <v>332</v>
      </c>
      <c r="B331" s="1" t="s">
        <v>331</v>
      </c>
      <c r="C331" s="3">
        <v>4.8</v>
      </c>
      <c r="D331" s="2">
        <v>25554</v>
      </c>
      <c r="E331" s="4">
        <v>8</v>
      </c>
      <c r="F331" s="6">
        <v>2019</v>
      </c>
      <c r="G331" s="1" t="s">
        <v>8</v>
      </c>
    </row>
    <row r="332" spans="1:7" x14ac:dyDescent="0.2">
      <c r="A332" s="1" t="s">
        <v>333</v>
      </c>
      <c r="B332" s="1" t="s">
        <v>334</v>
      </c>
      <c r="C332" s="3">
        <v>4.8</v>
      </c>
      <c r="D332" s="2">
        <v>1680</v>
      </c>
      <c r="E332" s="4">
        <v>12</v>
      </c>
      <c r="F332" s="6">
        <v>2009</v>
      </c>
      <c r="G332" s="1" t="s">
        <v>8</v>
      </c>
    </row>
    <row r="333" spans="1:7" x14ac:dyDescent="0.2">
      <c r="A333" s="1" t="s">
        <v>335</v>
      </c>
      <c r="B333" s="1" t="s">
        <v>336</v>
      </c>
      <c r="C333" s="3">
        <v>4.5999999999999996</v>
      </c>
      <c r="D333" s="2">
        <v>9325</v>
      </c>
      <c r="E333" s="4">
        <v>24</v>
      </c>
      <c r="F333" s="6">
        <v>2009</v>
      </c>
      <c r="G333" s="1" t="s">
        <v>8</v>
      </c>
    </row>
    <row r="334" spans="1:7" x14ac:dyDescent="0.2">
      <c r="A334" s="1" t="s">
        <v>335</v>
      </c>
      <c r="B334" s="1" t="s">
        <v>336</v>
      </c>
      <c r="C334" s="3">
        <v>4.5999999999999996</v>
      </c>
      <c r="D334" s="2">
        <v>9325</v>
      </c>
      <c r="E334" s="4">
        <v>24</v>
      </c>
      <c r="F334" s="6">
        <v>2011</v>
      </c>
      <c r="G334" s="1" t="s">
        <v>8</v>
      </c>
    </row>
    <row r="335" spans="1:7" x14ac:dyDescent="0.2">
      <c r="A335" s="1" t="s">
        <v>335</v>
      </c>
      <c r="B335" s="1" t="s">
        <v>336</v>
      </c>
      <c r="C335" s="3">
        <v>4.5999999999999996</v>
      </c>
      <c r="D335" s="2">
        <v>9325</v>
      </c>
      <c r="E335" s="4">
        <v>24</v>
      </c>
      <c r="F335" s="6">
        <v>2012</v>
      </c>
      <c r="G335" s="1" t="s">
        <v>8</v>
      </c>
    </row>
    <row r="336" spans="1:7" x14ac:dyDescent="0.2">
      <c r="A336" s="1" t="s">
        <v>335</v>
      </c>
      <c r="B336" s="1" t="s">
        <v>336</v>
      </c>
      <c r="C336" s="3">
        <v>4.5999999999999996</v>
      </c>
      <c r="D336" s="2">
        <v>9325</v>
      </c>
      <c r="E336" s="4">
        <v>24</v>
      </c>
      <c r="F336" s="6">
        <v>2013</v>
      </c>
      <c r="G336" s="1" t="s">
        <v>8</v>
      </c>
    </row>
    <row r="337" spans="1:7" x14ac:dyDescent="0.2">
      <c r="A337" s="1" t="s">
        <v>335</v>
      </c>
      <c r="B337" s="1" t="s">
        <v>336</v>
      </c>
      <c r="C337" s="3">
        <v>4.7</v>
      </c>
      <c r="D337" s="2">
        <v>4725</v>
      </c>
      <c r="E337" s="4">
        <v>16</v>
      </c>
      <c r="F337" s="6">
        <v>2015</v>
      </c>
      <c r="G337" s="1" t="s">
        <v>8</v>
      </c>
    </row>
    <row r="338" spans="1:7" x14ac:dyDescent="0.2">
      <c r="A338" s="1" t="s">
        <v>335</v>
      </c>
      <c r="B338" s="1" t="s">
        <v>336</v>
      </c>
      <c r="C338" s="3">
        <v>4.7</v>
      </c>
      <c r="D338" s="2">
        <v>4725</v>
      </c>
      <c r="E338" s="4">
        <v>16</v>
      </c>
      <c r="F338" s="6">
        <v>2016</v>
      </c>
      <c r="G338" s="1" t="s">
        <v>8</v>
      </c>
    </row>
    <row r="339" spans="1:7" x14ac:dyDescent="0.2">
      <c r="A339" s="1" t="s">
        <v>335</v>
      </c>
      <c r="B339" s="1" t="s">
        <v>336</v>
      </c>
      <c r="C339" s="3">
        <v>4.7</v>
      </c>
      <c r="D339" s="2">
        <v>4725</v>
      </c>
      <c r="E339" s="4">
        <v>16</v>
      </c>
      <c r="F339" s="6">
        <v>2017</v>
      </c>
      <c r="G339" s="1" t="s">
        <v>8</v>
      </c>
    </row>
    <row r="340" spans="1:7" x14ac:dyDescent="0.2">
      <c r="A340" s="1" t="s">
        <v>337</v>
      </c>
      <c r="B340" s="1" t="s">
        <v>338</v>
      </c>
      <c r="C340" s="3">
        <v>4.7</v>
      </c>
      <c r="D340" s="2">
        <v>35799</v>
      </c>
      <c r="E340" s="4">
        <v>39</v>
      </c>
      <c r="F340" s="6">
        <v>2014</v>
      </c>
      <c r="G340" s="1" t="s">
        <v>11</v>
      </c>
    </row>
    <row r="341" spans="1:7" x14ac:dyDescent="0.2">
      <c r="A341" s="1" t="s">
        <v>339</v>
      </c>
      <c r="B341" s="1" t="s">
        <v>340</v>
      </c>
      <c r="C341" s="3">
        <v>4.5999999999999996</v>
      </c>
      <c r="D341" s="2">
        <v>2580</v>
      </c>
      <c r="E341" s="4">
        <v>9</v>
      </c>
      <c r="F341" s="6">
        <v>2012</v>
      </c>
      <c r="G341" s="1" t="s">
        <v>8</v>
      </c>
    </row>
    <row r="342" spans="1:7" x14ac:dyDescent="0.2">
      <c r="A342" s="1" t="s">
        <v>341</v>
      </c>
      <c r="B342" s="1" t="s">
        <v>342</v>
      </c>
      <c r="C342" s="3">
        <v>4.7</v>
      </c>
      <c r="D342" s="2">
        <v>11813</v>
      </c>
      <c r="E342" s="4">
        <v>10</v>
      </c>
      <c r="F342" s="6">
        <v>2010</v>
      </c>
      <c r="G342" s="1" t="s">
        <v>11</v>
      </c>
    </row>
    <row r="343" spans="1:7" x14ac:dyDescent="0.2">
      <c r="A343" s="1" t="s">
        <v>341</v>
      </c>
      <c r="B343" s="1" t="s">
        <v>342</v>
      </c>
      <c r="C343" s="3">
        <v>4.7</v>
      </c>
      <c r="D343" s="2">
        <v>11813</v>
      </c>
      <c r="E343" s="4">
        <v>10</v>
      </c>
      <c r="F343" s="6">
        <v>2011</v>
      </c>
      <c r="G343" s="1" t="s">
        <v>11</v>
      </c>
    </row>
    <row r="344" spans="1:7" x14ac:dyDescent="0.2">
      <c r="A344" s="1" t="s">
        <v>343</v>
      </c>
      <c r="B344" s="1" t="s">
        <v>344</v>
      </c>
      <c r="C344" s="3">
        <v>4.7</v>
      </c>
      <c r="D344" s="2">
        <v>3536</v>
      </c>
      <c r="E344" s="4">
        <v>17</v>
      </c>
      <c r="F344" s="6">
        <v>2010</v>
      </c>
      <c r="G344" s="1" t="s">
        <v>8</v>
      </c>
    </row>
    <row r="345" spans="1:7" x14ac:dyDescent="0.2">
      <c r="A345" s="1" t="s">
        <v>345</v>
      </c>
      <c r="B345" s="1" t="s">
        <v>286</v>
      </c>
      <c r="C345" s="3">
        <v>4.8</v>
      </c>
      <c r="D345" s="2">
        <v>6600</v>
      </c>
      <c r="E345" s="4">
        <v>11</v>
      </c>
      <c r="F345" s="6">
        <v>2014</v>
      </c>
      <c r="G345" s="1" t="s">
        <v>11</v>
      </c>
    </row>
    <row r="346" spans="1:7" x14ac:dyDescent="0.2">
      <c r="A346" s="1" t="s">
        <v>581</v>
      </c>
      <c r="B346" s="1" t="s">
        <v>346</v>
      </c>
      <c r="C346" s="3">
        <v>4.2</v>
      </c>
      <c r="D346" s="2">
        <v>1789</v>
      </c>
      <c r="E346" s="4">
        <v>14</v>
      </c>
      <c r="F346" s="6">
        <v>2012</v>
      </c>
      <c r="G346" s="1" t="s">
        <v>8</v>
      </c>
    </row>
    <row r="347" spans="1:7" x14ac:dyDescent="0.2">
      <c r="A347" s="1" t="s">
        <v>582</v>
      </c>
      <c r="B347" s="1" t="s">
        <v>347</v>
      </c>
      <c r="C347" s="3">
        <v>4.8</v>
      </c>
      <c r="D347" s="2">
        <v>12361</v>
      </c>
      <c r="E347" s="4">
        <v>12</v>
      </c>
      <c r="F347" s="6">
        <v>2019</v>
      </c>
      <c r="G347" s="1" t="s">
        <v>8</v>
      </c>
    </row>
    <row r="348" spans="1:7" x14ac:dyDescent="0.2">
      <c r="A348" s="1" t="s">
        <v>348</v>
      </c>
      <c r="B348" s="1" t="s">
        <v>349</v>
      </c>
      <c r="C348" s="3">
        <v>4.7</v>
      </c>
      <c r="D348" s="2">
        <v>858</v>
      </c>
      <c r="E348" s="4">
        <v>53</v>
      </c>
      <c r="F348" s="6">
        <v>2009</v>
      </c>
      <c r="G348" s="1" t="s">
        <v>8</v>
      </c>
    </row>
    <row r="349" spans="1:7" x14ac:dyDescent="0.2">
      <c r="A349" s="1" t="s">
        <v>350</v>
      </c>
      <c r="B349" s="1" t="s">
        <v>351</v>
      </c>
      <c r="C349" s="3">
        <v>4.5999999999999996</v>
      </c>
      <c r="D349" s="2">
        <v>23148</v>
      </c>
      <c r="E349" s="4">
        <v>6</v>
      </c>
      <c r="F349" s="6">
        <v>2013</v>
      </c>
      <c r="G349" s="1" t="s">
        <v>11</v>
      </c>
    </row>
    <row r="350" spans="1:7" x14ac:dyDescent="0.2">
      <c r="A350" s="1" t="s">
        <v>350</v>
      </c>
      <c r="B350" s="1" t="s">
        <v>351</v>
      </c>
      <c r="C350" s="3">
        <v>4.5999999999999996</v>
      </c>
      <c r="D350" s="2">
        <v>23148</v>
      </c>
      <c r="E350" s="4">
        <v>6</v>
      </c>
      <c r="F350" s="6">
        <v>2014</v>
      </c>
      <c r="G350" s="1" t="s">
        <v>11</v>
      </c>
    </row>
    <row r="351" spans="1:7" x14ac:dyDescent="0.2">
      <c r="A351" s="1" t="s">
        <v>352</v>
      </c>
      <c r="B351" s="1" t="s">
        <v>353</v>
      </c>
      <c r="C351" s="3">
        <v>4.8</v>
      </c>
      <c r="D351" s="2">
        <v>8081</v>
      </c>
      <c r="E351" s="4">
        <v>8</v>
      </c>
      <c r="F351" s="6">
        <v>2014</v>
      </c>
      <c r="G351" s="1" t="s">
        <v>11</v>
      </c>
    </row>
    <row r="352" spans="1:7" x14ac:dyDescent="0.2">
      <c r="A352" s="1" t="s">
        <v>352</v>
      </c>
      <c r="B352" s="1" t="s">
        <v>353</v>
      </c>
      <c r="C352" s="3">
        <v>4.8</v>
      </c>
      <c r="D352" s="2">
        <v>8081</v>
      </c>
      <c r="E352" s="4">
        <v>8</v>
      </c>
      <c r="F352" s="6">
        <v>2015</v>
      </c>
      <c r="G352" s="1" t="s">
        <v>11</v>
      </c>
    </row>
    <row r="353" spans="1:7" x14ac:dyDescent="0.2">
      <c r="A353" s="1" t="s">
        <v>354</v>
      </c>
      <c r="B353" s="1" t="s">
        <v>355</v>
      </c>
      <c r="C353" s="3">
        <v>4.8</v>
      </c>
      <c r="D353" s="2">
        <v>23358</v>
      </c>
      <c r="E353" s="4">
        <v>12</v>
      </c>
      <c r="F353" s="6">
        <v>2014</v>
      </c>
      <c r="G353" s="1" t="s">
        <v>8</v>
      </c>
    </row>
    <row r="354" spans="1:7" x14ac:dyDescent="0.2">
      <c r="A354" s="1" t="s">
        <v>354</v>
      </c>
      <c r="B354" s="1" t="s">
        <v>355</v>
      </c>
      <c r="C354" s="3">
        <v>4.8</v>
      </c>
      <c r="D354" s="2">
        <v>23358</v>
      </c>
      <c r="E354" s="4">
        <v>12</v>
      </c>
      <c r="F354" s="6">
        <v>2015</v>
      </c>
      <c r="G354" s="1" t="s">
        <v>8</v>
      </c>
    </row>
    <row r="355" spans="1:7" x14ac:dyDescent="0.2">
      <c r="A355" s="1" t="s">
        <v>356</v>
      </c>
      <c r="B355" s="1" t="s">
        <v>129</v>
      </c>
      <c r="C355" s="3">
        <v>3.3</v>
      </c>
      <c r="D355" s="2">
        <v>9372</v>
      </c>
      <c r="E355" s="4">
        <v>12</v>
      </c>
      <c r="F355" s="6">
        <v>2012</v>
      </c>
      <c r="G355" s="1" t="s">
        <v>11</v>
      </c>
    </row>
    <row r="356" spans="1:7" x14ac:dyDescent="0.2">
      <c r="A356" s="1" t="s">
        <v>357</v>
      </c>
      <c r="B356" s="1" t="s">
        <v>358</v>
      </c>
      <c r="C356" s="3">
        <v>4.7</v>
      </c>
      <c r="D356" s="2">
        <v>4633</v>
      </c>
      <c r="E356" s="4">
        <v>21</v>
      </c>
      <c r="F356" s="6">
        <v>2011</v>
      </c>
      <c r="G356" s="1" t="s">
        <v>8</v>
      </c>
    </row>
    <row r="357" spans="1:7" x14ac:dyDescent="0.2">
      <c r="A357" s="1" t="s">
        <v>359</v>
      </c>
      <c r="B357" s="1" t="s">
        <v>360</v>
      </c>
      <c r="C357" s="3">
        <v>4.3</v>
      </c>
      <c r="D357" s="2">
        <v>13061</v>
      </c>
      <c r="E357" s="4">
        <v>6</v>
      </c>
      <c r="F357" s="6">
        <v>2018</v>
      </c>
      <c r="G357" s="1" t="s">
        <v>8</v>
      </c>
    </row>
    <row r="358" spans="1:7" x14ac:dyDescent="0.2">
      <c r="A358" s="1" t="s">
        <v>359</v>
      </c>
      <c r="B358" s="1" t="s">
        <v>360</v>
      </c>
      <c r="C358" s="3">
        <v>4.3</v>
      </c>
      <c r="D358" s="2">
        <v>13061</v>
      </c>
      <c r="E358" s="4">
        <v>6</v>
      </c>
      <c r="F358" s="6">
        <v>2019</v>
      </c>
      <c r="G358" s="1" t="s">
        <v>8</v>
      </c>
    </row>
    <row r="359" spans="1:7" x14ac:dyDescent="0.2">
      <c r="A359" s="1" t="s">
        <v>361</v>
      </c>
      <c r="B359" s="1" t="s">
        <v>324</v>
      </c>
      <c r="C359" s="3">
        <v>4.3</v>
      </c>
      <c r="D359" s="2">
        <v>3523</v>
      </c>
      <c r="E359" s="4">
        <v>13</v>
      </c>
      <c r="F359" s="6">
        <v>2010</v>
      </c>
      <c r="G359" s="1" t="s">
        <v>11</v>
      </c>
    </row>
    <row r="360" spans="1:7" x14ac:dyDescent="0.2">
      <c r="A360" s="1" t="s">
        <v>362</v>
      </c>
      <c r="B360" s="1" t="s">
        <v>363</v>
      </c>
      <c r="C360" s="3">
        <v>4.8</v>
      </c>
      <c r="D360" s="2">
        <v>2774</v>
      </c>
      <c r="E360" s="4">
        <v>0</v>
      </c>
      <c r="F360" s="6">
        <v>2016</v>
      </c>
      <c r="G360" s="1" t="s">
        <v>8</v>
      </c>
    </row>
    <row r="361" spans="1:7" x14ac:dyDescent="0.2">
      <c r="A361" s="1" t="s">
        <v>364</v>
      </c>
      <c r="B361" s="1" t="s">
        <v>365</v>
      </c>
      <c r="C361" s="3">
        <v>4.4000000000000004</v>
      </c>
      <c r="D361" s="2">
        <v>440</v>
      </c>
      <c r="E361" s="4">
        <v>11</v>
      </c>
      <c r="F361" s="6">
        <v>2010</v>
      </c>
      <c r="G361" s="1" t="s">
        <v>8</v>
      </c>
    </row>
    <row r="362" spans="1:7" x14ac:dyDescent="0.2">
      <c r="A362" s="1" t="s">
        <v>366</v>
      </c>
      <c r="B362" s="1" t="s">
        <v>367</v>
      </c>
      <c r="C362" s="3">
        <v>4.8</v>
      </c>
      <c r="D362" s="2">
        <v>8922</v>
      </c>
      <c r="E362" s="4">
        <v>9</v>
      </c>
      <c r="F362" s="6">
        <v>2013</v>
      </c>
      <c r="G362" s="1" t="s">
        <v>11</v>
      </c>
    </row>
    <row r="363" spans="1:7" x14ac:dyDescent="0.2">
      <c r="A363" s="1" t="s">
        <v>366</v>
      </c>
      <c r="B363" s="1" t="s">
        <v>367</v>
      </c>
      <c r="C363" s="3">
        <v>4.8</v>
      </c>
      <c r="D363" s="2">
        <v>8922</v>
      </c>
      <c r="E363" s="4">
        <v>9</v>
      </c>
      <c r="F363" s="6">
        <v>2014</v>
      </c>
      <c r="G363" s="1" t="s">
        <v>11</v>
      </c>
    </row>
    <row r="364" spans="1:7" x14ac:dyDescent="0.2">
      <c r="A364" s="1" t="s">
        <v>366</v>
      </c>
      <c r="B364" s="1" t="s">
        <v>367</v>
      </c>
      <c r="C364" s="3">
        <v>4.8</v>
      </c>
      <c r="D364" s="2">
        <v>8922</v>
      </c>
      <c r="E364" s="4">
        <v>9</v>
      </c>
      <c r="F364" s="6">
        <v>2015</v>
      </c>
      <c r="G364" s="1" t="s">
        <v>11</v>
      </c>
    </row>
    <row r="365" spans="1:7" x14ac:dyDescent="0.2">
      <c r="A365" s="1" t="s">
        <v>583</v>
      </c>
      <c r="B365" s="1" t="s">
        <v>368</v>
      </c>
      <c r="C365" s="3">
        <v>4.0999999999999996</v>
      </c>
      <c r="D365" s="2">
        <v>2023</v>
      </c>
      <c r="E365" s="4">
        <v>15</v>
      </c>
      <c r="F365" s="6">
        <v>2011</v>
      </c>
      <c r="G365" s="1" t="s">
        <v>8</v>
      </c>
    </row>
    <row r="366" spans="1:7" x14ac:dyDescent="0.2">
      <c r="A366" s="1" t="s">
        <v>369</v>
      </c>
      <c r="B366" s="1" t="s">
        <v>370</v>
      </c>
      <c r="C366" s="3">
        <v>4</v>
      </c>
      <c r="D366" s="2">
        <v>1859</v>
      </c>
      <c r="E366" s="4">
        <v>11</v>
      </c>
      <c r="F366" s="6">
        <v>2009</v>
      </c>
      <c r="G366" s="1" t="s">
        <v>11</v>
      </c>
    </row>
    <row r="367" spans="1:7" x14ac:dyDescent="0.2">
      <c r="A367" s="1" t="s">
        <v>371</v>
      </c>
      <c r="B367" s="1" t="s">
        <v>247</v>
      </c>
      <c r="C367" s="3">
        <v>4.7</v>
      </c>
      <c r="D367" s="2">
        <v>50482</v>
      </c>
      <c r="E367" s="4">
        <v>13</v>
      </c>
      <c r="F367" s="6">
        <v>2012</v>
      </c>
      <c r="G367" s="1" t="s">
        <v>11</v>
      </c>
    </row>
    <row r="368" spans="1:7" x14ac:dyDescent="0.2">
      <c r="A368" s="1" t="s">
        <v>371</v>
      </c>
      <c r="B368" s="1" t="s">
        <v>247</v>
      </c>
      <c r="C368" s="3">
        <v>4.7</v>
      </c>
      <c r="D368" s="2">
        <v>50482</v>
      </c>
      <c r="E368" s="4">
        <v>13</v>
      </c>
      <c r="F368" s="6">
        <v>2013</v>
      </c>
      <c r="G368" s="1" t="s">
        <v>11</v>
      </c>
    </row>
    <row r="369" spans="1:7" x14ac:dyDescent="0.2">
      <c r="A369" s="1" t="s">
        <v>371</v>
      </c>
      <c r="B369" s="1" t="s">
        <v>247</v>
      </c>
      <c r="C369" s="3">
        <v>4.7</v>
      </c>
      <c r="D369" s="2">
        <v>50482</v>
      </c>
      <c r="E369" s="4">
        <v>7</v>
      </c>
      <c r="F369" s="6">
        <v>2014</v>
      </c>
      <c r="G369" s="1" t="s">
        <v>11</v>
      </c>
    </row>
    <row r="370" spans="1:7" x14ac:dyDescent="0.2">
      <c r="A370" s="1" t="s">
        <v>371</v>
      </c>
      <c r="B370" s="1" t="s">
        <v>247</v>
      </c>
      <c r="C370" s="3">
        <v>4.7</v>
      </c>
      <c r="D370" s="2">
        <v>50482</v>
      </c>
      <c r="E370" s="4">
        <v>13</v>
      </c>
      <c r="F370" s="6">
        <v>2014</v>
      </c>
      <c r="G370" s="1" t="s">
        <v>11</v>
      </c>
    </row>
    <row r="371" spans="1:7" x14ac:dyDescent="0.2">
      <c r="A371" s="1" t="s">
        <v>372</v>
      </c>
      <c r="B371" s="1" t="s">
        <v>373</v>
      </c>
      <c r="C371" s="3">
        <v>4.5999999999999996</v>
      </c>
      <c r="D371" s="2">
        <v>3207</v>
      </c>
      <c r="E371" s="4">
        <v>6</v>
      </c>
      <c r="F371" s="6">
        <v>2009</v>
      </c>
      <c r="G371" s="1" t="s">
        <v>8</v>
      </c>
    </row>
    <row r="372" spans="1:7" x14ac:dyDescent="0.2">
      <c r="A372" s="1" t="s">
        <v>372</v>
      </c>
      <c r="B372" s="1" t="s">
        <v>373</v>
      </c>
      <c r="C372" s="3">
        <v>4.5999999999999996</v>
      </c>
      <c r="D372" s="2">
        <v>3207</v>
      </c>
      <c r="E372" s="4">
        <v>6</v>
      </c>
      <c r="F372" s="6">
        <v>2010</v>
      </c>
      <c r="G372" s="1" t="s">
        <v>8</v>
      </c>
    </row>
    <row r="373" spans="1:7" x14ac:dyDescent="0.2">
      <c r="A373" s="1" t="s">
        <v>372</v>
      </c>
      <c r="B373" s="1" t="s">
        <v>373</v>
      </c>
      <c r="C373" s="3">
        <v>4.5999999999999996</v>
      </c>
      <c r="D373" s="2">
        <v>3207</v>
      </c>
      <c r="E373" s="4">
        <v>6</v>
      </c>
      <c r="F373" s="6">
        <v>2011</v>
      </c>
      <c r="G373" s="1" t="s">
        <v>8</v>
      </c>
    </row>
    <row r="374" spans="1:7" x14ac:dyDescent="0.2">
      <c r="A374" s="1" t="s">
        <v>372</v>
      </c>
      <c r="B374" s="1" t="s">
        <v>373</v>
      </c>
      <c r="C374" s="3">
        <v>4.5999999999999996</v>
      </c>
      <c r="D374" s="2">
        <v>3207</v>
      </c>
      <c r="E374" s="4">
        <v>6</v>
      </c>
      <c r="F374" s="6">
        <v>2012</v>
      </c>
      <c r="G374" s="1" t="s">
        <v>8</v>
      </c>
    </row>
    <row r="375" spans="1:7" x14ac:dyDescent="0.2">
      <c r="A375" s="1" t="s">
        <v>372</v>
      </c>
      <c r="B375" s="1" t="s">
        <v>373</v>
      </c>
      <c r="C375" s="3">
        <v>4.5999999999999996</v>
      </c>
      <c r="D375" s="2">
        <v>3207</v>
      </c>
      <c r="E375" s="4">
        <v>6</v>
      </c>
      <c r="F375" s="6">
        <v>2013</v>
      </c>
      <c r="G375" s="1" t="s">
        <v>8</v>
      </c>
    </row>
    <row r="376" spans="1:7" x14ac:dyDescent="0.2">
      <c r="A376" s="1" t="s">
        <v>374</v>
      </c>
      <c r="B376" s="1" t="s">
        <v>331</v>
      </c>
      <c r="C376" s="3">
        <v>4.5999999999999996</v>
      </c>
      <c r="D376" s="2">
        <v>803</v>
      </c>
      <c r="E376" s="4">
        <v>9</v>
      </c>
      <c r="F376" s="6">
        <v>2009</v>
      </c>
      <c r="G376" s="1" t="s">
        <v>8</v>
      </c>
    </row>
    <row r="377" spans="1:7" x14ac:dyDescent="0.2">
      <c r="A377" s="1" t="s">
        <v>375</v>
      </c>
      <c r="B377" s="1" t="s">
        <v>376</v>
      </c>
      <c r="C377" s="3">
        <v>4.7</v>
      </c>
      <c r="D377" s="2">
        <v>23308</v>
      </c>
      <c r="E377" s="4">
        <v>6</v>
      </c>
      <c r="F377" s="6">
        <v>2013</v>
      </c>
      <c r="G377" s="1" t="s">
        <v>8</v>
      </c>
    </row>
    <row r="378" spans="1:7" x14ac:dyDescent="0.2">
      <c r="A378" s="1" t="s">
        <v>375</v>
      </c>
      <c r="B378" s="1" t="s">
        <v>376</v>
      </c>
      <c r="C378" s="3">
        <v>4.7</v>
      </c>
      <c r="D378" s="2">
        <v>23308</v>
      </c>
      <c r="E378" s="4">
        <v>6</v>
      </c>
      <c r="F378" s="6">
        <v>2015</v>
      </c>
      <c r="G378" s="1" t="s">
        <v>8</v>
      </c>
    </row>
    <row r="379" spans="1:7" x14ac:dyDescent="0.2">
      <c r="A379" s="1" t="s">
        <v>375</v>
      </c>
      <c r="B379" s="1" t="s">
        <v>376</v>
      </c>
      <c r="C379" s="3">
        <v>4.7</v>
      </c>
      <c r="D379" s="2">
        <v>23308</v>
      </c>
      <c r="E379" s="4">
        <v>6</v>
      </c>
      <c r="F379" s="6">
        <v>2016</v>
      </c>
      <c r="G379" s="1" t="s">
        <v>8</v>
      </c>
    </row>
    <row r="380" spans="1:7" x14ac:dyDescent="0.2">
      <c r="A380" s="1" t="s">
        <v>375</v>
      </c>
      <c r="B380" s="1" t="s">
        <v>376</v>
      </c>
      <c r="C380" s="3">
        <v>4.7</v>
      </c>
      <c r="D380" s="2">
        <v>23308</v>
      </c>
      <c r="E380" s="4">
        <v>6</v>
      </c>
      <c r="F380" s="6">
        <v>2017</v>
      </c>
      <c r="G380" s="1" t="s">
        <v>8</v>
      </c>
    </row>
    <row r="381" spans="1:7" x14ac:dyDescent="0.2">
      <c r="A381" s="1" t="s">
        <v>375</v>
      </c>
      <c r="B381" s="1" t="s">
        <v>376</v>
      </c>
      <c r="C381" s="3">
        <v>4.7</v>
      </c>
      <c r="D381" s="2">
        <v>23308</v>
      </c>
      <c r="E381" s="4">
        <v>6</v>
      </c>
      <c r="F381" s="6">
        <v>2018</v>
      </c>
      <c r="G381" s="1" t="s">
        <v>8</v>
      </c>
    </row>
    <row r="382" spans="1:7" x14ac:dyDescent="0.2">
      <c r="A382" s="1" t="s">
        <v>375</v>
      </c>
      <c r="B382" s="1" t="s">
        <v>376</v>
      </c>
      <c r="C382" s="3">
        <v>4.7</v>
      </c>
      <c r="D382" s="2">
        <v>23308</v>
      </c>
      <c r="E382" s="4">
        <v>6</v>
      </c>
      <c r="F382" s="6">
        <v>2019</v>
      </c>
      <c r="G382" s="1" t="s">
        <v>8</v>
      </c>
    </row>
    <row r="383" spans="1:7" x14ac:dyDescent="0.2">
      <c r="A383" s="1" t="s">
        <v>377</v>
      </c>
      <c r="B383" s="1" t="s">
        <v>68</v>
      </c>
      <c r="C383" s="3">
        <v>4.8</v>
      </c>
      <c r="D383" s="2">
        <v>5836</v>
      </c>
      <c r="E383" s="4">
        <v>0</v>
      </c>
      <c r="F383" s="6">
        <v>2017</v>
      </c>
      <c r="G383" s="1" t="s">
        <v>11</v>
      </c>
    </row>
    <row r="384" spans="1:7" x14ac:dyDescent="0.2">
      <c r="A384" s="1" t="s">
        <v>378</v>
      </c>
      <c r="B384" s="1" t="s">
        <v>379</v>
      </c>
      <c r="C384" s="3">
        <v>4.0999999999999996</v>
      </c>
      <c r="D384" s="2">
        <v>79446</v>
      </c>
      <c r="E384" s="4">
        <v>18</v>
      </c>
      <c r="F384" s="6">
        <v>2015</v>
      </c>
      <c r="G384" s="1" t="s">
        <v>11</v>
      </c>
    </row>
    <row r="385" spans="1:7" x14ac:dyDescent="0.2">
      <c r="A385" s="1" t="s">
        <v>378</v>
      </c>
      <c r="B385" s="1" t="s">
        <v>379</v>
      </c>
      <c r="C385" s="3">
        <v>4.0999999999999996</v>
      </c>
      <c r="D385" s="2">
        <v>79446</v>
      </c>
      <c r="E385" s="4">
        <v>7</v>
      </c>
      <c r="F385" s="6">
        <v>2016</v>
      </c>
      <c r="G385" s="1" t="s">
        <v>11</v>
      </c>
    </row>
    <row r="386" spans="1:7" x14ac:dyDescent="0.2">
      <c r="A386" s="1" t="s">
        <v>380</v>
      </c>
      <c r="B386" s="1" t="s">
        <v>381</v>
      </c>
      <c r="C386" s="3">
        <v>4.7</v>
      </c>
      <c r="D386" s="2">
        <v>7747</v>
      </c>
      <c r="E386" s="4">
        <v>14</v>
      </c>
      <c r="F386" s="6">
        <v>2010</v>
      </c>
      <c r="G386" s="1" t="s">
        <v>11</v>
      </c>
    </row>
    <row r="387" spans="1:7" x14ac:dyDescent="0.2">
      <c r="A387" s="1" t="s">
        <v>380</v>
      </c>
      <c r="B387" s="1" t="s">
        <v>381</v>
      </c>
      <c r="C387" s="3">
        <v>4.7</v>
      </c>
      <c r="D387" s="2">
        <v>7747</v>
      </c>
      <c r="E387" s="4">
        <v>14</v>
      </c>
      <c r="F387" s="6">
        <v>2011</v>
      </c>
      <c r="G387" s="1" t="s">
        <v>11</v>
      </c>
    </row>
    <row r="388" spans="1:7" x14ac:dyDescent="0.2">
      <c r="A388" s="1" t="s">
        <v>382</v>
      </c>
      <c r="B388" s="1" t="s">
        <v>381</v>
      </c>
      <c r="C388" s="3">
        <v>4.7</v>
      </c>
      <c r="D388" s="2">
        <v>7251</v>
      </c>
      <c r="E388" s="4">
        <v>9</v>
      </c>
      <c r="F388" s="6">
        <v>2010</v>
      </c>
      <c r="G388" s="1" t="s">
        <v>11</v>
      </c>
    </row>
    <row r="389" spans="1:7" x14ac:dyDescent="0.2">
      <c r="A389" s="1" t="s">
        <v>383</v>
      </c>
      <c r="B389" s="1" t="s">
        <v>381</v>
      </c>
      <c r="C389" s="3">
        <v>4.7</v>
      </c>
      <c r="D389" s="2">
        <v>7251</v>
      </c>
      <c r="E389" s="4">
        <v>16</v>
      </c>
      <c r="F389" s="6">
        <v>2009</v>
      </c>
      <c r="G389" s="1" t="s">
        <v>11</v>
      </c>
    </row>
    <row r="390" spans="1:7" x14ac:dyDescent="0.2">
      <c r="A390" s="1" t="s">
        <v>384</v>
      </c>
      <c r="B390" s="1" t="s">
        <v>381</v>
      </c>
      <c r="C390" s="3">
        <v>4.4000000000000004</v>
      </c>
      <c r="D390" s="2">
        <v>10559</v>
      </c>
      <c r="E390" s="4">
        <v>2</v>
      </c>
      <c r="F390" s="6">
        <v>2009</v>
      </c>
      <c r="G390" s="1" t="s">
        <v>11</v>
      </c>
    </row>
    <row r="391" spans="1:7" x14ac:dyDescent="0.2">
      <c r="A391" s="1" t="s">
        <v>384</v>
      </c>
      <c r="B391" s="1" t="s">
        <v>381</v>
      </c>
      <c r="C391" s="3">
        <v>4.4000000000000004</v>
      </c>
      <c r="D391" s="2">
        <v>10559</v>
      </c>
      <c r="E391" s="4">
        <v>2</v>
      </c>
      <c r="F391" s="6">
        <v>2010</v>
      </c>
      <c r="G391" s="1" t="s">
        <v>11</v>
      </c>
    </row>
    <row r="392" spans="1:7" x14ac:dyDescent="0.2">
      <c r="A392" s="1" t="s">
        <v>385</v>
      </c>
      <c r="B392" s="1" t="s">
        <v>386</v>
      </c>
      <c r="C392" s="3">
        <v>4.8</v>
      </c>
      <c r="D392" s="2">
        <v>5249</v>
      </c>
      <c r="E392" s="4">
        <v>5</v>
      </c>
      <c r="F392" s="6">
        <v>2016</v>
      </c>
      <c r="G392" s="1" t="s">
        <v>11</v>
      </c>
    </row>
    <row r="393" spans="1:7" x14ac:dyDescent="0.2">
      <c r="A393" s="1" t="s">
        <v>385</v>
      </c>
      <c r="B393" s="1" t="s">
        <v>386</v>
      </c>
      <c r="C393" s="3">
        <v>4.8</v>
      </c>
      <c r="D393" s="2">
        <v>5249</v>
      </c>
      <c r="E393" s="4">
        <v>5</v>
      </c>
      <c r="F393" s="6">
        <v>2017</v>
      </c>
      <c r="G393" s="1" t="s">
        <v>11</v>
      </c>
    </row>
    <row r="394" spans="1:7" x14ac:dyDescent="0.2">
      <c r="A394" s="1" t="s">
        <v>387</v>
      </c>
      <c r="B394" s="1" t="s">
        <v>388</v>
      </c>
      <c r="C394" s="3">
        <v>3.9</v>
      </c>
      <c r="D394" s="2">
        <v>33844</v>
      </c>
      <c r="E394" s="4">
        <v>20</v>
      </c>
      <c r="F394" s="6">
        <v>2013</v>
      </c>
      <c r="G394" s="1" t="s">
        <v>11</v>
      </c>
    </row>
    <row r="395" spans="1:7" x14ac:dyDescent="0.2">
      <c r="A395" s="1" t="s">
        <v>387</v>
      </c>
      <c r="B395" s="1" t="s">
        <v>388</v>
      </c>
      <c r="C395" s="3">
        <v>3.9</v>
      </c>
      <c r="D395" s="2">
        <v>33844</v>
      </c>
      <c r="E395" s="4">
        <v>20</v>
      </c>
      <c r="F395" s="6">
        <v>2014</v>
      </c>
      <c r="G395" s="1" t="s">
        <v>11</v>
      </c>
    </row>
    <row r="396" spans="1:7" x14ac:dyDescent="0.2">
      <c r="A396" s="1" t="s">
        <v>389</v>
      </c>
      <c r="B396" s="1" t="s">
        <v>390</v>
      </c>
      <c r="C396" s="3">
        <v>4.4000000000000004</v>
      </c>
      <c r="D396" s="2">
        <v>11616</v>
      </c>
      <c r="E396" s="4">
        <v>7</v>
      </c>
      <c r="F396" s="6">
        <v>2012</v>
      </c>
      <c r="G396" s="1" t="s">
        <v>11</v>
      </c>
    </row>
    <row r="397" spans="1:7" x14ac:dyDescent="0.2">
      <c r="A397" s="1" t="s">
        <v>389</v>
      </c>
      <c r="B397" s="1" t="s">
        <v>390</v>
      </c>
      <c r="C397" s="3">
        <v>4.4000000000000004</v>
      </c>
      <c r="D397" s="2">
        <v>11616</v>
      </c>
      <c r="E397" s="4">
        <v>7</v>
      </c>
      <c r="F397" s="6">
        <v>2013</v>
      </c>
      <c r="G397" s="1" t="s">
        <v>11</v>
      </c>
    </row>
    <row r="398" spans="1:7" x14ac:dyDescent="0.2">
      <c r="A398" s="1" t="s">
        <v>389</v>
      </c>
      <c r="B398" s="1" t="s">
        <v>390</v>
      </c>
      <c r="C398" s="3">
        <v>4.4000000000000004</v>
      </c>
      <c r="D398" s="2">
        <v>11616</v>
      </c>
      <c r="E398" s="4">
        <v>7</v>
      </c>
      <c r="F398" s="6">
        <v>2014</v>
      </c>
      <c r="G398" s="1" t="s">
        <v>11</v>
      </c>
    </row>
    <row r="399" spans="1:7" x14ac:dyDescent="0.2">
      <c r="A399" s="1" t="s">
        <v>391</v>
      </c>
      <c r="B399" s="1" t="s">
        <v>324</v>
      </c>
      <c r="C399" s="3">
        <v>4.5</v>
      </c>
      <c r="D399" s="2">
        <v>13609</v>
      </c>
      <c r="E399" s="4">
        <v>14</v>
      </c>
      <c r="F399" s="6">
        <v>2019</v>
      </c>
      <c r="G399" s="1" t="s">
        <v>11</v>
      </c>
    </row>
    <row r="400" spans="1:7" x14ac:dyDescent="0.2">
      <c r="A400" s="1" t="s">
        <v>392</v>
      </c>
      <c r="B400" s="1" t="s">
        <v>393</v>
      </c>
      <c r="C400" s="3">
        <v>4.7</v>
      </c>
      <c r="D400" s="2">
        <v>8587</v>
      </c>
      <c r="E400" s="4">
        <v>10</v>
      </c>
      <c r="F400" s="6">
        <v>2009</v>
      </c>
      <c r="G400" s="1" t="s">
        <v>11</v>
      </c>
    </row>
    <row r="401" spans="1:7" x14ac:dyDescent="0.2">
      <c r="A401" s="1" t="s">
        <v>394</v>
      </c>
      <c r="B401" s="1" t="s">
        <v>395</v>
      </c>
      <c r="C401" s="3">
        <v>4.3</v>
      </c>
      <c r="D401" s="2">
        <v>29442</v>
      </c>
      <c r="E401" s="4">
        <v>7</v>
      </c>
      <c r="F401" s="6">
        <v>2017</v>
      </c>
      <c r="G401" s="1" t="s">
        <v>11</v>
      </c>
    </row>
    <row r="402" spans="1:7" x14ac:dyDescent="0.2">
      <c r="A402" s="1" t="s">
        <v>396</v>
      </c>
      <c r="B402" s="1" t="s">
        <v>397</v>
      </c>
      <c r="C402" s="3">
        <v>4.5999999999999996</v>
      </c>
      <c r="D402" s="2">
        <v>11098</v>
      </c>
      <c r="E402" s="4">
        <v>13</v>
      </c>
      <c r="F402" s="6">
        <v>2012</v>
      </c>
      <c r="G402" s="1" t="s">
        <v>11</v>
      </c>
    </row>
    <row r="403" spans="1:7" x14ac:dyDescent="0.2">
      <c r="A403" s="1" t="s">
        <v>398</v>
      </c>
      <c r="B403" s="1" t="s">
        <v>399</v>
      </c>
      <c r="C403" s="3">
        <v>4.8</v>
      </c>
      <c r="D403" s="2">
        <v>9947</v>
      </c>
      <c r="E403" s="4">
        <v>11</v>
      </c>
      <c r="F403" s="6">
        <v>2018</v>
      </c>
      <c r="G403" s="1" t="s">
        <v>11</v>
      </c>
    </row>
    <row r="404" spans="1:7" x14ac:dyDescent="0.2">
      <c r="A404" s="1" t="s">
        <v>400</v>
      </c>
      <c r="B404" s="1" t="s">
        <v>401</v>
      </c>
      <c r="C404" s="3">
        <v>4.8</v>
      </c>
      <c r="D404" s="2">
        <v>13871</v>
      </c>
      <c r="E404" s="4">
        <v>6</v>
      </c>
      <c r="F404" s="6">
        <v>2009</v>
      </c>
      <c r="G404" s="1" t="s">
        <v>11</v>
      </c>
    </row>
    <row r="405" spans="1:7" x14ac:dyDescent="0.2">
      <c r="A405" s="1" t="s">
        <v>400</v>
      </c>
      <c r="B405" s="1" t="s">
        <v>401</v>
      </c>
      <c r="C405" s="3">
        <v>4.8</v>
      </c>
      <c r="D405" s="2">
        <v>13871</v>
      </c>
      <c r="E405" s="4">
        <v>6</v>
      </c>
      <c r="F405" s="6">
        <v>2010</v>
      </c>
      <c r="G405" s="1" t="s">
        <v>11</v>
      </c>
    </row>
    <row r="406" spans="1:7" x14ac:dyDescent="0.2">
      <c r="A406" s="1" t="s">
        <v>400</v>
      </c>
      <c r="B406" s="1" t="s">
        <v>401</v>
      </c>
      <c r="C406" s="3">
        <v>4.8</v>
      </c>
      <c r="D406" s="2">
        <v>13871</v>
      </c>
      <c r="E406" s="4">
        <v>8</v>
      </c>
      <c r="F406" s="6">
        <v>2011</v>
      </c>
      <c r="G406" s="1" t="s">
        <v>11</v>
      </c>
    </row>
    <row r="407" spans="1:7" x14ac:dyDescent="0.2">
      <c r="A407" s="1" t="s">
        <v>400</v>
      </c>
      <c r="B407" s="1" t="s">
        <v>401</v>
      </c>
      <c r="C407" s="3">
        <v>4.8</v>
      </c>
      <c r="D407" s="2">
        <v>13871</v>
      </c>
      <c r="E407" s="4">
        <v>7</v>
      </c>
      <c r="F407" s="6">
        <v>2011</v>
      </c>
      <c r="G407" s="1" t="s">
        <v>11</v>
      </c>
    </row>
    <row r="408" spans="1:7" x14ac:dyDescent="0.2">
      <c r="A408" s="1" t="s">
        <v>584</v>
      </c>
      <c r="B408" s="1" t="s">
        <v>286</v>
      </c>
      <c r="C408" s="3">
        <v>4.8</v>
      </c>
      <c r="D408" s="2">
        <v>6982</v>
      </c>
      <c r="E408" s="4">
        <v>14</v>
      </c>
      <c r="F408" s="6">
        <v>2013</v>
      </c>
      <c r="G408" s="1" t="s">
        <v>11</v>
      </c>
    </row>
    <row r="409" spans="1:7" x14ac:dyDescent="0.2">
      <c r="A409" s="1" t="s">
        <v>402</v>
      </c>
      <c r="B409" s="1" t="s">
        <v>76</v>
      </c>
      <c r="C409" s="3">
        <v>4.7</v>
      </c>
      <c r="D409" s="2">
        <v>32122</v>
      </c>
      <c r="E409" s="4">
        <v>14</v>
      </c>
      <c r="F409" s="6">
        <v>2010</v>
      </c>
      <c r="G409" s="1" t="s">
        <v>11</v>
      </c>
    </row>
    <row r="410" spans="1:7" x14ac:dyDescent="0.2">
      <c r="A410" s="1" t="s">
        <v>403</v>
      </c>
      <c r="B410" s="1" t="s">
        <v>76</v>
      </c>
      <c r="C410" s="3">
        <v>4.7</v>
      </c>
      <c r="D410" s="2">
        <v>32122</v>
      </c>
      <c r="E410" s="4">
        <v>8</v>
      </c>
      <c r="F410" s="6">
        <v>2011</v>
      </c>
      <c r="G410" s="1" t="s">
        <v>11</v>
      </c>
    </row>
    <row r="411" spans="1:7" x14ac:dyDescent="0.2">
      <c r="A411" s="1" t="s">
        <v>403</v>
      </c>
      <c r="B411" s="1" t="s">
        <v>76</v>
      </c>
      <c r="C411" s="3">
        <v>4.7</v>
      </c>
      <c r="D411" s="2">
        <v>32122</v>
      </c>
      <c r="E411" s="4">
        <v>8</v>
      </c>
      <c r="F411" s="6">
        <v>2012</v>
      </c>
      <c r="G411" s="1" t="s">
        <v>11</v>
      </c>
    </row>
    <row r="412" spans="1:7" x14ac:dyDescent="0.2">
      <c r="A412" s="1" t="s">
        <v>404</v>
      </c>
      <c r="B412" s="1" t="s">
        <v>76</v>
      </c>
      <c r="C412" s="3">
        <v>4.8</v>
      </c>
      <c r="D412" s="2">
        <v>16949</v>
      </c>
      <c r="E412" s="4">
        <v>30</v>
      </c>
      <c r="F412" s="6">
        <v>2011</v>
      </c>
      <c r="G412" s="1" t="s">
        <v>11</v>
      </c>
    </row>
    <row r="413" spans="1:7" x14ac:dyDescent="0.2">
      <c r="A413" s="1" t="s">
        <v>404</v>
      </c>
      <c r="B413" s="1" t="s">
        <v>76</v>
      </c>
      <c r="C413" s="3">
        <v>4.8</v>
      </c>
      <c r="D413" s="2">
        <v>16949</v>
      </c>
      <c r="E413" s="4">
        <v>30</v>
      </c>
      <c r="F413" s="6">
        <v>2012</v>
      </c>
      <c r="G413" s="1" t="s">
        <v>11</v>
      </c>
    </row>
    <row r="414" spans="1:7" x14ac:dyDescent="0.2">
      <c r="A414" s="1" t="s">
        <v>405</v>
      </c>
      <c r="B414" s="1" t="s">
        <v>406</v>
      </c>
      <c r="C414" s="3">
        <v>4.7</v>
      </c>
      <c r="D414" s="2">
        <v>9289</v>
      </c>
      <c r="E414" s="4">
        <v>13</v>
      </c>
      <c r="F414" s="6">
        <v>2010</v>
      </c>
      <c r="G414" s="1" t="s">
        <v>8</v>
      </c>
    </row>
    <row r="415" spans="1:7" x14ac:dyDescent="0.2">
      <c r="A415" s="1" t="s">
        <v>405</v>
      </c>
      <c r="B415" s="1" t="s">
        <v>406</v>
      </c>
      <c r="C415" s="3">
        <v>4.7</v>
      </c>
      <c r="D415" s="2">
        <v>9289</v>
      </c>
      <c r="E415" s="4">
        <v>9</v>
      </c>
      <c r="F415" s="6">
        <v>2011</v>
      </c>
      <c r="G415" s="1" t="s">
        <v>8</v>
      </c>
    </row>
    <row r="416" spans="1:7" x14ac:dyDescent="0.2">
      <c r="A416" s="1" t="s">
        <v>405</v>
      </c>
      <c r="B416" s="1" t="s">
        <v>406</v>
      </c>
      <c r="C416" s="3">
        <v>4.7</v>
      </c>
      <c r="D416" s="2">
        <v>9289</v>
      </c>
      <c r="E416" s="4">
        <v>9</v>
      </c>
      <c r="F416" s="6">
        <v>2012</v>
      </c>
      <c r="G416" s="1" t="s">
        <v>8</v>
      </c>
    </row>
    <row r="417" spans="1:7" x14ac:dyDescent="0.2">
      <c r="A417" s="1" t="s">
        <v>407</v>
      </c>
      <c r="B417" s="1" t="s">
        <v>408</v>
      </c>
      <c r="C417" s="3">
        <v>4.3</v>
      </c>
      <c r="D417" s="2">
        <v>7368</v>
      </c>
      <c r="E417" s="4">
        <v>7</v>
      </c>
      <c r="F417" s="6">
        <v>2017</v>
      </c>
      <c r="G417" s="1" t="s">
        <v>8</v>
      </c>
    </row>
    <row r="418" spans="1:7" x14ac:dyDescent="0.2">
      <c r="A418" s="1" t="s">
        <v>407</v>
      </c>
      <c r="B418" s="1" t="s">
        <v>408</v>
      </c>
      <c r="C418" s="3">
        <v>4.3</v>
      </c>
      <c r="D418" s="2">
        <v>7368</v>
      </c>
      <c r="E418" s="4">
        <v>7</v>
      </c>
      <c r="F418" s="6">
        <v>2018</v>
      </c>
      <c r="G418" s="1" t="s">
        <v>8</v>
      </c>
    </row>
    <row r="419" spans="1:7" x14ac:dyDescent="0.2">
      <c r="A419" s="1" t="s">
        <v>409</v>
      </c>
      <c r="B419" s="1" t="s">
        <v>410</v>
      </c>
      <c r="C419" s="3">
        <v>4.7</v>
      </c>
      <c r="D419" s="2">
        <v>4028</v>
      </c>
      <c r="E419" s="4">
        <v>9</v>
      </c>
      <c r="F419" s="6">
        <v>2009</v>
      </c>
      <c r="G419" s="1" t="s">
        <v>8</v>
      </c>
    </row>
    <row r="420" spans="1:7" x14ac:dyDescent="0.2">
      <c r="A420" s="1" t="s">
        <v>585</v>
      </c>
      <c r="B420" s="1" t="s">
        <v>286</v>
      </c>
      <c r="C420" s="3">
        <v>4.8</v>
      </c>
      <c r="D420" s="2">
        <v>4628</v>
      </c>
      <c r="E420" s="4">
        <v>7</v>
      </c>
      <c r="F420" s="6">
        <v>2009</v>
      </c>
      <c r="G420" s="1" t="s">
        <v>11</v>
      </c>
    </row>
    <row r="421" spans="1:7" x14ac:dyDescent="0.2">
      <c r="A421" s="1" t="s">
        <v>585</v>
      </c>
      <c r="B421" s="1" t="s">
        <v>286</v>
      </c>
      <c r="C421" s="3">
        <v>4.8</v>
      </c>
      <c r="D421" s="2">
        <v>4628</v>
      </c>
      <c r="E421" s="4">
        <v>7</v>
      </c>
      <c r="F421" s="6">
        <v>2010</v>
      </c>
      <c r="G421" s="1" t="s">
        <v>11</v>
      </c>
    </row>
    <row r="422" spans="1:7" x14ac:dyDescent="0.2">
      <c r="A422" s="1" t="s">
        <v>411</v>
      </c>
      <c r="B422" s="1" t="s">
        <v>412</v>
      </c>
      <c r="C422" s="3">
        <v>4.9000000000000004</v>
      </c>
      <c r="D422" s="2">
        <v>5396</v>
      </c>
      <c r="E422" s="4">
        <v>20</v>
      </c>
      <c r="F422" s="6">
        <v>2013</v>
      </c>
      <c r="G422" s="1" t="s">
        <v>11</v>
      </c>
    </row>
    <row r="423" spans="1:7" x14ac:dyDescent="0.2">
      <c r="A423" s="1" t="s">
        <v>413</v>
      </c>
      <c r="B423" s="1" t="s">
        <v>414</v>
      </c>
      <c r="C423" s="3">
        <v>4.4000000000000004</v>
      </c>
      <c r="D423" s="2">
        <v>4247</v>
      </c>
      <c r="E423" s="4">
        <v>13</v>
      </c>
      <c r="F423" s="6">
        <v>2011</v>
      </c>
      <c r="G423" s="1" t="s">
        <v>8</v>
      </c>
    </row>
    <row r="424" spans="1:7" x14ac:dyDescent="0.2">
      <c r="A424" s="1" t="s">
        <v>413</v>
      </c>
      <c r="B424" s="1" t="s">
        <v>414</v>
      </c>
      <c r="C424" s="3">
        <v>4.4000000000000004</v>
      </c>
      <c r="D424" s="2">
        <v>4247</v>
      </c>
      <c r="E424" s="4">
        <v>13</v>
      </c>
      <c r="F424" s="6">
        <v>2012</v>
      </c>
      <c r="G424" s="1" t="s">
        <v>8</v>
      </c>
    </row>
    <row r="425" spans="1:7" x14ac:dyDescent="0.2">
      <c r="A425" s="1" t="s">
        <v>415</v>
      </c>
      <c r="B425" s="1" t="s">
        <v>416</v>
      </c>
      <c r="C425" s="3">
        <v>4.5</v>
      </c>
      <c r="D425" s="2">
        <v>22641</v>
      </c>
      <c r="E425" s="4">
        <v>11</v>
      </c>
      <c r="F425" s="6">
        <v>2015</v>
      </c>
      <c r="G425" s="1" t="s">
        <v>8</v>
      </c>
    </row>
    <row r="426" spans="1:7" x14ac:dyDescent="0.2">
      <c r="A426" s="1" t="s">
        <v>415</v>
      </c>
      <c r="B426" s="1" t="s">
        <v>416</v>
      </c>
      <c r="C426" s="3">
        <v>4.5</v>
      </c>
      <c r="D426" s="2">
        <v>22641</v>
      </c>
      <c r="E426" s="4">
        <v>11</v>
      </c>
      <c r="F426" s="6">
        <v>2016</v>
      </c>
      <c r="G426" s="1" t="s">
        <v>8</v>
      </c>
    </row>
    <row r="427" spans="1:7" x14ac:dyDescent="0.2">
      <c r="A427" s="1" t="s">
        <v>415</v>
      </c>
      <c r="B427" s="1" t="s">
        <v>416</v>
      </c>
      <c r="C427" s="3">
        <v>4.5</v>
      </c>
      <c r="D427" s="2">
        <v>22641</v>
      </c>
      <c r="E427" s="4">
        <v>11</v>
      </c>
      <c r="F427" s="6">
        <v>2017</v>
      </c>
      <c r="G427" s="1" t="s">
        <v>8</v>
      </c>
    </row>
    <row r="428" spans="1:7" x14ac:dyDescent="0.2">
      <c r="A428" s="1" t="s">
        <v>415</v>
      </c>
      <c r="B428" s="1" t="s">
        <v>416</v>
      </c>
      <c r="C428" s="3">
        <v>4.5</v>
      </c>
      <c r="D428" s="2">
        <v>22641</v>
      </c>
      <c r="E428" s="4">
        <v>11</v>
      </c>
      <c r="F428" s="6">
        <v>2019</v>
      </c>
      <c r="G428" s="1" t="s">
        <v>8</v>
      </c>
    </row>
    <row r="429" spans="1:7" x14ac:dyDescent="0.2">
      <c r="A429" s="1" t="s">
        <v>417</v>
      </c>
      <c r="B429" s="1" t="s">
        <v>324</v>
      </c>
      <c r="C429" s="3">
        <v>4.4000000000000004</v>
      </c>
      <c r="D429" s="2">
        <v>6222</v>
      </c>
      <c r="E429" s="4">
        <v>18</v>
      </c>
      <c r="F429" s="6">
        <v>2011</v>
      </c>
      <c r="G429" s="1" t="s">
        <v>11</v>
      </c>
    </row>
    <row r="430" spans="1:7" x14ac:dyDescent="0.2">
      <c r="A430" s="1" t="s">
        <v>586</v>
      </c>
      <c r="B430" s="1" t="s">
        <v>286</v>
      </c>
      <c r="C430" s="3">
        <v>4.8</v>
      </c>
      <c r="D430" s="2">
        <v>4506</v>
      </c>
      <c r="E430" s="4">
        <v>14</v>
      </c>
      <c r="F430" s="6">
        <v>2010</v>
      </c>
      <c r="G430" s="1" t="s">
        <v>11</v>
      </c>
    </row>
    <row r="431" spans="1:7" x14ac:dyDescent="0.2">
      <c r="A431" s="1" t="s">
        <v>418</v>
      </c>
      <c r="B431" s="1" t="s">
        <v>205</v>
      </c>
      <c r="C431" s="3">
        <v>4.2</v>
      </c>
      <c r="D431" s="2">
        <v>8747</v>
      </c>
      <c r="E431" s="4">
        <v>19</v>
      </c>
      <c r="F431" s="6">
        <v>2009</v>
      </c>
      <c r="G431" s="1" t="s">
        <v>11</v>
      </c>
    </row>
    <row r="432" spans="1:7" x14ac:dyDescent="0.2">
      <c r="A432" s="1" t="s">
        <v>419</v>
      </c>
      <c r="B432" s="1" t="s">
        <v>420</v>
      </c>
      <c r="C432" s="3">
        <v>4.8</v>
      </c>
      <c r="D432" s="2">
        <v>1655</v>
      </c>
      <c r="E432" s="4">
        <v>13</v>
      </c>
      <c r="F432" s="6">
        <v>2009</v>
      </c>
      <c r="G432" s="1" t="s">
        <v>8</v>
      </c>
    </row>
    <row r="433" spans="1:7" x14ac:dyDescent="0.2">
      <c r="A433" s="1" t="s">
        <v>421</v>
      </c>
      <c r="B433" s="1" t="s">
        <v>422</v>
      </c>
      <c r="C433" s="3">
        <v>4.9000000000000004</v>
      </c>
      <c r="D433" s="2">
        <v>7861</v>
      </c>
      <c r="E433" s="4">
        <v>5</v>
      </c>
      <c r="F433" s="6">
        <v>2016</v>
      </c>
      <c r="G433" s="1" t="s">
        <v>8</v>
      </c>
    </row>
    <row r="434" spans="1:7" x14ac:dyDescent="0.2">
      <c r="A434" s="1" t="s">
        <v>587</v>
      </c>
      <c r="B434" s="1" t="s">
        <v>286</v>
      </c>
      <c r="C434" s="3">
        <v>4.8</v>
      </c>
      <c r="D434" s="2">
        <v>6247</v>
      </c>
      <c r="E434" s="4">
        <v>10</v>
      </c>
      <c r="F434" s="6">
        <v>2012</v>
      </c>
      <c r="G434" s="1" t="s">
        <v>11</v>
      </c>
    </row>
    <row r="435" spans="1:7" x14ac:dyDescent="0.2">
      <c r="A435" s="1" t="s">
        <v>423</v>
      </c>
      <c r="B435" s="1" t="s">
        <v>424</v>
      </c>
      <c r="C435" s="3">
        <v>4.7</v>
      </c>
      <c r="D435" s="2">
        <v>39459</v>
      </c>
      <c r="E435" s="4">
        <v>9</v>
      </c>
      <c r="F435" s="6">
        <v>2015</v>
      </c>
      <c r="G435" s="1" t="s">
        <v>11</v>
      </c>
    </row>
    <row r="436" spans="1:7" x14ac:dyDescent="0.2">
      <c r="A436" s="1" t="s">
        <v>425</v>
      </c>
      <c r="B436" s="1" t="s">
        <v>426</v>
      </c>
      <c r="C436" s="3">
        <v>4.5</v>
      </c>
      <c r="D436" s="2">
        <v>10101</v>
      </c>
      <c r="E436" s="4">
        <v>8</v>
      </c>
      <c r="F436" s="6">
        <v>2014</v>
      </c>
      <c r="G436" s="1" t="s">
        <v>11</v>
      </c>
    </row>
    <row r="437" spans="1:7" x14ac:dyDescent="0.2">
      <c r="A437" s="1" t="s">
        <v>427</v>
      </c>
      <c r="B437" s="1" t="s">
        <v>68</v>
      </c>
      <c r="C437" s="3">
        <v>4.8</v>
      </c>
      <c r="D437" s="2">
        <v>5898</v>
      </c>
      <c r="E437" s="4">
        <v>8</v>
      </c>
      <c r="F437" s="6">
        <v>2018</v>
      </c>
      <c r="G437" s="1" t="s">
        <v>11</v>
      </c>
    </row>
    <row r="438" spans="1:7" x14ac:dyDescent="0.2">
      <c r="A438" s="1" t="s">
        <v>428</v>
      </c>
      <c r="B438" s="1" t="s">
        <v>429</v>
      </c>
      <c r="C438" s="3">
        <v>4.5999999999999996</v>
      </c>
      <c r="D438" s="2">
        <v>2744</v>
      </c>
      <c r="E438" s="4">
        <v>12</v>
      </c>
      <c r="F438" s="6">
        <v>2019</v>
      </c>
      <c r="G438" s="1" t="s">
        <v>8</v>
      </c>
    </row>
    <row r="439" spans="1:7" x14ac:dyDescent="0.2">
      <c r="A439" s="1" t="s">
        <v>430</v>
      </c>
      <c r="B439" s="1" t="s">
        <v>431</v>
      </c>
      <c r="C439" s="3">
        <v>4.8</v>
      </c>
      <c r="D439" s="2">
        <v>49288</v>
      </c>
      <c r="E439" s="4">
        <v>11</v>
      </c>
      <c r="F439" s="6">
        <v>2015</v>
      </c>
      <c r="G439" s="1" t="s">
        <v>11</v>
      </c>
    </row>
    <row r="440" spans="1:7" x14ac:dyDescent="0.2">
      <c r="A440" s="1" t="s">
        <v>430</v>
      </c>
      <c r="B440" s="1" t="s">
        <v>431</v>
      </c>
      <c r="C440" s="3">
        <v>4.8</v>
      </c>
      <c r="D440" s="2">
        <v>49288</v>
      </c>
      <c r="E440" s="4">
        <v>11</v>
      </c>
      <c r="F440" s="6">
        <v>2016</v>
      </c>
      <c r="G440" s="1" t="s">
        <v>11</v>
      </c>
    </row>
    <row r="441" spans="1:7" x14ac:dyDescent="0.2">
      <c r="A441" s="1" t="s">
        <v>432</v>
      </c>
      <c r="B441" s="1" t="s">
        <v>433</v>
      </c>
      <c r="C441" s="3">
        <v>4.4000000000000004</v>
      </c>
      <c r="D441" s="2">
        <v>1201</v>
      </c>
      <c r="E441" s="4">
        <v>40</v>
      </c>
      <c r="F441" s="6">
        <v>2010</v>
      </c>
      <c r="G441" s="1" t="s">
        <v>8</v>
      </c>
    </row>
    <row r="442" spans="1:7" x14ac:dyDescent="0.2">
      <c r="A442" s="1" t="s">
        <v>432</v>
      </c>
      <c r="B442" s="1" t="s">
        <v>433</v>
      </c>
      <c r="C442" s="3">
        <v>4.4000000000000004</v>
      </c>
      <c r="D442" s="2">
        <v>1201</v>
      </c>
      <c r="E442" s="4">
        <v>40</v>
      </c>
      <c r="F442" s="6">
        <v>2011</v>
      </c>
      <c r="G442" s="1" t="s">
        <v>8</v>
      </c>
    </row>
    <row r="443" spans="1:7" x14ac:dyDescent="0.2">
      <c r="A443" s="1" t="s">
        <v>432</v>
      </c>
      <c r="B443" s="1" t="s">
        <v>433</v>
      </c>
      <c r="C443" s="3">
        <v>4.4000000000000004</v>
      </c>
      <c r="D443" s="2">
        <v>1201</v>
      </c>
      <c r="E443" s="4">
        <v>40</v>
      </c>
      <c r="F443" s="6">
        <v>2012</v>
      </c>
      <c r="G443" s="1" t="s">
        <v>8</v>
      </c>
    </row>
    <row r="444" spans="1:7" x14ac:dyDescent="0.2">
      <c r="A444" s="1" t="s">
        <v>432</v>
      </c>
      <c r="B444" s="1" t="s">
        <v>433</v>
      </c>
      <c r="C444" s="3">
        <v>4.4000000000000004</v>
      </c>
      <c r="D444" s="2">
        <v>1201</v>
      </c>
      <c r="E444" s="4">
        <v>40</v>
      </c>
      <c r="F444" s="6">
        <v>2013</v>
      </c>
      <c r="G444" s="1" t="s">
        <v>8</v>
      </c>
    </row>
    <row r="445" spans="1:7" x14ac:dyDescent="0.2">
      <c r="A445" s="1" t="s">
        <v>432</v>
      </c>
      <c r="B445" s="1" t="s">
        <v>433</v>
      </c>
      <c r="C445" s="3">
        <v>4.4000000000000004</v>
      </c>
      <c r="D445" s="2">
        <v>1201</v>
      </c>
      <c r="E445" s="4">
        <v>40</v>
      </c>
      <c r="F445" s="6">
        <v>2014</v>
      </c>
      <c r="G445" s="1" t="s">
        <v>8</v>
      </c>
    </row>
    <row r="446" spans="1:7" x14ac:dyDescent="0.2">
      <c r="A446" s="1" t="s">
        <v>588</v>
      </c>
      <c r="B446" s="1" t="s">
        <v>433</v>
      </c>
      <c r="C446" s="3">
        <v>4.3</v>
      </c>
      <c r="D446" s="2">
        <v>807</v>
      </c>
      <c r="E446" s="4">
        <v>36</v>
      </c>
      <c r="F446" s="6">
        <v>2016</v>
      </c>
      <c r="G446" s="1" t="s">
        <v>8</v>
      </c>
    </row>
    <row r="447" spans="1:7" x14ac:dyDescent="0.2">
      <c r="A447" s="1" t="s">
        <v>434</v>
      </c>
      <c r="B447" s="1" t="s">
        <v>435</v>
      </c>
      <c r="C447" s="3">
        <v>4.3</v>
      </c>
      <c r="D447" s="2">
        <v>3759</v>
      </c>
      <c r="E447" s="4">
        <v>16</v>
      </c>
      <c r="F447" s="6">
        <v>2011</v>
      </c>
      <c r="G447" s="1" t="s">
        <v>11</v>
      </c>
    </row>
    <row r="448" spans="1:7" x14ac:dyDescent="0.2">
      <c r="A448" s="1" t="s">
        <v>589</v>
      </c>
      <c r="B448" s="1" t="s">
        <v>436</v>
      </c>
      <c r="C448" s="3">
        <v>4.8</v>
      </c>
      <c r="D448" s="2">
        <v>2663</v>
      </c>
      <c r="E448" s="4">
        <v>17</v>
      </c>
      <c r="F448" s="6">
        <v>2013</v>
      </c>
      <c r="G448" s="1" t="s">
        <v>8</v>
      </c>
    </row>
    <row r="449" spans="1:7" x14ac:dyDescent="0.2">
      <c r="A449" s="1" t="s">
        <v>590</v>
      </c>
      <c r="B449" s="1" t="s">
        <v>436</v>
      </c>
      <c r="C449" s="3">
        <v>4.8</v>
      </c>
      <c r="D449" s="2">
        <v>3428</v>
      </c>
      <c r="E449" s="4">
        <v>14</v>
      </c>
      <c r="F449" s="6">
        <v>2015</v>
      </c>
      <c r="G449" s="1" t="s">
        <v>8</v>
      </c>
    </row>
    <row r="450" spans="1:7" x14ac:dyDescent="0.2">
      <c r="A450" s="1" t="s">
        <v>437</v>
      </c>
      <c r="B450" s="1" t="s">
        <v>436</v>
      </c>
      <c r="C450" s="3">
        <v>4.8</v>
      </c>
      <c r="D450" s="2">
        <v>2876</v>
      </c>
      <c r="E450" s="4">
        <v>21</v>
      </c>
      <c r="F450" s="6">
        <v>2012</v>
      </c>
      <c r="G450" s="1" t="s">
        <v>8</v>
      </c>
    </row>
    <row r="451" spans="1:7" x14ac:dyDescent="0.2">
      <c r="A451" s="1" t="s">
        <v>591</v>
      </c>
      <c r="B451" s="1" t="s">
        <v>438</v>
      </c>
      <c r="C451" s="3">
        <v>4.5</v>
      </c>
      <c r="D451" s="2">
        <v>3601</v>
      </c>
      <c r="E451" s="4">
        <v>18</v>
      </c>
      <c r="F451" s="6">
        <v>2018</v>
      </c>
      <c r="G451" s="1" t="s">
        <v>8</v>
      </c>
    </row>
    <row r="452" spans="1:7" x14ac:dyDescent="0.2">
      <c r="A452" s="1" t="s">
        <v>439</v>
      </c>
      <c r="B452" s="1" t="s">
        <v>438</v>
      </c>
      <c r="C452" s="3">
        <v>4.4000000000000004</v>
      </c>
      <c r="D452" s="2">
        <v>7058</v>
      </c>
      <c r="E452" s="4">
        <v>17</v>
      </c>
      <c r="F452" s="6">
        <v>2018</v>
      </c>
      <c r="G452" s="1" t="s">
        <v>8</v>
      </c>
    </row>
    <row r="453" spans="1:7" x14ac:dyDescent="0.2">
      <c r="A453" s="1" t="s">
        <v>440</v>
      </c>
      <c r="B453" s="1" t="s">
        <v>441</v>
      </c>
      <c r="C453" s="3">
        <v>4.8</v>
      </c>
      <c r="D453" s="2">
        <v>9784</v>
      </c>
      <c r="E453" s="4">
        <v>5</v>
      </c>
      <c r="F453" s="6">
        <v>2017</v>
      </c>
      <c r="G453" s="1" t="s">
        <v>11</v>
      </c>
    </row>
    <row r="454" spans="1:7" x14ac:dyDescent="0.2">
      <c r="A454" s="1" t="s">
        <v>440</v>
      </c>
      <c r="B454" s="1" t="s">
        <v>441</v>
      </c>
      <c r="C454" s="3">
        <v>4.8</v>
      </c>
      <c r="D454" s="2">
        <v>9784</v>
      </c>
      <c r="E454" s="4">
        <v>5</v>
      </c>
      <c r="F454" s="6">
        <v>2018</v>
      </c>
      <c r="G454" s="1" t="s">
        <v>11</v>
      </c>
    </row>
    <row r="455" spans="1:7" x14ac:dyDescent="0.2">
      <c r="A455" s="1" t="s">
        <v>442</v>
      </c>
      <c r="B455" s="1" t="s">
        <v>443</v>
      </c>
      <c r="C455" s="3">
        <v>4.5999999999999996</v>
      </c>
      <c r="D455" s="2">
        <v>10795</v>
      </c>
      <c r="E455" s="4">
        <v>21</v>
      </c>
      <c r="F455" s="6">
        <v>2012</v>
      </c>
      <c r="G455" s="1" t="s">
        <v>8</v>
      </c>
    </row>
    <row r="456" spans="1:7" x14ac:dyDescent="0.2">
      <c r="A456" s="1" t="s">
        <v>444</v>
      </c>
      <c r="B456" s="1" t="s">
        <v>198</v>
      </c>
      <c r="C456" s="3">
        <v>4.3</v>
      </c>
      <c r="D456" s="2">
        <v>10191</v>
      </c>
      <c r="E456" s="4">
        <v>18</v>
      </c>
      <c r="F456" s="6">
        <v>2018</v>
      </c>
      <c r="G456" s="1" t="s">
        <v>11</v>
      </c>
    </row>
    <row r="457" spans="1:7" x14ac:dyDescent="0.2">
      <c r="A457" s="1" t="s">
        <v>445</v>
      </c>
      <c r="B457" s="1" t="s">
        <v>324</v>
      </c>
      <c r="C457" s="3">
        <v>4.3</v>
      </c>
      <c r="D457" s="2">
        <v>14493</v>
      </c>
      <c r="E457" s="4">
        <v>18</v>
      </c>
      <c r="F457" s="6">
        <v>2012</v>
      </c>
      <c r="G457" s="1" t="s">
        <v>11</v>
      </c>
    </row>
    <row r="458" spans="1:7" x14ac:dyDescent="0.2">
      <c r="A458" s="1" t="s">
        <v>592</v>
      </c>
      <c r="B458" s="1" t="s">
        <v>286</v>
      </c>
      <c r="C458" s="3">
        <v>4.5999999999999996</v>
      </c>
      <c r="D458" s="2">
        <v>2186</v>
      </c>
      <c r="E458" s="4">
        <v>12</v>
      </c>
      <c r="F458" s="6">
        <v>2010</v>
      </c>
      <c r="G458" s="1" t="s">
        <v>11</v>
      </c>
    </row>
    <row r="459" spans="1:7" x14ac:dyDescent="0.2">
      <c r="A459" s="1" t="s">
        <v>593</v>
      </c>
      <c r="B459" s="1" t="s">
        <v>446</v>
      </c>
      <c r="C459" s="3">
        <v>4.5999999999999996</v>
      </c>
      <c r="D459" s="2">
        <v>1204</v>
      </c>
      <c r="E459" s="4">
        <v>14</v>
      </c>
      <c r="F459" s="6">
        <v>2010</v>
      </c>
      <c r="G459" s="1" t="s">
        <v>8</v>
      </c>
    </row>
    <row r="460" spans="1:7" x14ac:dyDescent="0.2">
      <c r="A460" s="1" t="s">
        <v>594</v>
      </c>
      <c r="B460" s="1" t="s">
        <v>286</v>
      </c>
      <c r="C460" s="3">
        <v>4.8</v>
      </c>
      <c r="D460" s="2">
        <v>2091</v>
      </c>
      <c r="E460" s="4">
        <v>12</v>
      </c>
      <c r="F460" s="6">
        <v>2012</v>
      </c>
      <c r="G460" s="1" t="s">
        <v>11</v>
      </c>
    </row>
    <row r="461" spans="1:7" x14ac:dyDescent="0.2">
      <c r="A461" s="1" t="s">
        <v>447</v>
      </c>
      <c r="B461" s="1" t="s">
        <v>448</v>
      </c>
      <c r="C461" s="3">
        <v>4.5999999999999996</v>
      </c>
      <c r="D461" s="2">
        <v>19720</v>
      </c>
      <c r="E461" s="4">
        <v>8</v>
      </c>
      <c r="F461" s="6">
        <v>2009</v>
      </c>
      <c r="G461" s="1" t="s">
        <v>11</v>
      </c>
    </row>
    <row r="462" spans="1:7" x14ac:dyDescent="0.2">
      <c r="A462" s="1" t="s">
        <v>447</v>
      </c>
      <c r="B462" s="1" t="s">
        <v>448</v>
      </c>
      <c r="C462" s="3">
        <v>4.5999999999999996</v>
      </c>
      <c r="D462" s="2">
        <v>19720</v>
      </c>
      <c r="E462" s="4">
        <v>8</v>
      </c>
      <c r="F462" s="6">
        <v>2017</v>
      </c>
      <c r="G462" s="1" t="s">
        <v>11</v>
      </c>
    </row>
    <row r="463" spans="1:7" x14ac:dyDescent="0.2">
      <c r="A463" s="1" t="s">
        <v>449</v>
      </c>
      <c r="B463" s="1" t="s">
        <v>66</v>
      </c>
      <c r="C463" s="3">
        <v>4.5999999999999996</v>
      </c>
      <c r="D463" s="2">
        <v>2122</v>
      </c>
      <c r="E463" s="4">
        <v>0</v>
      </c>
      <c r="F463" s="6">
        <v>2010</v>
      </c>
      <c r="G463" s="1" t="s">
        <v>11</v>
      </c>
    </row>
    <row r="464" spans="1:7" x14ac:dyDescent="0.2">
      <c r="A464" s="1" t="s">
        <v>450</v>
      </c>
      <c r="B464" s="1" t="s">
        <v>451</v>
      </c>
      <c r="C464" s="3">
        <v>4.5</v>
      </c>
      <c r="D464" s="2">
        <v>27536</v>
      </c>
      <c r="E464" s="4">
        <v>14</v>
      </c>
      <c r="F464" s="6">
        <v>2019</v>
      </c>
      <c r="G464" s="1" t="s">
        <v>11</v>
      </c>
    </row>
    <row r="465" spans="1:7" x14ac:dyDescent="0.2">
      <c r="A465" s="1" t="s">
        <v>595</v>
      </c>
      <c r="B465" s="1" t="s">
        <v>286</v>
      </c>
      <c r="C465" s="3">
        <v>4.8</v>
      </c>
      <c r="D465" s="2">
        <v>4290</v>
      </c>
      <c r="E465" s="4">
        <v>10</v>
      </c>
      <c r="F465" s="6">
        <v>2011</v>
      </c>
      <c r="G465" s="1" t="s">
        <v>11</v>
      </c>
    </row>
    <row r="466" spans="1:7" x14ac:dyDescent="0.2">
      <c r="A466" s="1" t="s">
        <v>452</v>
      </c>
      <c r="B466" s="1" t="s">
        <v>453</v>
      </c>
      <c r="C466" s="3">
        <v>4.5999999999999996</v>
      </c>
      <c r="D466" s="2">
        <v>26490</v>
      </c>
      <c r="E466" s="4">
        <v>15</v>
      </c>
      <c r="F466" s="6">
        <v>2017</v>
      </c>
      <c r="G466" s="1" t="s">
        <v>8</v>
      </c>
    </row>
    <row r="467" spans="1:7" x14ac:dyDescent="0.2">
      <c r="A467" s="1" t="s">
        <v>452</v>
      </c>
      <c r="B467" s="1" t="s">
        <v>453</v>
      </c>
      <c r="C467" s="3">
        <v>4.5999999999999996</v>
      </c>
      <c r="D467" s="2">
        <v>26490</v>
      </c>
      <c r="E467" s="4">
        <v>15</v>
      </c>
      <c r="F467" s="6">
        <v>2018</v>
      </c>
      <c r="G467" s="1" t="s">
        <v>8</v>
      </c>
    </row>
    <row r="468" spans="1:7" x14ac:dyDescent="0.2">
      <c r="A468" s="1" t="s">
        <v>452</v>
      </c>
      <c r="B468" s="1" t="s">
        <v>453</v>
      </c>
      <c r="C468" s="3">
        <v>4.5999999999999996</v>
      </c>
      <c r="D468" s="2">
        <v>26490</v>
      </c>
      <c r="E468" s="4">
        <v>15</v>
      </c>
      <c r="F468" s="6">
        <v>2019</v>
      </c>
      <c r="G468" s="1" t="s">
        <v>8</v>
      </c>
    </row>
    <row r="469" spans="1:7" x14ac:dyDescent="0.2">
      <c r="A469" s="1" t="s">
        <v>454</v>
      </c>
      <c r="B469" s="1" t="s">
        <v>257</v>
      </c>
      <c r="C469" s="3">
        <v>4.7</v>
      </c>
      <c r="D469" s="2">
        <v>5487</v>
      </c>
      <c r="E469" s="4">
        <v>9</v>
      </c>
      <c r="F469" s="6">
        <v>2017</v>
      </c>
      <c r="G469" s="1" t="s">
        <v>8</v>
      </c>
    </row>
    <row r="470" spans="1:7" x14ac:dyDescent="0.2">
      <c r="A470" s="1" t="s">
        <v>596</v>
      </c>
      <c r="B470" s="1" t="s">
        <v>68</v>
      </c>
      <c r="C470" s="3">
        <v>4.7</v>
      </c>
      <c r="D470" s="2">
        <v>6377</v>
      </c>
      <c r="E470" s="4">
        <v>7</v>
      </c>
      <c r="F470" s="6">
        <v>2012</v>
      </c>
      <c r="G470" s="1" t="s">
        <v>11</v>
      </c>
    </row>
    <row r="471" spans="1:7" x14ac:dyDescent="0.2">
      <c r="A471" s="1" t="s">
        <v>597</v>
      </c>
      <c r="B471" s="1" t="s">
        <v>286</v>
      </c>
      <c r="C471" s="3">
        <v>4.7</v>
      </c>
      <c r="D471" s="2">
        <v>1463</v>
      </c>
      <c r="E471" s="4">
        <v>10</v>
      </c>
      <c r="F471" s="6">
        <v>2011</v>
      </c>
      <c r="G471" s="1" t="s">
        <v>11</v>
      </c>
    </row>
    <row r="472" spans="1:7" x14ac:dyDescent="0.2">
      <c r="A472" s="1" t="s">
        <v>455</v>
      </c>
      <c r="B472" s="1" t="s">
        <v>456</v>
      </c>
      <c r="C472" s="3">
        <v>4.4000000000000004</v>
      </c>
      <c r="D472" s="2">
        <v>3759</v>
      </c>
      <c r="E472" s="4">
        <v>6</v>
      </c>
      <c r="F472" s="6">
        <v>2009</v>
      </c>
      <c r="G472" s="1" t="s">
        <v>11</v>
      </c>
    </row>
    <row r="473" spans="1:7" x14ac:dyDescent="0.2">
      <c r="A473" s="1" t="s">
        <v>457</v>
      </c>
      <c r="B473" s="1" t="s">
        <v>89</v>
      </c>
      <c r="C473" s="3">
        <v>4.4000000000000004</v>
      </c>
      <c r="D473" s="2">
        <v>3503</v>
      </c>
      <c r="E473" s="4">
        <v>9</v>
      </c>
      <c r="F473" s="6">
        <v>2009</v>
      </c>
      <c r="G473" s="1" t="s">
        <v>8</v>
      </c>
    </row>
    <row r="474" spans="1:7" x14ac:dyDescent="0.2">
      <c r="A474" s="1" t="s">
        <v>458</v>
      </c>
      <c r="B474" s="1" t="s">
        <v>459</v>
      </c>
      <c r="C474" s="3">
        <v>4.7</v>
      </c>
      <c r="D474" s="2">
        <v>11550</v>
      </c>
      <c r="E474" s="4">
        <v>10</v>
      </c>
      <c r="F474" s="6">
        <v>2019</v>
      </c>
      <c r="G474" s="1" t="s">
        <v>8</v>
      </c>
    </row>
    <row r="475" spans="1:7" x14ac:dyDescent="0.2">
      <c r="A475" s="1" t="s">
        <v>460</v>
      </c>
      <c r="B475" s="1" t="s">
        <v>66</v>
      </c>
      <c r="C475" s="3">
        <v>4.7</v>
      </c>
      <c r="D475" s="2">
        <v>3801</v>
      </c>
      <c r="E475" s="4">
        <v>82</v>
      </c>
      <c r="F475" s="6">
        <v>2009</v>
      </c>
      <c r="G475" s="1" t="s">
        <v>11</v>
      </c>
    </row>
    <row r="476" spans="1:7" x14ac:dyDescent="0.2">
      <c r="A476" s="1" t="s">
        <v>598</v>
      </c>
      <c r="B476" s="1" t="s">
        <v>68</v>
      </c>
      <c r="C476" s="3">
        <v>4.8</v>
      </c>
      <c r="D476" s="2">
        <v>3796</v>
      </c>
      <c r="E476" s="4">
        <v>12</v>
      </c>
      <c r="F476" s="6">
        <v>2010</v>
      </c>
      <c r="G476" s="1" t="s">
        <v>11</v>
      </c>
    </row>
    <row r="477" spans="1:7" x14ac:dyDescent="0.2">
      <c r="A477" s="1" t="s">
        <v>461</v>
      </c>
      <c r="B477" s="1" t="s">
        <v>462</v>
      </c>
      <c r="C477" s="3">
        <v>4.7</v>
      </c>
      <c r="D477" s="2">
        <v>9030</v>
      </c>
      <c r="E477" s="4">
        <v>10</v>
      </c>
      <c r="F477" s="6">
        <v>2019</v>
      </c>
      <c r="G477" s="1" t="s">
        <v>8</v>
      </c>
    </row>
    <row r="478" spans="1:7" x14ac:dyDescent="0.2">
      <c r="A478" s="1" t="s">
        <v>463</v>
      </c>
      <c r="B478" s="1" t="s">
        <v>464</v>
      </c>
      <c r="C478" s="3">
        <v>4.9000000000000004</v>
      </c>
      <c r="D478" s="2">
        <v>19546</v>
      </c>
      <c r="E478" s="4">
        <v>5</v>
      </c>
      <c r="F478" s="6">
        <v>2013</v>
      </c>
      <c r="G478" s="1" t="s">
        <v>11</v>
      </c>
    </row>
    <row r="479" spans="1:7" x14ac:dyDescent="0.2">
      <c r="A479" s="1" t="s">
        <v>463</v>
      </c>
      <c r="B479" s="1" t="s">
        <v>464</v>
      </c>
      <c r="C479" s="3">
        <v>4.9000000000000004</v>
      </c>
      <c r="D479" s="2">
        <v>19546</v>
      </c>
      <c r="E479" s="4">
        <v>5</v>
      </c>
      <c r="F479" s="6">
        <v>2014</v>
      </c>
      <c r="G479" s="1" t="s">
        <v>11</v>
      </c>
    </row>
    <row r="480" spans="1:7" x14ac:dyDescent="0.2">
      <c r="A480" s="1" t="s">
        <v>463</v>
      </c>
      <c r="B480" s="1" t="s">
        <v>464</v>
      </c>
      <c r="C480" s="3">
        <v>4.9000000000000004</v>
      </c>
      <c r="D480" s="2">
        <v>19546</v>
      </c>
      <c r="E480" s="4">
        <v>5</v>
      </c>
      <c r="F480" s="6">
        <v>2015</v>
      </c>
      <c r="G480" s="1" t="s">
        <v>11</v>
      </c>
    </row>
    <row r="481" spans="1:7" x14ac:dyDescent="0.2">
      <c r="A481" s="1" t="s">
        <v>463</v>
      </c>
      <c r="B481" s="1" t="s">
        <v>464</v>
      </c>
      <c r="C481" s="3">
        <v>4.9000000000000004</v>
      </c>
      <c r="D481" s="2">
        <v>19546</v>
      </c>
      <c r="E481" s="4">
        <v>5</v>
      </c>
      <c r="F481" s="6">
        <v>2016</v>
      </c>
      <c r="G481" s="1" t="s">
        <v>11</v>
      </c>
    </row>
    <row r="482" spans="1:7" x14ac:dyDescent="0.2">
      <c r="A482" s="1" t="s">
        <v>463</v>
      </c>
      <c r="B482" s="1" t="s">
        <v>464</v>
      </c>
      <c r="C482" s="3">
        <v>4.9000000000000004</v>
      </c>
      <c r="D482" s="2">
        <v>19546</v>
      </c>
      <c r="E482" s="4">
        <v>5</v>
      </c>
      <c r="F482" s="6">
        <v>2017</v>
      </c>
      <c r="G482" s="1" t="s">
        <v>11</v>
      </c>
    </row>
    <row r="483" spans="1:7" x14ac:dyDescent="0.2">
      <c r="A483" s="1" t="s">
        <v>463</v>
      </c>
      <c r="B483" s="1" t="s">
        <v>464</v>
      </c>
      <c r="C483" s="3">
        <v>4.9000000000000004</v>
      </c>
      <c r="D483" s="2">
        <v>19546</v>
      </c>
      <c r="E483" s="4">
        <v>5</v>
      </c>
      <c r="F483" s="6">
        <v>2018</v>
      </c>
      <c r="G483" s="1" t="s">
        <v>11</v>
      </c>
    </row>
    <row r="484" spans="1:7" x14ac:dyDescent="0.2">
      <c r="A484" s="1" t="s">
        <v>463</v>
      </c>
      <c r="B484" s="1" t="s">
        <v>464</v>
      </c>
      <c r="C484" s="3">
        <v>4.9000000000000004</v>
      </c>
      <c r="D484" s="2">
        <v>19546</v>
      </c>
      <c r="E484" s="4">
        <v>5</v>
      </c>
      <c r="F484" s="6">
        <v>2019</v>
      </c>
      <c r="G484" s="1" t="s">
        <v>11</v>
      </c>
    </row>
    <row r="485" spans="1:7" x14ac:dyDescent="0.2">
      <c r="A485" s="1" t="s">
        <v>465</v>
      </c>
      <c r="B485" s="1" t="s">
        <v>466</v>
      </c>
      <c r="C485" s="3">
        <v>4.5999999999999996</v>
      </c>
      <c r="D485" s="2">
        <v>7508</v>
      </c>
      <c r="E485" s="4">
        <v>16</v>
      </c>
      <c r="F485" s="6">
        <v>2015</v>
      </c>
      <c r="G485" s="1" t="s">
        <v>8</v>
      </c>
    </row>
    <row r="486" spans="1:7" x14ac:dyDescent="0.2">
      <c r="A486" s="1" t="s">
        <v>465</v>
      </c>
      <c r="B486" s="1" t="s">
        <v>466</v>
      </c>
      <c r="C486" s="3">
        <v>4.5999999999999996</v>
      </c>
      <c r="D486" s="2">
        <v>7508</v>
      </c>
      <c r="E486" s="4">
        <v>16</v>
      </c>
      <c r="F486" s="6">
        <v>2016</v>
      </c>
      <c r="G486" s="1" t="s">
        <v>8</v>
      </c>
    </row>
    <row r="487" spans="1:7" x14ac:dyDescent="0.2">
      <c r="A487" s="1" t="s">
        <v>465</v>
      </c>
      <c r="B487" s="1" t="s">
        <v>466</v>
      </c>
      <c r="C487" s="3">
        <v>4.5999999999999996</v>
      </c>
      <c r="D487" s="2">
        <v>7508</v>
      </c>
      <c r="E487" s="4">
        <v>16</v>
      </c>
      <c r="F487" s="6">
        <v>2017</v>
      </c>
      <c r="G487" s="1" t="s">
        <v>8</v>
      </c>
    </row>
    <row r="488" spans="1:7" x14ac:dyDescent="0.2">
      <c r="A488" s="1" t="s">
        <v>467</v>
      </c>
      <c r="B488" s="1" t="s">
        <v>468</v>
      </c>
      <c r="C488" s="3">
        <v>4.9000000000000004</v>
      </c>
      <c r="D488" s="2">
        <v>8842</v>
      </c>
      <c r="E488" s="4">
        <v>10</v>
      </c>
      <c r="F488" s="6">
        <v>2016</v>
      </c>
      <c r="G488" s="1" t="s">
        <v>11</v>
      </c>
    </row>
    <row r="489" spans="1:7" x14ac:dyDescent="0.2">
      <c r="A489" s="1" t="s">
        <v>467</v>
      </c>
      <c r="B489" s="1" t="s">
        <v>468</v>
      </c>
      <c r="C489" s="3">
        <v>4.9000000000000004</v>
      </c>
      <c r="D489" s="2">
        <v>8842</v>
      </c>
      <c r="E489" s="4">
        <v>10</v>
      </c>
      <c r="F489" s="6">
        <v>2017</v>
      </c>
      <c r="G489" s="1" t="s">
        <v>11</v>
      </c>
    </row>
    <row r="490" spans="1:7" x14ac:dyDescent="0.2">
      <c r="A490" s="1" t="s">
        <v>467</v>
      </c>
      <c r="B490" s="1" t="s">
        <v>468</v>
      </c>
      <c r="C490" s="3">
        <v>4.9000000000000004</v>
      </c>
      <c r="D490" s="2">
        <v>8842</v>
      </c>
      <c r="E490" s="4">
        <v>10</v>
      </c>
      <c r="F490" s="6">
        <v>2018</v>
      </c>
      <c r="G490" s="1" t="s">
        <v>11</v>
      </c>
    </row>
    <row r="491" spans="1:7" x14ac:dyDescent="0.2">
      <c r="A491" s="1" t="s">
        <v>467</v>
      </c>
      <c r="B491" s="1" t="s">
        <v>468</v>
      </c>
      <c r="C491" s="3">
        <v>4.9000000000000004</v>
      </c>
      <c r="D491" s="2">
        <v>8842</v>
      </c>
      <c r="E491" s="4">
        <v>10</v>
      </c>
      <c r="F491" s="6">
        <v>2019</v>
      </c>
      <c r="G491" s="1" t="s">
        <v>11</v>
      </c>
    </row>
    <row r="492" spans="1:7" x14ac:dyDescent="0.2">
      <c r="A492" s="1" t="s">
        <v>469</v>
      </c>
      <c r="B492" s="1" t="s">
        <v>470</v>
      </c>
      <c r="C492" s="3">
        <v>4.8</v>
      </c>
      <c r="D492" s="2">
        <v>30183</v>
      </c>
      <c r="E492" s="4">
        <v>4</v>
      </c>
      <c r="F492" s="6">
        <v>2018</v>
      </c>
      <c r="G492" s="1" t="s">
        <v>11</v>
      </c>
    </row>
    <row r="493" spans="1:7" x14ac:dyDescent="0.2">
      <c r="A493" s="1" t="s">
        <v>469</v>
      </c>
      <c r="B493" s="1" t="s">
        <v>470</v>
      </c>
      <c r="C493" s="3">
        <v>4.8</v>
      </c>
      <c r="D493" s="2">
        <v>30183</v>
      </c>
      <c r="E493" s="4">
        <v>4</v>
      </c>
      <c r="F493" s="6">
        <v>2019</v>
      </c>
      <c r="G493" s="1" t="s">
        <v>11</v>
      </c>
    </row>
    <row r="494" spans="1:7" x14ac:dyDescent="0.2">
      <c r="A494" s="1" t="s">
        <v>471</v>
      </c>
      <c r="B494" s="1" t="s">
        <v>472</v>
      </c>
      <c r="C494" s="3">
        <v>4.7</v>
      </c>
      <c r="D494" s="2">
        <v>6169</v>
      </c>
      <c r="E494" s="4">
        <v>16</v>
      </c>
      <c r="F494" s="6">
        <v>2015</v>
      </c>
      <c r="G494" s="1" t="s">
        <v>8</v>
      </c>
    </row>
    <row r="495" spans="1:7" x14ac:dyDescent="0.2">
      <c r="A495" s="1" t="s">
        <v>599</v>
      </c>
      <c r="B495" s="1" t="s">
        <v>473</v>
      </c>
      <c r="C495" s="3">
        <v>4.7</v>
      </c>
      <c r="D495" s="2">
        <v>7034</v>
      </c>
      <c r="E495" s="4">
        <v>15</v>
      </c>
      <c r="F495" s="6">
        <v>2013</v>
      </c>
      <c r="G495" s="1" t="s">
        <v>8</v>
      </c>
    </row>
    <row r="496" spans="1:7" x14ac:dyDescent="0.2">
      <c r="A496" s="1" t="s">
        <v>600</v>
      </c>
      <c r="B496" s="1" t="s">
        <v>474</v>
      </c>
      <c r="C496" s="3">
        <v>4.5999999999999996</v>
      </c>
      <c r="D496" s="2">
        <v>11034</v>
      </c>
      <c r="E496" s="4">
        <v>19</v>
      </c>
      <c r="F496" s="6">
        <v>2011</v>
      </c>
      <c r="G496" s="1" t="s">
        <v>8</v>
      </c>
    </row>
    <row r="497" spans="1:7" x14ac:dyDescent="0.2">
      <c r="A497" s="1" t="s">
        <v>600</v>
      </c>
      <c r="B497" s="1" t="s">
        <v>474</v>
      </c>
      <c r="C497" s="3">
        <v>4.5999999999999996</v>
      </c>
      <c r="D497" s="2">
        <v>11034</v>
      </c>
      <c r="E497" s="4">
        <v>19</v>
      </c>
      <c r="F497" s="6">
        <v>2012</v>
      </c>
      <c r="G497" s="1" t="s">
        <v>8</v>
      </c>
    </row>
    <row r="498" spans="1:7" x14ac:dyDescent="0.2">
      <c r="A498" s="1" t="s">
        <v>475</v>
      </c>
      <c r="B498" s="1" t="s">
        <v>476</v>
      </c>
      <c r="C498" s="3">
        <v>4.5</v>
      </c>
      <c r="D498" s="2">
        <v>7932</v>
      </c>
      <c r="E498" s="4">
        <v>9</v>
      </c>
      <c r="F498" s="6">
        <v>2017</v>
      </c>
      <c r="G498" s="1" t="s">
        <v>11</v>
      </c>
    </row>
    <row r="499" spans="1:7" x14ac:dyDescent="0.2">
      <c r="A499" s="1" t="s">
        <v>477</v>
      </c>
      <c r="B499" s="1" t="s">
        <v>478</v>
      </c>
      <c r="C499" s="3">
        <v>4.5</v>
      </c>
      <c r="D499" s="2">
        <v>1904</v>
      </c>
      <c r="E499" s="4">
        <v>23</v>
      </c>
      <c r="F499" s="6">
        <v>2012</v>
      </c>
      <c r="G499" s="1" t="s">
        <v>8</v>
      </c>
    </row>
    <row r="500" spans="1:7" x14ac:dyDescent="0.2">
      <c r="A500" s="1" t="s">
        <v>479</v>
      </c>
      <c r="B500" s="1" t="s">
        <v>480</v>
      </c>
      <c r="C500" s="3">
        <v>4.3</v>
      </c>
      <c r="D500" s="2">
        <v>3319</v>
      </c>
      <c r="E500" s="4">
        <v>11</v>
      </c>
      <c r="F500" s="6">
        <v>2009</v>
      </c>
      <c r="G500" s="1" t="s">
        <v>8</v>
      </c>
    </row>
    <row r="501" spans="1:7" x14ac:dyDescent="0.2">
      <c r="A501" s="1" t="s">
        <v>479</v>
      </c>
      <c r="B501" s="1" t="s">
        <v>480</v>
      </c>
      <c r="C501" s="3">
        <v>4.3</v>
      </c>
      <c r="D501" s="2">
        <v>3319</v>
      </c>
      <c r="E501" s="4">
        <v>11</v>
      </c>
      <c r="F501" s="6">
        <v>2010</v>
      </c>
      <c r="G501" s="1" t="s">
        <v>8</v>
      </c>
    </row>
    <row r="502" spans="1:7" x14ac:dyDescent="0.2">
      <c r="A502" s="1" t="s">
        <v>481</v>
      </c>
      <c r="B502" s="1" t="s">
        <v>482</v>
      </c>
      <c r="C502" s="3">
        <v>4.5999999999999996</v>
      </c>
      <c r="D502" s="2">
        <v>11128</v>
      </c>
      <c r="E502" s="4">
        <v>23</v>
      </c>
      <c r="F502" s="6">
        <v>2014</v>
      </c>
      <c r="G502" s="1" t="s">
        <v>8</v>
      </c>
    </row>
    <row r="503" spans="1:7" x14ac:dyDescent="0.2">
      <c r="A503" s="1" t="s">
        <v>481</v>
      </c>
      <c r="B503" s="1" t="s">
        <v>482</v>
      </c>
      <c r="C503" s="3">
        <v>4.5999999999999996</v>
      </c>
      <c r="D503" s="2">
        <v>11128</v>
      </c>
      <c r="E503" s="4">
        <v>23</v>
      </c>
      <c r="F503" s="6">
        <v>2015</v>
      </c>
      <c r="G503" s="1" t="s">
        <v>8</v>
      </c>
    </row>
    <row r="504" spans="1:7" x14ac:dyDescent="0.2">
      <c r="A504" s="1" t="s">
        <v>481</v>
      </c>
      <c r="B504" s="1" t="s">
        <v>482</v>
      </c>
      <c r="C504" s="3">
        <v>4.5999999999999996</v>
      </c>
      <c r="D504" s="2">
        <v>11128</v>
      </c>
      <c r="E504" s="4">
        <v>23</v>
      </c>
      <c r="F504" s="6">
        <v>2016</v>
      </c>
      <c r="G504" s="1" t="s">
        <v>8</v>
      </c>
    </row>
    <row r="505" spans="1:7" x14ac:dyDescent="0.2">
      <c r="A505" s="1" t="s">
        <v>481</v>
      </c>
      <c r="B505" s="1" t="s">
        <v>482</v>
      </c>
      <c r="C505" s="3">
        <v>4.5999999999999996</v>
      </c>
      <c r="D505" s="2">
        <v>11128</v>
      </c>
      <c r="E505" s="4">
        <v>23</v>
      </c>
      <c r="F505" s="6">
        <v>2017</v>
      </c>
      <c r="G505" s="1" t="s">
        <v>8</v>
      </c>
    </row>
    <row r="506" spans="1:7" x14ac:dyDescent="0.2">
      <c r="A506" s="1" t="s">
        <v>483</v>
      </c>
      <c r="B506" s="1" t="s">
        <v>484</v>
      </c>
      <c r="C506" s="3">
        <v>4.3</v>
      </c>
      <c r="D506" s="2">
        <v>5977</v>
      </c>
      <c r="E506" s="4">
        <v>12</v>
      </c>
      <c r="F506" s="6">
        <v>2011</v>
      </c>
      <c r="G506" s="1" t="s">
        <v>8</v>
      </c>
    </row>
    <row r="507" spans="1:7" x14ac:dyDescent="0.2">
      <c r="A507" s="1" t="s">
        <v>485</v>
      </c>
      <c r="B507" s="1" t="s">
        <v>156</v>
      </c>
      <c r="C507" s="3">
        <v>4.8</v>
      </c>
      <c r="D507" s="2">
        <v>26234</v>
      </c>
      <c r="E507" s="4">
        <v>0</v>
      </c>
      <c r="F507" s="6">
        <v>2013</v>
      </c>
      <c r="G507" s="1" t="s">
        <v>11</v>
      </c>
    </row>
    <row r="508" spans="1:7" x14ac:dyDescent="0.2">
      <c r="A508" s="1" t="s">
        <v>485</v>
      </c>
      <c r="B508" s="1" t="s">
        <v>156</v>
      </c>
      <c r="C508" s="3">
        <v>4.8</v>
      </c>
      <c r="D508" s="2">
        <v>26234</v>
      </c>
      <c r="E508" s="4">
        <v>0</v>
      </c>
      <c r="F508" s="6">
        <v>2014</v>
      </c>
      <c r="G508" s="1" t="s">
        <v>11</v>
      </c>
    </row>
    <row r="509" spans="1:7" x14ac:dyDescent="0.2">
      <c r="A509" s="1" t="s">
        <v>485</v>
      </c>
      <c r="B509" s="1" t="s">
        <v>156</v>
      </c>
      <c r="C509" s="3">
        <v>4.8</v>
      </c>
      <c r="D509" s="2">
        <v>26234</v>
      </c>
      <c r="E509" s="4">
        <v>0</v>
      </c>
      <c r="F509" s="6">
        <v>2015</v>
      </c>
      <c r="G509" s="1" t="s">
        <v>11</v>
      </c>
    </row>
    <row r="510" spans="1:7" x14ac:dyDescent="0.2">
      <c r="A510" s="1" t="s">
        <v>485</v>
      </c>
      <c r="B510" s="1" t="s">
        <v>156</v>
      </c>
      <c r="C510" s="3">
        <v>4.8</v>
      </c>
      <c r="D510" s="2">
        <v>26234</v>
      </c>
      <c r="E510" s="4">
        <v>0</v>
      </c>
      <c r="F510" s="6">
        <v>2016</v>
      </c>
      <c r="G510" s="1" t="s">
        <v>11</v>
      </c>
    </row>
    <row r="511" spans="1:7" x14ac:dyDescent="0.2">
      <c r="A511" s="1" t="s">
        <v>485</v>
      </c>
      <c r="B511" s="1" t="s">
        <v>156</v>
      </c>
      <c r="C511" s="3">
        <v>4.8</v>
      </c>
      <c r="D511" s="2">
        <v>26234</v>
      </c>
      <c r="E511" s="4">
        <v>7</v>
      </c>
      <c r="F511" s="6">
        <v>2019</v>
      </c>
      <c r="G511" s="1" t="s">
        <v>11</v>
      </c>
    </row>
    <row r="512" spans="1:7" x14ac:dyDescent="0.2">
      <c r="A512" s="1" t="s">
        <v>601</v>
      </c>
      <c r="B512" s="1" t="s">
        <v>329</v>
      </c>
      <c r="C512" s="3">
        <v>4.5999999999999996</v>
      </c>
      <c r="D512" s="2">
        <v>4360</v>
      </c>
      <c r="E512" s="4">
        <v>21</v>
      </c>
      <c r="F512" s="6">
        <v>2017</v>
      </c>
      <c r="G512" s="1" t="s">
        <v>8</v>
      </c>
    </row>
    <row r="513" spans="1:7" x14ac:dyDescent="0.2">
      <c r="A513" s="1" t="s">
        <v>602</v>
      </c>
      <c r="B513" s="1" t="s">
        <v>486</v>
      </c>
      <c r="C513" s="3">
        <v>4.8</v>
      </c>
      <c r="D513" s="2">
        <v>2282</v>
      </c>
      <c r="E513" s="4">
        <v>21</v>
      </c>
      <c r="F513" s="6">
        <v>2010</v>
      </c>
      <c r="G513" s="1" t="s">
        <v>11</v>
      </c>
    </row>
    <row r="514" spans="1:7" x14ac:dyDescent="0.2">
      <c r="A514" s="1" t="s">
        <v>487</v>
      </c>
      <c r="B514" s="1" t="s">
        <v>488</v>
      </c>
      <c r="C514" s="3">
        <v>4.5</v>
      </c>
      <c r="D514" s="2">
        <v>438</v>
      </c>
      <c r="E514" s="4">
        <v>15</v>
      </c>
      <c r="F514" s="6">
        <v>2009</v>
      </c>
      <c r="G514" s="1" t="s">
        <v>8</v>
      </c>
    </row>
    <row r="515" spans="1:7" x14ac:dyDescent="0.2">
      <c r="A515" s="1" t="s">
        <v>603</v>
      </c>
      <c r="B515" s="1" t="s">
        <v>66</v>
      </c>
      <c r="C515" s="3">
        <v>4.7</v>
      </c>
      <c r="D515" s="2">
        <v>11676</v>
      </c>
      <c r="E515" s="4">
        <v>9</v>
      </c>
      <c r="F515" s="6">
        <v>2009</v>
      </c>
      <c r="G515" s="1" t="s">
        <v>11</v>
      </c>
    </row>
    <row r="516" spans="1:7" x14ac:dyDescent="0.2">
      <c r="A516" s="1" t="s">
        <v>489</v>
      </c>
      <c r="B516" s="1" t="s">
        <v>53</v>
      </c>
      <c r="C516" s="3">
        <v>4.5</v>
      </c>
      <c r="D516" s="2">
        <v>2586</v>
      </c>
      <c r="E516" s="4">
        <v>5</v>
      </c>
      <c r="F516" s="6">
        <v>2014</v>
      </c>
      <c r="G516" s="1" t="s">
        <v>11</v>
      </c>
    </row>
    <row r="517" spans="1:7" x14ac:dyDescent="0.2">
      <c r="A517" s="1" t="s">
        <v>604</v>
      </c>
      <c r="B517" s="1" t="s">
        <v>490</v>
      </c>
      <c r="C517" s="3">
        <v>4.8</v>
      </c>
      <c r="D517" s="2">
        <v>29673</v>
      </c>
      <c r="E517" s="4">
        <v>16</v>
      </c>
      <c r="F517" s="6">
        <v>2010</v>
      </c>
      <c r="G517" s="1" t="s">
        <v>8</v>
      </c>
    </row>
    <row r="518" spans="1:7" x14ac:dyDescent="0.2">
      <c r="A518" s="1" t="s">
        <v>604</v>
      </c>
      <c r="B518" s="1" t="s">
        <v>490</v>
      </c>
      <c r="C518" s="3">
        <v>4.8</v>
      </c>
      <c r="D518" s="2">
        <v>29673</v>
      </c>
      <c r="E518" s="4">
        <v>16</v>
      </c>
      <c r="F518" s="6">
        <v>2011</v>
      </c>
      <c r="G518" s="1" t="s">
        <v>8</v>
      </c>
    </row>
    <row r="519" spans="1:7" x14ac:dyDescent="0.2">
      <c r="A519" s="1" t="s">
        <v>604</v>
      </c>
      <c r="B519" s="1" t="s">
        <v>490</v>
      </c>
      <c r="C519" s="3">
        <v>4.8</v>
      </c>
      <c r="D519" s="2">
        <v>29673</v>
      </c>
      <c r="E519" s="4">
        <v>16</v>
      </c>
      <c r="F519" s="6">
        <v>2012</v>
      </c>
      <c r="G519" s="1" t="s">
        <v>8</v>
      </c>
    </row>
    <row r="520" spans="1:7" x14ac:dyDescent="0.2">
      <c r="A520" s="1" t="s">
        <v>604</v>
      </c>
      <c r="B520" s="1" t="s">
        <v>490</v>
      </c>
      <c r="C520" s="3">
        <v>4.8</v>
      </c>
      <c r="D520" s="2">
        <v>29673</v>
      </c>
      <c r="E520" s="4">
        <v>13</v>
      </c>
      <c r="F520" s="6">
        <v>2014</v>
      </c>
      <c r="G520" s="1" t="s">
        <v>8</v>
      </c>
    </row>
    <row r="521" spans="1:7" x14ac:dyDescent="0.2">
      <c r="A521" s="1" t="s">
        <v>604</v>
      </c>
      <c r="B521" s="1" t="s">
        <v>490</v>
      </c>
      <c r="C521" s="3">
        <v>4.8</v>
      </c>
      <c r="D521" s="2">
        <v>29673</v>
      </c>
      <c r="E521" s="4">
        <v>16</v>
      </c>
      <c r="F521" s="6">
        <v>2014</v>
      </c>
      <c r="G521" s="1" t="s">
        <v>8</v>
      </c>
    </row>
    <row r="522" spans="1:7" x14ac:dyDescent="0.2">
      <c r="A522" s="1" t="s">
        <v>491</v>
      </c>
      <c r="B522" s="1" t="s">
        <v>10</v>
      </c>
      <c r="C522" s="3">
        <v>4.3</v>
      </c>
      <c r="D522" s="2">
        <v>6740</v>
      </c>
      <c r="E522" s="4">
        <v>20</v>
      </c>
      <c r="F522" s="6">
        <v>2009</v>
      </c>
      <c r="G522" s="1" t="s">
        <v>11</v>
      </c>
    </row>
    <row r="523" spans="1:7" x14ac:dyDescent="0.2">
      <c r="A523" s="1" t="s">
        <v>492</v>
      </c>
      <c r="B523" s="1" t="s">
        <v>237</v>
      </c>
      <c r="C523" s="3">
        <v>4.9000000000000004</v>
      </c>
      <c r="D523" s="2">
        <v>5956</v>
      </c>
      <c r="E523" s="4">
        <v>11</v>
      </c>
      <c r="F523" s="6">
        <v>2019</v>
      </c>
      <c r="G523" s="1" t="s">
        <v>8</v>
      </c>
    </row>
    <row r="524" spans="1:7" x14ac:dyDescent="0.2">
      <c r="A524" s="1" t="s">
        <v>493</v>
      </c>
      <c r="B524" s="1" t="s">
        <v>494</v>
      </c>
      <c r="C524" s="3">
        <v>4.8</v>
      </c>
      <c r="D524" s="2">
        <v>6108</v>
      </c>
      <c r="E524" s="4">
        <v>4</v>
      </c>
      <c r="F524" s="6">
        <v>2019</v>
      </c>
      <c r="G524" s="1" t="s">
        <v>8</v>
      </c>
    </row>
    <row r="525" spans="1:7" x14ac:dyDescent="0.2">
      <c r="A525" s="1" t="s">
        <v>605</v>
      </c>
      <c r="B525" s="1" t="s">
        <v>211</v>
      </c>
      <c r="C525" s="3">
        <v>4.7</v>
      </c>
      <c r="D525" s="2">
        <v>4585</v>
      </c>
      <c r="E525" s="4">
        <v>9</v>
      </c>
      <c r="F525" s="6">
        <v>2016</v>
      </c>
      <c r="G525" s="1" t="s">
        <v>8</v>
      </c>
    </row>
    <row r="526" spans="1:7" x14ac:dyDescent="0.2">
      <c r="A526" s="1" t="s">
        <v>495</v>
      </c>
      <c r="B526" s="1" t="s">
        <v>496</v>
      </c>
      <c r="C526" s="3">
        <v>4.8</v>
      </c>
      <c r="D526" s="2">
        <v>3829</v>
      </c>
      <c r="E526" s="4">
        <v>42</v>
      </c>
      <c r="F526" s="6">
        <v>2009</v>
      </c>
      <c r="G526" s="1" t="s">
        <v>11</v>
      </c>
    </row>
    <row r="527" spans="1:7" x14ac:dyDescent="0.2">
      <c r="A527" s="1" t="s">
        <v>497</v>
      </c>
      <c r="B527" s="1" t="s">
        <v>498</v>
      </c>
      <c r="C527" s="3">
        <v>4.5</v>
      </c>
      <c r="D527" s="2">
        <v>8958</v>
      </c>
      <c r="E527" s="4">
        <v>12</v>
      </c>
      <c r="F527" s="6">
        <v>2011</v>
      </c>
      <c r="G527" s="1" t="s">
        <v>11</v>
      </c>
    </row>
    <row r="528" spans="1:7" x14ac:dyDescent="0.2">
      <c r="A528" s="1" t="s">
        <v>499</v>
      </c>
      <c r="B528" s="1" t="s">
        <v>500</v>
      </c>
      <c r="C528" s="3">
        <v>4.5999999999999996</v>
      </c>
      <c r="D528" s="2">
        <v>5492</v>
      </c>
      <c r="E528" s="4">
        <v>18</v>
      </c>
      <c r="F528" s="6">
        <v>2017</v>
      </c>
      <c r="G528" s="1" t="s">
        <v>8</v>
      </c>
    </row>
    <row r="529" spans="1:7" x14ac:dyDescent="0.2">
      <c r="A529" s="1" t="s">
        <v>501</v>
      </c>
      <c r="B529" s="1" t="s">
        <v>502</v>
      </c>
      <c r="C529" s="3">
        <v>4.7</v>
      </c>
      <c r="D529" s="2">
        <v>9292</v>
      </c>
      <c r="E529" s="4">
        <v>17</v>
      </c>
      <c r="F529" s="6">
        <v>2014</v>
      </c>
      <c r="G529" s="1" t="s">
        <v>8</v>
      </c>
    </row>
    <row r="530" spans="1:7" x14ac:dyDescent="0.2">
      <c r="A530" s="1" t="s">
        <v>503</v>
      </c>
      <c r="B530" s="1" t="s">
        <v>273</v>
      </c>
      <c r="C530" s="3">
        <v>4.7</v>
      </c>
      <c r="D530" s="2">
        <v>1873</v>
      </c>
      <c r="E530" s="4">
        <v>14</v>
      </c>
      <c r="F530" s="6">
        <v>2015</v>
      </c>
      <c r="G530" s="1" t="s">
        <v>11</v>
      </c>
    </row>
    <row r="531" spans="1:7" x14ac:dyDescent="0.2">
      <c r="A531" s="1" t="s">
        <v>504</v>
      </c>
      <c r="B531" s="1" t="s">
        <v>505</v>
      </c>
      <c r="C531" s="3">
        <v>4.8</v>
      </c>
      <c r="D531" s="2">
        <v>8170</v>
      </c>
      <c r="E531" s="4">
        <v>13</v>
      </c>
      <c r="F531" s="6">
        <v>2019</v>
      </c>
      <c r="G531" s="1" t="s">
        <v>11</v>
      </c>
    </row>
    <row r="532" spans="1:7" x14ac:dyDescent="0.2">
      <c r="A532" s="1" t="s">
        <v>506</v>
      </c>
      <c r="B532" s="1" t="s">
        <v>507</v>
      </c>
      <c r="C532" s="3">
        <v>4.4000000000000004</v>
      </c>
      <c r="D532" s="2">
        <v>3341</v>
      </c>
      <c r="E532" s="4">
        <v>9</v>
      </c>
      <c r="F532" s="6">
        <v>2011</v>
      </c>
      <c r="G532" s="1" t="s">
        <v>8</v>
      </c>
    </row>
    <row r="533" spans="1:7" x14ac:dyDescent="0.2">
      <c r="A533" s="1" t="s">
        <v>606</v>
      </c>
      <c r="B533" s="1" t="s">
        <v>508</v>
      </c>
      <c r="C533" s="3">
        <v>4.4000000000000004</v>
      </c>
      <c r="D533" s="2">
        <v>7497</v>
      </c>
      <c r="E533" s="4">
        <v>6</v>
      </c>
      <c r="F533" s="6">
        <v>2012</v>
      </c>
      <c r="G533" s="1" t="s">
        <v>8</v>
      </c>
    </row>
    <row r="534" spans="1:7" x14ac:dyDescent="0.2">
      <c r="A534" s="1" t="s">
        <v>606</v>
      </c>
      <c r="B534" s="1" t="s">
        <v>508</v>
      </c>
      <c r="C534" s="3">
        <v>4.4000000000000004</v>
      </c>
      <c r="D534" s="2">
        <v>7497</v>
      </c>
      <c r="E534" s="4">
        <v>6</v>
      </c>
      <c r="F534" s="6">
        <v>2013</v>
      </c>
      <c r="G534" s="1" t="s">
        <v>8</v>
      </c>
    </row>
    <row r="535" spans="1:7" x14ac:dyDescent="0.2">
      <c r="A535" s="1" t="s">
        <v>509</v>
      </c>
      <c r="B535" s="1" t="s">
        <v>510</v>
      </c>
      <c r="C535" s="3">
        <v>4.8</v>
      </c>
      <c r="D535" s="2">
        <v>13779</v>
      </c>
      <c r="E535" s="4">
        <v>14</v>
      </c>
      <c r="F535" s="6">
        <v>2016</v>
      </c>
      <c r="G535" s="1" t="s">
        <v>8</v>
      </c>
    </row>
    <row r="536" spans="1:7" x14ac:dyDescent="0.2">
      <c r="A536" s="1" t="s">
        <v>511</v>
      </c>
      <c r="B536" s="1" t="s">
        <v>512</v>
      </c>
      <c r="C536" s="3">
        <v>4.8</v>
      </c>
      <c r="D536" s="2">
        <v>87841</v>
      </c>
      <c r="E536" s="4">
        <v>15</v>
      </c>
      <c r="F536" s="6">
        <v>2019</v>
      </c>
      <c r="G536" s="1" t="s">
        <v>11</v>
      </c>
    </row>
    <row r="537" spans="1:7" x14ac:dyDescent="0.2">
      <c r="A537" s="1" t="s">
        <v>513</v>
      </c>
      <c r="B537" s="1" t="s">
        <v>514</v>
      </c>
      <c r="C537" s="3">
        <v>4.8</v>
      </c>
      <c r="D537" s="2">
        <v>9967</v>
      </c>
      <c r="E537" s="4">
        <v>13</v>
      </c>
      <c r="F537" s="6">
        <v>2009</v>
      </c>
      <c r="G537" s="1" t="s">
        <v>11</v>
      </c>
    </row>
    <row r="538" spans="1:7" x14ac:dyDescent="0.2">
      <c r="A538" s="1" t="s">
        <v>515</v>
      </c>
      <c r="B538" s="1" t="s">
        <v>516</v>
      </c>
      <c r="C538" s="3">
        <v>4.5999999999999996</v>
      </c>
      <c r="D538" s="2">
        <v>6669</v>
      </c>
      <c r="E538" s="4">
        <v>12</v>
      </c>
      <c r="F538" s="6">
        <v>2018</v>
      </c>
      <c r="G538" s="1" t="s">
        <v>8</v>
      </c>
    </row>
    <row r="539" spans="1:7" x14ac:dyDescent="0.2">
      <c r="A539" s="1" t="s">
        <v>517</v>
      </c>
      <c r="B539" s="1" t="s">
        <v>518</v>
      </c>
      <c r="C539" s="3">
        <v>4.4000000000000004</v>
      </c>
      <c r="D539" s="2">
        <v>17044</v>
      </c>
      <c r="E539" s="4">
        <v>18</v>
      </c>
      <c r="F539" s="6">
        <v>2012</v>
      </c>
      <c r="G539" s="1" t="s">
        <v>8</v>
      </c>
    </row>
    <row r="540" spans="1:7" x14ac:dyDescent="0.2">
      <c r="A540" s="1" t="s">
        <v>519</v>
      </c>
      <c r="B540" s="1" t="s">
        <v>520</v>
      </c>
      <c r="C540" s="3">
        <v>4.5</v>
      </c>
      <c r="D540" s="2">
        <v>10760</v>
      </c>
      <c r="E540" s="4">
        <v>15</v>
      </c>
      <c r="F540" s="6">
        <v>2012</v>
      </c>
      <c r="G540" s="1" t="s">
        <v>11</v>
      </c>
    </row>
    <row r="541" spans="1:7" x14ac:dyDescent="0.2">
      <c r="A541" s="1" t="s">
        <v>521</v>
      </c>
      <c r="B541" s="1" t="s">
        <v>522</v>
      </c>
      <c r="C541" s="3">
        <v>4.2</v>
      </c>
      <c r="D541" s="2">
        <v>1302</v>
      </c>
      <c r="E541" s="4">
        <v>11</v>
      </c>
      <c r="F541" s="6">
        <v>2010</v>
      </c>
      <c r="G541" s="1" t="s">
        <v>8</v>
      </c>
    </row>
    <row r="542" spans="1:7" x14ac:dyDescent="0.2">
      <c r="A542" s="1" t="s">
        <v>523</v>
      </c>
      <c r="B542" s="1" t="s">
        <v>524</v>
      </c>
      <c r="C542" s="3">
        <v>4.8</v>
      </c>
      <c r="D542" s="2">
        <v>21625</v>
      </c>
      <c r="E542" s="4">
        <v>9</v>
      </c>
      <c r="F542" s="6">
        <v>2013</v>
      </c>
      <c r="G542" s="1" t="s">
        <v>11</v>
      </c>
    </row>
    <row r="543" spans="1:7" x14ac:dyDescent="0.2">
      <c r="A543" s="1" t="s">
        <v>523</v>
      </c>
      <c r="B543" s="1" t="s">
        <v>524</v>
      </c>
      <c r="C543" s="3">
        <v>4.8</v>
      </c>
      <c r="D543" s="2">
        <v>21625</v>
      </c>
      <c r="E543" s="4">
        <v>9</v>
      </c>
      <c r="F543" s="6">
        <v>2014</v>
      </c>
      <c r="G543" s="1" t="s">
        <v>11</v>
      </c>
    </row>
    <row r="544" spans="1:7" x14ac:dyDescent="0.2">
      <c r="A544" s="1" t="s">
        <v>523</v>
      </c>
      <c r="B544" s="1" t="s">
        <v>524</v>
      </c>
      <c r="C544" s="3">
        <v>4.8</v>
      </c>
      <c r="D544" s="2">
        <v>21625</v>
      </c>
      <c r="E544" s="4">
        <v>9</v>
      </c>
      <c r="F544" s="6">
        <v>2015</v>
      </c>
      <c r="G544" s="1" t="s">
        <v>11</v>
      </c>
    </row>
    <row r="545" spans="1:7" x14ac:dyDescent="0.2">
      <c r="A545" s="1" t="s">
        <v>523</v>
      </c>
      <c r="B545" s="1" t="s">
        <v>524</v>
      </c>
      <c r="C545" s="3">
        <v>4.8</v>
      </c>
      <c r="D545" s="2">
        <v>21625</v>
      </c>
      <c r="E545" s="4">
        <v>9</v>
      </c>
      <c r="F545" s="6">
        <v>2016</v>
      </c>
      <c r="G545" s="1" t="s">
        <v>11</v>
      </c>
    </row>
    <row r="546" spans="1:7" x14ac:dyDescent="0.2">
      <c r="A546" s="1" t="s">
        <v>523</v>
      </c>
      <c r="B546" s="1" t="s">
        <v>524</v>
      </c>
      <c r="C546" s="3">
        <v>4.8</v>
      </c>
      <c r="D546" s="2">
        <v>21625</v>
      </c>
      <c r="E546" s="4">
        <v>9</v>
      </c>
      <c r="F546" s="6">
        <v>2017</v>
      </c>
      <c r="G546" s="1" t="s">
        <v>11</v>
      </c>
    </row>
    <row r="547" spans="1:7" x14ac:dyDescent="0.2">
      <c r="A547" s="1" t="s">
        <v>525</v>
      </c>
      <c r="B547" s="1" t="s">
        <v>68</v>
      </c>
      <c r="C547" s="3">
        <v>4.9000000000000004</v>
      </c>
      <c r="D547" s="2">
        <v>9413</v>
      </c>
      <c r="E547" s="4">
        <v>8</v>
      </c>
      <c r="F547" s="6">
        <v>2019</v>
      </c>
      <c r="G547" s="1" t="s">
        <v>11</v>
      </c>
    </row>
    <row r="548" spans="1:7" x14ac:dyDescent="0.2">
      <c r="A548" s="1" t="s">
        <v>526</v>
      </c>
      <c r="B548" s="1" t="s">
        <v>527</v>
      </c>
      <c r="C548" s="3">
        <v>4.7</v>
      </c>
      <c r="D548" s="2">
        <v>14331</v>
      </c>
      <c r="E548" s="4">
        <v>8</v>
      </c>
      <c r="F548" s="6">
        <v>2016</v>
      </c>
      <c r="G548" s="1" t="s">
        <v>8</v>
      </c>
    </row>
    <row r="549" spans="1:7" x14ac:dyDescent="0.2">
      <c r="A549" s="1" t="s">
        <v>526</v>
      </c>
      <c r="B549" s="1" t="s">
        <v>527</v>
      </c>
      <c r="C549" s="3">
        <v>4.7</v>
      </c>
      <c r="D549" s="2">
        <v>14331</v>
      </c>
      <c r="E549" s="4">
        <v>8</v>
      </c>
      <c r="F549" s="6">
        <v>2017</v>
      </c>
      <c r="G549" s="1" t="s">
        <v>8</v>
      </c>
    </row>
    <row r="550" spans="1:7" x14ac:dyDescent="0.2">
      <c r="A550" s="1" t="s">
        <v>526</v>
      </c>
      <c r="B550" s="1" t="s">
        <v>527</v>
      </c>
      <c r="C550" s="3">
        <v>4.7</v>
      </c>
      <c r="D550" s="2">
        <v>14331</v>
      </c>
      <c r="E550" s="4">
        <v>8</v>
      </c>
      <c r="F550" s="6">
        <v>2018</v>
      </c>
      <c r="G550" s="1" t="s">
        <v>8</v>
      </c>
    </row>
    <row r="551" spans="1:7" x14ac:dyDescent="0.2">
      <c r="A551" s="1" t="s">
        <v>526</v>
      </c>
      <c r="B551" s="1" t="s">
        <v>527</v>
      </c>
      <c r="C551" s="3">
        <v>4.7</v>
      </c>
      <c r="D551" s="2">
        <v>14331</v>
      </c>
      <c r="E551" s="4">
        <v>8</v>
      </c>
      <c r="F551" s="6">
        <v>2019</v>
      </c>
      <c r="G551" s="1" t="s">
        <v>8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A551"/>
  <sheetViews>
    <sheetView showGridLines="0" showRowColHeaders="0" tabSelected="1" workbookViewId="0">
      <selection activeCell="H34" sqref="H34"/>
    </sheetView>
  </sheetViews>
  <sheetFormatPr defaultRowHeight="14.25" x14ac:dyDescent="0.2"/>
  <cols>
    <col min="1" max="1" width="1.875" customWidth="1"/>
    <col min="2" max="2" width="13.375" customWidth="1"/>
    <col min="4" max="4" width="10.75" customWidth="1"/>
    <col min="5" max="5" width="5" customWidth="1"/>
    <col min="7" max="7" width="10.625" customWidth="1"/>
    <col min="9" max="9" width="1.875" customWidth="1"/>
    <col min="10" max="10" width="10.5" customWidth="1"/>
    <col min="11" max="11" width="13.25" customWidth="1"/>
    <col min="12" max="12" width="10.625" customWidth="1"/>
  </cols>
  <sheetData>
    <row r="1" spans="1:27" ht="9.75" customHeight="1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7" ht="14.25" customHeight="1" x14ac:dyDescent="0.2">
      <c r="A2" s="15"/>
      <c r="B2" s="25" t="s">
        <v>612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  <c r="V2" s="15"/>
      <c r="Z2" s="8" t="s">
        <v>6</v>
      </c>
    </row>
    <row r="3" spans="1:27" ht="14.25" customHeight="1" x14ac:dyDescent="0.2">
      <c r="A3" s="15"/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30"/>
      <c r="V3" s="15"/>
      <c r="Z3" s="9" t="s">
        <v>9</v>
      </c>
    </row>
    <row r="4" spans="1:27" ht="14.25" customHeight="1" x14ac:dyDescent="0.2">
      <c r="A4" s="15"/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30"/>
      <c r="V4" s="15"/>
      <c r="Z4" s="8" t="s">
        <v>12</v>
      </c>
      <c r="AA4" s="7"/>
    </row>
    <row r="5" spans="1:27" ht="9.75" customHeight="1" x14ac:dyDescent="0.2">
      <c r="A5" s="15"/>
      <c r="B5" s="18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9"/>
      <c r="V5" s="15"/>
      <c r="Z5" s="9" t="s">
        <v>14</v>
      </c>
    </row>
    <row r="6" spans="1:27" ht="14.25" customHeight="1" x14ac:dyDescent="0.2">
      <c r="A6" s="15"/>
      <c r="B6" s="54" t="s">
        <v>611</v>
      </c>
      <c r="C6" s="54"/>
      <c r="D6" s="54"/>
      <c r="E6" s="54"/>
      <c r="F6" s="54"/>
      <c r="G6" s="54"/>
      <c r="H6" s="54"/>
      <c r="I6" s="16"/>
      <c r="J6" s="10"/>
      <c r="K6" s="10"/>
      <c r="L6" s="10"/>
      <c r="M6" s="10" t="s">
        <v>621</v>
      </c>
      <c r="N6" s="10">
        <f>AVERAGE(data_table[Reviews])</f>
        <v>11953.281818181818</v>
      </c>
      <c r="O6" s="10"/>
      <c r="P6" s="10"/>
      <c r="Q6" s="10"/>
      <c r="R6" s="10"/>
      <c r="S6" s="10"/>
      <c r="T6" s="10"/>
      <c r="U6" s="11"/>
      <c r="V6" s="15"/>
      <c r="Z6" s="8" t="s">
        <v>528</v>
      </c>
      <c r="AA6" s="7"/>
    </row>
    <row r="7" spans="1:27" ht="14.25" customHeight="1" x14ac:dyDescent="0.2">
      <c r="A7" s="15"/>
      <c r="B7" s="54"/>
      <c r="C7" s="54"/>
      <c r="D7" s="54"/>
      <c r="E7" s="54"/>
      <c r="F7" s="54"/>
      <c r="G7" s="54"/>
      <c r="H7" s="54"/>
      <c r="I7" s="16"/>
      <c r="J7" s="10"/>
      <c r="K7" s="10"/>
      <c r="L7" s="10"/>
      <c r="M7" s="10" t="s">
        <v>620</v>
      </c>
      <c r="N7" s="10">
        <f>AVERAGE(info_table[Reviews])</f>
        <v>29442</v>
      </c>
      <c r="O7" s="10"/>
      <c r="P7" s="10"/>
      <c r="Q7" s="10"/>
      <c r="R7" s="10"/>
      <c r="S7" s="10"/>
      <c r="T7" s="10"/>
      <c r="U7" s="11"/>
      <c r="V7" s="15"/>
      <c r="Z7" s="9" t="s">
        <v>17</v>
      </c>
      <c r="AA7" s="7"/>
    </row>
    <row r="8" spans="1:27" ht="14.25" customHeight="1" x14ac:dyDescent="0.2">
      <c r="A8" s="15"/>
      <c r="B8" s="54"/>
      <c r="C8" s="54"/>
      <c r="D8" s="54"/>
      <c r="E8" s="54"/>
      <c r="F8" s="54"/>
      <c r="G8" s="54"/>
      <c r="H8" s="54"/>
      <c r="I8" s="16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15"/>
      <c r="Z8" s="8" t="s">
        <v>19</v>
      </c>
      <c r="AA8" s="7"/>
    </row>
    <row r="9" spans="1:27" x14ac:dyDescent="0.2">
      <c r="A9" s="15"/>
      <c r="B9" s="40" t="s">
        <v>394</v>
      </c>
      <c r="C9" s="41"/>
      <c r="D9" s="41"/>
      <c r="E9" s="41"/>
      <c r="F9" s="41"/>
      <c r="G9" s="41"/>
      <c r="H9" s="42"/>
      <c r="I9" s="1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  <c r="V9" s="15"/>
      <c r="Z9" s="9" t="s">
        <v>20</v>
      </c>
    </row>
    <row r="10" spans="1:27" x14ac:dyDescent="0.2">
      <c r="A10" s="15"/>
      <c r="B10" s="43"/>
      <c r="C10" s="44"/>
      <c r="D10" s="44"/>
      <c r="E10" s="44"/>
      <c r="F10" s="44"/>
      <c r="G10" s="44"/>
      <c r="H10" s="45"/>
      <c r="I10" s="1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  <c r="V10" s="15"/>
      <c r="Z10" s="8" t="s">
        <v>529</v>
      </c>
    </row>
    <row r="11" spans="1:27" x14ac:dyDescent="0.2">
      <c r="A11" s="15"/>
      <c r="B11" s="46"/>
      <c r="C11" s="47"/>
      <c r="D11" s="47"/>
      <c r="E11" s="47"/>
      <c r="F11" s="47"/>
      <c r="G11" s="47"/>
      <c r="H11" s="48"/>
      <c r="I11" s="16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15"/>
      <c r="Z11" s="9" t="s">
        <v>23</v>
      </c>
    </row>
    <row r="12" spans="1:27" ht="11.25" customHeight="1" x14ac:dyDescent="0.2">
      <c r="A12" s="15"/>
      <c r="B12" s="18"/>
      <c r="C12" s="16"/>
      <c r="D12" s="16"/>
      <c r="E12" s="16"/>
      <c r="F12" s="16"/>
      <c r="G12" s="16"/>
      <c r="H12" s="16"/>
      <c r="I12" s="16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V12" s="15"/>
      <c r="Z12" s="8" t="s">
        <v>23</v>
      </c>
    </row>
    <row r="13" spans="1:27" x14ac:dyDescent="0.2">
      <c r="A13" s="15"/>
      <c r="B13" s="24" t="s">
        <v>610</v>
      </c>
      <c r="C13" s="24"/>
      <c r="D13" s="24"/>
      <c r="E13" s="24"/>
      <c r="F13" s="24"/>
      <c r="G13" s="24"/>
      <c r="H13" s="24"/>
      <c r="I13" s="16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5"/>
      <c r="Z13" s="9" t="s">
        <v>25</v>
      </c>
    </row>
    <row r="14" spans="1:27" x14ac:dyDescent="0.2">
      <c r="A14" s="15"/>
      <c r="B14" s="24"/>
      <c r="C14" s="24"/>
      <c r="D14" s="24"/>
      <c r="E14" s="24"/>
      <c r="F14" s="24"/>
      <c r="G14" s="24"/>
      <c r="H14" s="24"/>
      <c r="I14" s="16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15"/>
      <c r="Z14" s="8" t="s">
        <v>27</v>
      </c>
    </row>
    <row r="15" spans="1:27" x14ac:dyDescent="0.2">
      <c r="A15" s="15"/>
      <c r="B15" s="24"/>
      <c r="C15" s="24"/>
      <c r="D15" s="24"/>
      <c r="E15" s="24"/>
      <c r="F15" s="24"/>
      <c r="G15" s="24"/>
      <c r="H15" s="24"/>
      <c r="I15" s="16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  <c r="V15" s="15"/>
      <c r="Z15" s="9" t="s">
        <v>29</v>
      </c>
    </row>
    <row r="16" spans="1:27" ht="14.25" customHeight="1" x14ac:dyDescent="0.2">
      <c r="A16" s="15"/>
      <c r="B16" s="49" t="s">
        <v>608</v>
      </c>
      <c r="C16" s="50" t="str">
        <f xml:space="preserve"> B9</f>
        <v>The Handmaid's Tale</v>
      </c>
      <c r="D16" s="50"/>
      <c r="E16" s="50"/>
      <c r="F16" s="50"/>
      <c r="G16" s="50"/>
      <c r="H16" s="50"/>
      <c r="I16" s="16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5"/>
      <c r="Z16" s="8" t="s">
        <v>530</v>
      </c>
    </row>
    <row r="17" spans="1:27" ht="14.25" customHeight="1" x14ac:dyDescent="0.2">
      <c r="A17" s="15"/>
      <c r="B17" s="49"/>
      <c r="C17" s="50"/>
      <c r="D17" s="50"/>
      <c r="E17" s="50"/>
      <c r="F17" s="50"/>
      <c r="G17" s="50"/>
      <c r="H17" s="50"/>
      <c r="I17" s="16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5"/>
      <c r="Z17" s="9" t="s">
        <v>531</v>
      </c>
    </row>
    <row r="18" spans="1:27" ht="8.25" customHeight="1" x14ac:dyDescent="0.2">
      <c r="A18" s="15"/>
      <c r="B18" s="49" t="s">
        <v>0</v>
      </c>
      <c r="C18" s="50" t="str">
        <f>VLOOKUP(C16,data_table[],2,FALSE)</f>
        <v>Margaret Atwood</v>
      </c>
      <c r="D18" s="50"/>
      <c r="E18" s="50"/>
      <c r="F18" s="50"/>
      <c r="G18" s="50"/>
      <c r="H18" s="5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9"/>
      <c r="V18" s="15"/>
      <c r="Z18" s="8" t="s">
        <v>33</v>
      </c>
    </row>
    <row r="19" spans="1:27" ht="14.25" customHeight="1" x14ac:dyDescent="0.2">
      <c r="A19" s="15"/>
      <c r="B19" s="49"/>
      <c r="C19" s="50"/>
      <c r="D19" s="50"/>
      <c r="E19" s="50"/>
      <c r="F19" s="50"/>
      <c r="G19" s="50"/>
      <c r="H19" s="50"/>
      <c r="I19" s="16"/>
      <c r="J19" s="22" t="s">
        <v>613</v>
      </c>
      <c r="K19" s="23" t="s">
        <v>1</v>
      </c>
      <c r="L19" s="23" t="s">
        <v>2</v>
      </c>
      <c r="M19" s="16"/>
      <c r="N19" s="10"/>
      <c r="O19" s="10"/>
      <c r="P19" s="10"/>
      <c r="Q19" s="10"/>
      <c r="R19" s="10"/>
      <c r="S19" s="10"/>
      <c r="T19" s="10"/>
      <c r="U19" s="11"/>
      <c r="V19" s="15"/>
      <c r="Z19" s="9" t="s">
        <v>35</v>
      </c>
    </row>
    <row r="20" spans="1:27" ht="14.25" customHeight="1" x14ac:dyDescent="0.2">
      <c r="A20" s="15"/>
      <c r="B20" s="49" t="s">
        <v>609</v>
      </c>
      <c r="C20" s="51">
        <f xml:space="preserve"> VLOOKUP(B9, data_table[], 5,FALSE )</f>
        <v>7</v>
      </c>
      <c r="D20" s="51"/>
      <c r="E20" s="51"/>
      <c r="F20" s="51"/>
      <c r="G20" s="51"/>
      <c r="H20" s="51"/>
      <c r="I20" s="16"/>
      <c r="J20" s="20">
        <v>2009</v>
      </c>
      <c r="K20" s="20" t="str">
        <f t="array" ref="K20" xml:space="preserve"> IFERROR(INDEX(data_table[],MATCH(1,(J20=data_table[Year])*($B$9=data_table[Boook Name]),0),3),"unpublished")</f>
        <v>unpublished</v>
      </c>
      <c r="L20" s="20" t="str">
        <f t="array" ref="L20" xml:space="preserve"> IFERROR(INDEX(data_table[],MATCH(1,(J20=data_table[Year])*($B$9=data_table[Boook Name]),0),4),"unpublished")</f>
        <v>unpublished</v>
      </c>
      <c r="M20" s="16"/>
      <c r="N20" s="10"/>
      <c r="O20" s="10"/>
      <c r="P20" s="10"/>
      <c r="Q20" s="10"/>
      <c r="R20" s="10"/>
      <c r="S20" s="10"/>
      <c r="T20" s="10"/>
      <c r="U20" s="11"/>
      <c r="V20" s="15"/>
      <c r="Z20" s="8" t="s">
        <v>532</v>
      </c>
    </row>
    <row r="21" spans="1:27" ht="14.25" customHeight="1" x14ac:dyDescent="0.2">
      <c r="A21" s="15"/>
      <c r="B21" s="49"/>
      <c r="C21" s="51"/>
      <c r="D21" s="51"/>
      <c r="E21" s="51"/>
      <c r="F21" s="51"/>
      <c r="G21" s="51"/>
      <c r="H21" s="51"/>
      <c r="I21" s="16"/>
      <c r="J21" s="20">
        <v>2010</v>
      </c>
      <c r="K21" s="20" t="str">
        <f t="array" ref="K21" xml:space="preserve"> IFERROR(INDEX(data_table[],MATCH(1,(J21=data_table[Year])*($B$9=data_table[Boook Name]),0),3),"unpublished")</f>
        <v>unpublished</v>
      </c>
      <c r="L21" s="20" t="str">
        <f t="array" ref="L21" xml:space="preserve"> IFERROR(INDEX(data_table[],MATCH(1,(J21=data_table[Year])*($B$9=data_table[Boook Name]),0),4),"unpublished")</f>
        <v>unpublished</v>
      </c>
      <c r="M21" s="16"/>
      <c r="N21" s="10"/>
      <c r="O21" s="10"/>
      <c r="P21" s="10"/>
      <c r="Q21" s="10"/>
      <c r="R21" s="10"/>
      <c r="S21" s="10"/>
      <c r="T21" s="10"/>
      <c r="U21" s="11"/>
      <c r="V21" s="15"/>
      <c r="Z21" s="9" t="s">
        <v>37</v>
      </c>
    </row>
    <row r="22" spans="1:27" ht="14.25" customHeight="1" x14ac:dyDescent="0.2">
      <c r="A22" s="15"/>
      <c r="B22" s="49" t="s">
        <v>5</v>
      </c>
      <c r="C22" s="52" t="str">
        <f>VLOOKUP(B9, data_table[], 7,FALSE)</f>
        <v>Fiction</v>
      </c>
      <c r="D22" s="52"/>
      <c r="E22" s="52"/>
      <c r="F22" s="52"/>
      <c r="G22" s="52"/>
      <c r="H22" s="52"/>
      <c r="I22" s="16"/>
      <c r="J22" s="20">
        <v>2011</v>
      </c>
      <c r="K22" s="20" t="str">
        <f t="array" ref="K22" xml:space="preserve"> IFERROR(INDEX(data_table[],MATCH(1,(J22=data_table[Year])*($B$9=data_table[Boook Name]),0),3),"unpublished")</f>
        <v>unpublished</v>
      </c>
      <c r="L22" s="20" t="str">
        <f t="array" ref="L22" xml:space="preserve"> IFERROR(INDEX(data_table[],MATCH(1,(J22=data_table[Year])*($B$9=data_table[Boook Name]),0),4),"unpublished")</f>
        <v>unpublished</v>
      </c>
      <c r="M22" s="16"/>
      <c r="N22" s="10"/>
      <c r="O22" s="10"/>
      <c r="P22" s="10" t="s">
        <v>615</v>
      </c>
      <c r="Q22" s="10" t="s">
        <v>617</v>
      </c>
      <c r="R22" s="10" t="s">
        <v>618</v>
      </c>
      <c r="S22" s="10" t="s">
        <v>619</v>
      </c>
      <c r="T22" s="10"/>
      <c r="U22" s="11"/>
      <c r="V22" s="15"/>
      <c r="Z22" s="8" t="s">
        <v>39</v>
      </c>
    </row>
    <row r="23" spans="1:27" ht="14.25" customHeight="1" x14ac:dyDescent="0.2">
      <c r="A23" s="15"/>
      <c r="B23" s="49"/>
      <c r="C23" s="52"/>
      <c r="D23" s="52"/>
      <c r="E23" s="52"/>
      <c r="F23" s="52"/>
      <c r="G23" s="52"/>
      <c r="H23" s="52"/>
      <c r="I23" s="16"/>
      <c r="J23" s="20">
        <v>2012</v>
      </c>
      <c r="K23" s="20" t="str">
        <f t="array" ref="K23" xml:space="preserve"> IFERROR(INDEX(data_table[],MATCH(1,(J23=data_table[Year])*($B$9=data_table[Boook Name]),0),3),"unpublished")</f>
        <v>unpublished</v>
      </c>
      <c r="L23" s="20" t="str">
        <f t="array" ref="L23" xml:space="preserve"> IFERROR(INDEX(data_table[],MATCH(1,(J23=data_table[Year])*($B$9=data_table[Boook Name]),0),4),"unpublished")</f>
        <v>unpublished</v>
      </c>
      <c r="M23" s="16"/>
      <c r="N23" s="10"/>
      <c r="O23" s="10"/>
      <c r="P23" s="10">
        <f>AVERAGE(info_table[User Rating])</f>
        <v>4.3</v>
      </c>
      <c r="Q23" s="12">
        <f>( P23/5)</f>
        <v>0.86</v>
      </c>
      <c r="R23" s="12">
        <v>1.4999999999999999E-2</v>
      </c>
      <c r="S23" s="12">
        <f>2-Q23-R23</f>
        <v>1.1250000000000002</v>
      </c>
      <c r="T23" s="10"/>
      <c r="U23" s="11"/>
      <c r="V23" s="15"/>
      <c r="Z23" s="9" t="s">
        <v>39</v>
      </c>
    </row>
    <row r="24" spans="1:27" ht="15" customHeight="1" x14ac:dyDescent="0.2">
      <c r="A24" s="15"/>
      <c r="B24" s="18"/>
      <c r="C24" s="16"/>
      <c r="D24" s="16"/>
      <c r="E24" s="16"/>
      <c r="F24" s="16"/>
      <c r="G24" s="16"/>
      <c r="H24" s="16"/>
      <c r="I24" s="16"/>
      <c r="J24" s="20">
        <v>2013</v>
      </c>
      <c r="K24" s="20" t="str">
        <f t="array" ref="K24" xml:space="preserve"> IFERROR(INDEX(data_table[],MATCH(1,(J24=data_table[Year])*($B$9=data_table[Boook Name]),0),3),"unpublished")</f>
        <v>unpublished</v>
      </c>
      <c r="L24" s="20" t="str">
        <f t="array" ref="L24" xml:space="preserve"> IFERROR(INDEX(data_table[],MATCH(1,(J24=data_table[Year])*($B$9=data_table[Boook Name]),0),4),"unpublished")</f>
        <v>unpublished</v>
      </c>
      <c r="M24" s="16"/>
      <c r="N24" s="10"/>
      <c r="O24" s="10"/>
      <c r="P24" s="10"/>
      <c r="Q24" s="10"/>
      <c r="R24" s="10"/>
      <c r="S24" s="10"/>
      <c r="T24" s="10"/>
      <c r="U24" s="11"/>
      <c r="V24" s="15"/>
      <c r="Z24" s="8" t="s">
        <v>41</v>
      </c>
    </row>
    <row r="25" spans="1:27" x14ac:dyDescent="0.2">
      <c r="A25" s="15"/>
      <c r="B25" s="53" t="s">
        <v>616</v>
      </c>
      <c r="C25" s="53"/>
      <c r="D25" s="53"/>
      <c r="E25" s="16"/>
      <c r="F25" s="53" t="s">
        <v>614</v>
      </c>
      <c r="G25" s="53"/>
      <c r="H25" s="53"/>
      <c r="I25" s="16"/>
      <c r="J25" s="20">
        <v>2014</v>
      </c>
      <c r="K25" s="20" t="str">
        <f t="array" ref="K25" xml:space="preserve"> IFERROR(INDEX(data_table[],MATCH(1,(J25=data_table[Year])*($B$9=data_table[Boook Name]),0),3),"unpublished")</f>
        <v>unpublished</v>
      </c>
      <c r="L25" s="20" t="str">
        <f t="array" ref="L25" xml:space="preserve"> IFERROR(INDEX(data_table[],MATCH(1,(J25=data_table[Year])*($B$9=data_table[Boook Name]),0),4),"unpublished")</f>
        <v>unpublished</v>
      </c>
      <c r="M25" s="16"/>
      <c r="N25" s="10"/>
      <c r="O25" s="10"/>
      <c r="P25" s="10"/>
      <c r="Q25" s="10"/>
      <c r="R25" s="10"/>
      <c r="S25" s="10"/>
      <c r="T25" s="10"/>
      <c r="U25" s="11"/>
      <c r="V25" s="15"/>
      <c r="Z25" s="9" t="s">
        <v>43</v>
      </c>
    </row>
    <row r="26" spans="1:27" x14ac:dyDescent="0.2">
      <c r="A26" s="15"/>
      <c r="B26" s="53"/>
      <c r="C26" s="53"/>
      <c r="D26" s="53"/>
      <c r="E26" s="16"/>
      <c r="F26" s="53"/>
      <c r="G26" s="53"/>
      <c r="H26" s="53"/>
      <c r="I26" s="16"/>
      <c r="J26" s="20">
        <v>2015</v>
      </c>
      <c r="K26" s="20" t="str">
        <f t="array" ref="K26" xml:space="preserve"> IFERROR(INDEX(data_table[],MATCH(1,(J26=data_table[Year])*($B$9=data_table[Boook Name]),0),3),"unpublished")</f>
        <v>unpublished</v>
      </c>
      <c r="L26" s="20" t="str">
        <f t="array" ref="L26" xml:space="preserve"> IFERROR(INDEX(data_table[],MATCH(1,(J26=data_table[Year])*($B$9=data_table[Boook Name]),0),4),"unpublished")</f>
        <v>unpublished</v>
      </c>
      <c r="M26" s="16"/>
      <c r="N26" s="10"/>
      <c r="O26" s="10"/>
      <c r="P26" s="10"/>
      <c r="Q26" s="10"/>
      <c r="R26" s="10"/>
      <c r="S26" s="10"/>
      <c r="T26" s="10"/>
      <c r="U26" s="11"/>
      <c r="V26" s="15"/>
      <c r="Z26" s="8" t="s">
        <v>45</v>
      </c>
    </row>
    <row r="27" spans="1:27" x14ac:dyDescent="0.2">
      <c r="A27" s="15"/>
      <c r="B27" s="53"/>
      <c r="C27" s="53"/>
      <c r="D27" s="53"/>
      <c r="E27" s="16"/>
      <c r="F27" s="53"/>
      <c r="G27" s="53"/>
      <c r="H27" s="53"/>
      <c r="I27" s="16"/>
      <c r="J27" s="20">
        <v>2016</v>
      </c>
      <c r="K27" s="20" t="str">
        <f t="array" ref="K27" xml:space="preserve"> IFERROR(INDEX(data_table[],MATCH(1,(J27=data_table[Year])*($B$9=data_table[Boook Name]),0),3),"unpublished")</f>
        <v>unpublished</v>
      </c>
      <c r="L27" s="20" t="str">
        <f t="array" ref="L27" xml:space="preserve"> IFERROR(INDEX(data_table[],MATCH(1,(J27=data_table[Year])*($B$9=data_table[Boook Name]),0),4),"unpublished")</f>
        <v>unpublished</v>
      </c>
      <c r="M27" s="16"/>
      <c r="N27" s="10"/>
      <c r="O27" s="10"/>
      <c r="P27" s="10"/>
      <c r="Q27" s="10"/>
      <c r="R27" s="10"/>
      <c r="S27" s="10"/>
      <c r="T27" s="10"/>
      <c r="U27" s="11"/>
      <c r="V27" s="15"/>
      <c r="Z27" s="9" t="s">
        <v>47</v>
      </c>
    </row>
    <row r="28" spans="1:27" x14ac:dyDescent="0.2">
      <c r="A28" s="15"/>
      <c r="B28" s="31">
        <f xml:space="preserve"> SUM(info_table[Reviews])</f>
        <v>29442</v>
      </c>
      <c r="C28" s="32"/>
      <c r="D28" s="33"/>
      <c r="E28" s="16"/>
      <c r="F28" s="31">
        <f xml:space="preserve"> COUNT(info_table[User Rating])</f>
        <v>1</v>
      </c>
      <c r="G28" s="32"/>
      <c r="H28" s="33"/>
      <c r="I28" s="16"/>
      <c r="J28" s="20">
        <v>2017</v>
      </c>
      <c r="K28" s="20">
        <f t="array" ref="K28" xml:space="preserve"> IFERROR(INDEX(data_table[],MATCH(1,(J28=data_table[Year])*($B$9=data_table[Boook Name]),0),3),"unpublished")</f>
        <v>4.3</v>
      </c>
      <c r="L28" s="20">
        <f t="array" ref="L28" xml:space="preserve"> IFERROR(INDEX(data_table[],MATCH(1,(J28=data_table[Year])*($B$9=data_table[Boook Name]),0),4),"unpublished")</f>
        <v>29442</v>
      </c>
      <c r="M28" s="16"/>
      <c r="N28" s="10"/>
      <c r="O28" s="10"/>
      <c r="P28" s="10"/>
      <c r="Q28" s="10"/>
      <c r="R28" s="10"/>
      <c r="S28" s="10"/>
      <c r="T28" s="10"/>
      <c r="U28" s="11"/>
      <c r="V28" s="15"/>
      <c r="Z28" s="8" t="s">
        <v>49</v>
      </c>
    </row>
    <row r="29" spans="1:27" x14ac:dyDescent="0.2">
      <c r="A29" s="15"/>
      <c r="B29" s="34"/>
      <c r="C29" s="35"/>
      <c r="D29" s="36"/>
      <c r="E29" s="16"/>
      <c r="F29" s="34"/>
      <c r="G29" s="35"/>
      <c r="H29" s="36"/>
      <c r="I29" s="16"/>
      <c r="J29" s="20">
        <v>2018</v>
      </c>
      <c r="K29" s="20" t="str">
        <f t="array" ref="K29" xml:space="preserve"> IFERROR(INDEX(data_table[],MATCH(1,(J29=data_table[Year])*($B$9=data_table[Boook Name]),0),3),"unpublished")</f>
        <v>unpublished</v>
      </c>
      <c r="L29" s="20" t="str">
        <f t="array" ref="L29" xml:space="preserve"> IFERROR(INDEX(data_table[],MATCH(1,(J29=data_table[Year])*($B$9=data_table[Boook Name]),0),4),"unpublished")</f>
        <v>unpublished</v>
      </c>
      <c r="M29" s="16"/>
      <c r="N29" s="10"/>
      <c r="O29" s="10"/>
      <c r="P29" s="10"/>
      <c r="Q29" s="10"/>
      <c r="R29" s="10"/>
      <c r="S29" s="10"/>
      <c r="T29" s="10"/>
      <c r="U29" s="11"/>
      <c r="V29" s="15"/>
      <c r="Z29" s="9" t="s">
        <v>533</v>
      </c>
    </row>
    <row r="30" spans="1:27" ht="15" thickBot="1" x14ac:dyDescent="0.25">
      <c r="A30" s="15"/>
      <c r="B30" s="37"/>
      <c r="C30" s="38"/>
      <c r="D30" s="39"/>
      <c r="E30" s="17"/>
      <c r="F30" s="37"/>
      <c r="G30" s="38"/>
      <c r="H30" s="39"/>
      <c r="I30" s="17"/>
      <c r="J30" s="21">
        <v>2019</v>
      </c>
      <c r="K30" s="21" t="str">
        <f t="array" ref="K30" xml:space="preserve"> IFERROR(INDEX(data_table[],MATCH(1,(J30=data_table[Year])*($B$9=data_table[Boook Name]),0),3),"unpublished")</f>
        <v>unpublished</v>
      </c>
      <c r="L30" s="21" t="str">
        <f t="array" ref="L30" xml:space="preserve"> IFERROR(INDEX(data_table[],MATCH(1,(J30=data_table[Year])*($B$9=data_table[Boook Name]),0),4),"unpublished")</f>
        <v>unpublished</v>
      </c>
      <c r="M30" s="17"/>
      <c r="N30" s="13"/>
      <c r="O30" s="13"/>
      <c r="P30" s="13"/>
      <c r="Q30" s="13"/>
      <c r="R30" s="13"/>
      <c r="S30" s="13"/>
      <c r="T30" s="13"/>
      <c r="U30" s="14"/>
      <c r="V30" s="15"/>
      <c r="Z30" s="8" t="s">
        <v>52</v>
      </c>
    </row>
    <row r="31" spans="1:27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Z31" s="9" t="s">
        <v>54</v>
      </c>
      <c r="AA31" s="7"/>
    </row>
    <row r="32" spans="1:27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Z32" s="8" t="s">
        <v>56</v>
      </c>
      <c r="AA32" s="7"/>
    </row>
    <row r="33" spans="1:27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Z33" s="9" t="s">
        <v>534</v>
      </c>
      <c r="AA33" s="7"/>
    </row>
    <row r="34" spans="1:27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Z34" s="8" t="s">
        <v>58</v>
      </c>
      <c r="AA34" s="7"/>
    </row>
    <row r="35" spans="1:27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Z35" s="9" t="s">
        <v>58</v>
      </c>
      <c r="AA35" s="7"/>
    </row>
    <row r="36" spans="1:27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Z36" s="8" t="s">
        <v>60</v>
      </c>
      <c r="AA36" s="7"/>
    </row>
    <row r="37" spans="1:2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Z37" s="9" t="s">
        <v>62</v>
      </c>
      <c r="AA37" s="7"/>
    </row>
    <row r="38" spans="1:27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Z38" s="8" t="s">
        <v>62</v>
      </c>
      <c r="AA38" s="7"/>
    </row>
    <row r="39" spans="1:27" x14ac:dyDescent="0.2">
      <c r="Z39" s="9" t="s">
        <v>64</v>
      </c>
      <c r="AA39" s="7"/>
    </row>
    <row r="40" spans="1:27" x14ac:dyDescent="0.2">
      <c r="Z40" s="8" t="s">
        <v>535</v>
      </c>
      <c r="AA40" s="7"/>
    </row>
    <row r="41" spans="1:27" x14ac:dyDescent="0.2">
      <c r="Z41" s="9" t="s">
        <v>536</v>
      </c>
      <c r="AA41" s="7"/>
    </row>
    <row r="42" spans="1:27" x14ac:dyDescent="0.2">
      <c r="Z42" s="8" t="s">
        <v>537</v>
      </c>
      <c r="AA42" s="7"/>
    </row>
    <row r="43" spans="1:27" x14ac:dyDescent="0.2">
      <c r="Z43" s="9" t="s">
        <v>537</v>
      </c>
      <c r="AA43" s="7"/>
    </row>
    <row r="44" spans="1:27" x14ac:dyDescent="0.2">
      <c r="Z44" s="8" t="s">
        <v>538</v>
      </c>
      <c r="AA44" s="7"/>
    </row>
    <row r="45" spans="1:27" x14ac:dyDescent="0.2">
      <c r="Z45" s="9" t="s">
        <v>69</v>
      </c>
      <c r="AA45" s="7"/>
    </row>
    <row r="46" spans="1:27" x14ac:dyDescent="0.2">
      <c r="Z46" s="8" t="s">
        <v>71</v>
      </c>
      <c r="AA46" s="7"/>
    </row>
    <row r="47" spans="1:27" x14ac:dyDescent="0.2">
      <c r="Z47" s="9" t="s">
        <v>73</v>
      </c>
      <c r="AA47" s="7"/>
    </row>
    <row r="48" spans="1:27" x14ac:dyDescent="0.2">
      <c r="Z48" s="8" t="s">
        <v>75</v>
      </c>
      <c r="AA48" s="7"/>
    </row>
    <row r="49" spans="26:27" x14ac:dyDescent="0.2">
      <c r="Z49" s="9" t="s">
        <v>75</v>
      </c>
      <c r="AA49" s="7"/>
    </row>
    <row r="50" spans="26:27" x14ac:dyDescent="0.2">
      <c r="Z50" s="8" t="s">
        <v>75</v>
      </c>
      <c r="AA50" s="7"/>
    </row>
    <row r="51" spans="26:27" x14ac:dyDescent="0.2">
      <c r="Z51" s="9" t="s">
        <v>77</v>
      </c>
      <c r="AA51" s="7"/>
    </row>
    <row r="52" spans="26:27" x14ac:dyDescent="0.2">
      <c r="Z52" s="8" t="s">
        <v>79</v>
      </c>
      <c r="AA52" s="7"/>
    </row>
    <row r="53" spans="26:27" x14ac:dyDescent="0.2">
      <c r="Z53" s="9" t="s">
        <v>79</v>
      </c>
      <c r="AA53" s="7"/>
    </row>
    <row r="54" spans="26:27" x14ac:dyDescent="0.2">
      <c r="Z54" s="8" t="s">
        <v>79</v>
      </c>
      <c r="AA54" s="7"/>
    </row>
    <row r="55" spans="26:27" x14ac:dyDescent="0.2">
      <c r="Z55" s="9" t="s">
        <v>81</v>
      </c>
      <c r="AA55" s="7"/>
    </row>
    <row r="56" spans="26:27" x14ac:dyDescent="0.2">
      <c r="Z56" s="8" t="s">
        <v>83</v>
      </c>
      <c r="AA56" s="7"/>
    </row>
    <row r="57" spans="26:27" x14ac:dyDescent="0.2">
      <c r="Z57" s="9" t="s">
        <v>85</v>
      </c>
      <c r="AA57" s="7"/>
    </row>
    <row r="58" spans="26:27" x14ac:dyDescent="0.2">
      <c r="Z58" s="8" t="s">
        <v>86</v>
      </c>
      <c r="AA58" s="7"/>
    </row>
    <row r="59" spans="26:27" x14ac:dyDescent="0.2">
      <c r="Z59" s="9" t="s">
        <v>86</v>
      </c>
      <c r="AA59" s="7"/>
    </row>
    <row r="60" spans="26:27" x14ac:dyDescent="0.2">
      <c r="Z60" s="8" t="s">
        <v>539</v>
      </c>
      <c r="AA60" s="7"/>
    </row>
    <row r="61" spans="26:27" x14ac:dyDescent="0.2">
      <c r="Z61" s="9" t="s">
        <v>540</v>
      </c>
      <c r="AA61" s="7"/>
    </row>
    <row r="62" spans="26:27" x14ac:dyDescent="0.2">
      <c r="Z62" s="8" t="s">
        <v>90</v>
      </c>
      <c r="AA62" s="7"/>
    </row>
    <row r="63" spans="26:27" x14ac:dyDescent="0.2">
      <c r="Z63" s="9" t="s">
        <v>541</v>
      </c>
      <c r="AA63" s="7"/>
    </row>
    <row r="64" spans="26:27" x14ac:dyDescent="0.2">
      <c r="Z64" s="8" t="s">
        <v>542</v>
      </c>
      <c r="AA64" s="7"/>
    </row>
    <row r="65" spans="26:27" x14ac:dyDescent="0.2">
      <c r="Z65" s="9" t="s">
        <v>92</v>
      </c>
      <c r="AA65" s="7"/>
    </row>
    <row r="66" spans="26:27" x14ac:dyDescent="0.2">
      <c r="Z66" s="8" t="s">
        <v>92</v>
      </c>
      <c r="AA66" s="7"/>
    </row>
    <row r="67" spans="26:27" x14ac:dyDescent="0.2">
      <c r="Z67" s="9" t="s">
        <v>92</v>
      </c>
      <c r="AA67" s="7"/>
    </row>
    <row r="68" spans="26:27" x14ac:dyDescent="0.2">
      <c r="Z68" s="8" t="s">
        <v>92</v>
      </c>
      <c r="AA68" s="7"/>
    </row>
    <row r="69" spans="26:27" x14ac:dyDescent="0.2">
      <c r="Z69" s="9" t="s">
        <v>94</v>
      </c>
      <c r="AA69" s="7"/>
    </row>
    <row r="70" spans="26:27" x14ac:dyDescent="0.2">
      <c r="Z70" s="8" t="s">
        <v>543</v>
      </c>
      <c r="AA70" s="7"/>
    </row>
    <row r="71" spans="26:27" x14ac:dyDescent="0.2">
      <c r="Z71" s="9" t="s">
        <v>544</v>
      </c>
      <c r="AA71" s="7"/>
    </row>
    <row r="72" spans="26:27" x14ac:dyDescent="0.2">
      <c r="Z72" s="8" t="s">
        <v>544</v>
      </c>
      <c r="AA72" s="7"/>
    </row>
    <row r="73" spans="26:27" x14ac:dyDescent="0.2">
      <c r="Z73" s="9" t="s">
        <v>545</v>
      </c>
      <c r="AA73" s="7"/>
    </row>
    <row r="74" spans="26:27" x14ac:dyDescent="0.2">
      <c r="Z74" s="8" t="s">
        <v>98</v>
      </c>
      <c r="AA74" s="7"/>
    </row>
    <row r="75" spans="26:27" x14ac:dyDescent="0.2">
      <c r="Z75" s="9" t="s">
        <v>99</v>
      </c>
      <c r="AA75" s="7"/>
    </row>
    <row r="76" spans="26:27" x14ac:dyDescent="0.2">
      <c r="Z76" s="8" t="s">
        <v>100</v>
      </c>
      <c r="AA76" s="7"/>
    </row>
    <row r="77" spans="26:27" x14ac:dyDescent="0.2">
      <c r="Z77" s="9" t="s">
        <v>102</v>
      </c>
      <c r="AA77" s="7"/>
    </row>
    <row r="78" spans="26:27" x14ac:dyDescent="0.2">
      <c r="Z78" s="8" t="s">
        <v>102</v>
      </c>
      <c r="AA78" s="7"/>
    </row>
    <row r="79" spans="26:27" x14ac:dyDescent="0.2">
      <c r="Z79" s="9" t="s">
        <v>103</v>
      </c>
      <c r="AA79" s="7"/>
    </row>
    <row r="80" spans="26:27" x14ac:dyDescent="0.2">
      <c r="Z80" s="8" t="s">
        <v>546</v>
      </c>
      <c r="AA80" s="7"/>
    </row>
    <row r="81" spans="26:27" x14ac:dyDescent="0.2">
      <c r="Z81" s="9" t="s">
        <v>105</v>
      </c>
      <c r="AA81" s="7"/>
    </row>
    <row r="82" spans="26:27" x14ac:dyDescent="0.2">
      <c r="Z82" s="8" t="s">
        <v>547</v>
      </c>
      <c r="AA82" s="7"/>
    </row>
    <row r="83" spans="26:27" x14ac:dyDescent="0.2">
      <c r="Z83" s="9" t="s">
        <v>106</v>
      </c>
      <c r="AA83" s="7"/>
    </row>
    <row r="84" spans="26:27" x14ac:dyDescent="0.2">
      <c r="Z84" s="8" t="s">
        <v>108</v>
      </c>
      <c r="AA84" s="7"/>
    </row>
    <row r="85" spans="26:27" x14ac:dyDescent="0.2">
      <c r="Z85" s="9" t="s">
        <v>109</v>
      </c>
      <c r="AA85" s="7"/>
    </row>
    <row r="86" spans="26:27" x14ac:dyDescent="0.2">
      <c r="Z86" s="8" t="s">
        <v>109</v>
      </c>
      <c r="AA86" s="7"/>
    </row>
    <row r="87" spans="26:27" x14ac:dyDescent="0.2">
      <c r="Z87" s="9" t="s">
        <v>110</v>
      </c>
      <c r="AA87" s="7"/>
    </row>
    <row r="88" spans="26:27" x14ac:dyDescent="0.2">
      <c r="Z88" s="8" t="s">
        <v>111</v>
      </c>
      <c r="AA88" s="7"/>
    </row>
    <row r="89" spans="26:27" x14ac:dyDescent="0.2">
      <c r="Z89" s="9" t="s">
        <v>112</v>
      </c>
      <c r="AA89" s="7"/>
    </row>
    <row r="90" spans="26:27" x14ac:dyDescent="0.2">
      <c r="Z90" s="8" t="s">
        <v>113</v>
      </c>
      <c r="AA90" s="7"/>
    </row>
    <row r="91" spans="26:27" x14ac:dyDescent="0.2">
      <c r="Z91" s="9" t="s">
        <v>114</v>
      </c>
      <c r="AA91" s="7"/>
    </row>
    <row r="92" spans="26:27" x14ac:dyDescent="0.2">
      <c r="Z92" s="8" t="s">
        <v>116</v>
      </c>
      <c r="AA92" s="7"/>
    </row>
    <row r="93" spans="26:27" x14ac:dyDescent="0.2">
      <c r="Z93" s="9" t="s">
        <v>118</v>
      </c>
      <c r="AA93" s="7"/>
    </row>
    <row r="94" spans="26:27" x14ac:dyDescent="0.2">
      <c r="Z94" s="8" t="s">
        <v>548</v>
      </c>
      <c r="AA94" s="7"/>
    </row>
    <row r="95" spans="26:27" x14ac:dyDescent="0.2">
      <c r="Z95" s="9" t="s">
        <v>549</v>
      </c>
      <c r="AA95" s="7"/>
    </row>
    <row r="96" spans="26:27" x14ac:dyDescent="0.2">
      <c r="Z96" s="8" t="s">
        <v>549</v>
      </c>
      <c r="AA96" s="7"/>
    </row>
    <row r="97" spans="26:27" x14ac:dyDescent="0.2">
      <c r="Z97" s="9" t="s">
        <v>121</v>
      </c>
      <c r="AA97" s="7"/>
    </row>
    <row r="98" spans="26:27" x14ac:dyDescent="0.2">
      <c r="Z98" s="8" t="s">
        <v>122</v>
      </c>
      <c r="AA98" s="7"/>
    </row>
    <row r="99" spans="26:27" x14ac:dyDescent="0.2">
      <c r="Z99" s="9" t="s">
        <v>123</v>
      </c>
      <c r="AA99" s="7"/>
    </row>
    <row r="100" spans="26:27" x14ac:dyDescent="0.2">
      <c r="Z100" s="8" t="s">
        <v>123</v>
      </c>
      <c r="AA100" s="7"/>
    </row>
    <row r="101" spans="26:27" x14ac:dyDescent="0.2">
      <c r="Z101" s="9" t="s">
        <v>550</v>
      </c>
      <c r="AA101" s="7"/>
    </row>
    <row r="102" spans="26:27" x14ac:dyDescent="0.2">
      <c r="Z102" s="8" t="s">
        <v>126</v>
      </c>
      <c r="AA102" s="7"/>
    </row>
    <row r="103" spans="26:27" x14ac:dyDescent="0.2">
      <c r="Z103" s="9" t="s">
        <v>126</v>
      </c>
      <c r="AA103" s="7"/>
    </row>
    <row r="104" spans="26:27" x14ac:dyDescent="0.2">
      <c r="Z104" s="8" t="s">
        <v>128</v>
      </c>
      <c r="AA104" s="7"/>
    </row>
    <row r="105" spans="26:27" x14ac:dyDescent="0.2">
      <c r="Z105" s="9" t="s">
        <v>130</v>
      </c>
      <c r="AA105" s="7"/>
    </row>
    <row r="106" spans="26:27" x14ac:dyDescent="0.2">
      <c r="Z106" s="8" t="s">
        <v>132</v>
      </c>
      <c r="AA106" s="7"/>
    </row>
    <row r="107" spans="26:27" x14ac:dyDescent="0.2">
      <c r="Z107" s="9" t="s">
        <v>134</v>
      </c>
      <c r="AA107" s="7"/>
    </row>
    <row r="108" spans="26:27" x14ac:dyDescent="0.2">
      <c r="Z108" s="8" t="s">
        <v>135</v>
      </c>
      <c r="AA108" s="7"/>
    </row>
    <row r="109" spans="26:27" x14ac:dyDescent="0.2">
      <c r="Z109" s="9" t="s">
        <v>135</v>
      </c>
      <c r="AA109" s="7"/>
    </row>
    <row r="110" spans="26:27" x14ac:dyDescent="0.2">
      <c r="Z110" s="8" t="s">
        <v>136</v>
      </c>
      <c r="AA110" s="7"/>
    </row>
    <row r="111" spans="26:27" x14ac:dyDescent="0.2">
      <c r="Z111" s="9" t="s">
        <v>137</v>
      </c>
      <c r="AA111" s="7"/>
    </row>
    <row r="112" spans="26:27" x14ac:dyDescent="0.2">
      <c r="Z112" s="8" t="s">
        <v>139</v>
      </c>
      <c r="AA112" s="7"/>
    </row>
    <row r="113" spans="26:27" x14ac:dyDescent="0.2">
      <c r="Z113" s="9" t="s">
        <v>139</v>
      </c>
      <c r="AA113" s="7"/>
    </row>
    <row r="114" spans="26:27" x14ac:dyDescent="0.2">
      <c r="Z114" s="8" t="s">
        <v>139</v>
      </c>
      <c r="AA114" s="7"/>
    </row>
    <row r="115" spans="26:27" x14ac:dyDescent="0.2">
      <c r="Z115" s="9" t="s">
        <v>139</v>
      </c>
      <c r="AA115" s="7"/>
    </row>
    <row r="116" spans="26:27" x14ac:dyDescent="0.2">
      <c r="Z116" s="8" t="s">
        <v>139</v>
      </c>
      <c r="AA116" s="7"/>
    </row>
    <row r="117" spans="26:27" x14ac:dyDescent="0.2">
      <c r="Z117" s="9" t="s">
        <v>141</v>
      </c>
      <c r="AA117" s="7"/>
    </row>
    <row r="118" spans="26:27" x14ac:dyDescent="0.2">
      <c r="Z118" s="8" t="s">
        <v>143</v>
      </c>
      <c r="AA118" s="7"/>
    </row>
    <row r="119" spans="26:27" x14ac:dyDescent="0.2">
      <c r="Z119" s="9" t="s">
        <v>551</v>
      </c>
      <c r="AA119" s="7"/>
    </row>
    <row r="120" spans="26:27" x14ac:dyDescent="0.2">
      <c r="Z120" s="8" t="s">
        <v>146</v>
      </c>
      <c r="AA120" s="7"/>
    </row>
    <row r="121" spans="26:27" x14ac:dyDescent="0.2">
      <c r="Z121" s="9" t="s">
        <v>146</v>
      </c>
      <c r="AA121" s="7"/>
    </row>
    <row r="122" spans="26:27" x14ac:dyDescent="0.2">
      <c r="Z122" s="8" t="s">
        <v>146</v>
      </c>
      <c r="AA122" s="7"/>
    </row>
    <row r="123" spans="26:27" x14ac:dyDescent="0.2">
      <c r="Z123" s="9" t="s">
        <v>148</v>
      </c>
      <c r="AA123" s="7"/>
    </row>
    <row r="124" spans="26:27" x14ac:dyDescent="0.2">
      <c r="Z124" s="8" t="s">
        <v>150</v>
      </c>
      <c r="AA124" s="7"/>
    </row>
    <row r="125" spans="26:27" x14ac:dyDescent="0.2">
      <c r="Z125" s="9" t="s">
        <v>152</v>
      </c>
      <c r="AA125" s="7"/>
    </row>
    <row r="126" spans="26:27" x14ac:dyDescent="0.2">
      <c r="Z126" s="8" t="s">
        <v>152</v>
      </c>
      <c r="AA126" s="7"/>
    </row>
    <row r="127" spans="26:27" x14ac:dyDescent="0.2">
      <c r="Z127" s="9" t="s">
        <v>152</v>
      </c>
      <c r="AA127" s="7"/>
    </row>
    <row r="128" spans="26:27" x14ac:dyDescent="0.2">
      <c r="Z128" s="8" t="s">
        <v>152</v>
      </c>
      <c r="AA128" s="7"/>
    </row>
    <row r="129" spans="26:27" x14ac:dyDescent="0.2">
      <c r="Z129" s="9" t="s">
        <v>152</v>
      </c>
      <c r="AA129" s="7"/>
    </row>
    <row r="130" spans="26:27" x14ac:dyDescent="0.2">
      <c r="Z130" s="8" t="s">
        <v>552</v>
      </c>
      <c r="AA130" s="7"/>
    </row>
    <row r="131" spans="26:27" x14ac:dyDescent="0.2">
      <c r="Z131" s="9" t="s">
        <v>553</v>
      </c>
      <c r="AA131" s="7"/>
    </row>
    <row r="132" spans="26:27" x14ac:dyDescent="0.2">
      <c r="Z132" s="8" t="s">
        <v>553</v>
      </c>
      <c r="AA132" s="7"/>
    </row>
    <row r="133" spans="26:27" x14ac:dyDescent="0.2">
      <c r="Z133" s="9" t="s">
        <v>554</v>
      </c>
      <c r="AA133" s="7"/>
    </row>
    <row r="134" spans="26:27" x14ac:dyDescent="0.2">
      <c r="Z134" s="8" t="s">
        <v>155</v>
      </c>
      <c r="AA134" s="7"/>
    </row>
    <row r="135" spans="26:27" x14ac:dyDescent="0.2">
      <c r="Z135" s="9" t="s">
        <v>157</v>
      </c>
      <c r="AA135" s="7"/>
    </row>
    <row r="136" spans="26:27" x14ac:dyDescent="0.2">
      <c r="Z136" s="8" t="s">
        <v>159</v>
      </c>
      <c r="AA136" s="7"/>
    </row>
    <row r="137" spans="26:27" x14ac:dyDescent="0.2">
      <c r="Z137" s="9" t="s">
        <v>161</v>
      </c>
      <c r="AA137" s="7"/>
    </row>
    <row r="138" spans="26:27" x14ac:dyDescent="0.2">
      <c r="Z138" s="8" t="s">
        <v>161</v>
      </c>
      <c r="AA138" s="7"/>
    </row>
    <row r="139" spans="26:27" x14ac:dyDescent="0.2">
      <c r="Z139" s="9" t="s">
        <v>161</v>
      </c>
      <c r="AA139" s="7"/>
    </row>
    <row r="140" spans="26:27" x14ac:dyDescent="0.2">
      <c r="Z140" s="8" t="s">
        <v>163</v>
      </c>
      <c r="AA140" s="7"/>
    </row>
    <row r="141" spans="26:27" x14ac:dyDescent="0.2">
      <c r="Z141" s="9" t="s">
        <v>165</v>
      </c>
      <c r="AA141" s="7"/>
    </row>
    <row r="142" spans="26:27" x14ac:dyDescent="0.2">
      <c r="Z142" s="8" t="s">
        <v>165</v>
      </c>
      <c r="AA142" s="7"/>
    </row>
    <row r="143" spans="26:27" x14ac:dyDescent="0.2">
      <c r="Z143" s="9" t="s">
        <v>165</v>
      </c>
      <c r="AA143" s="7"/>
    </row>
    <row r="144" spans="26:27" x14ac:dyDescent="0.2">
      <c r="Z144" s="8" t="s">
        <v>165</v>
      </c>
      <c r="AA144" s="7"/>
    </row>
    <row r="145" spans="26:27" x14ac:dyDescent="0.2">
      <c r="Z145" s="9" t="s">
        <v>167</v>
      </c>
      <c r="AA145" s="7"/>
    </row>
    <row r="146" spans="26:27" x14ac:dyDescent="0.2">
      <c r="Z146" s="8" t="s">
        <v>167</v>
      </c>
      <c r="AA146" s="7"/>
    </row>
    <row r="147" spans="26:27" x14ac:dyDescent="0.2">
      <c r="Z147" s="9" t="s">
        <v>167</v>
      </c>
      <c r="AA147" s="7"/>
    </row>
    <row r="148" spans="26:27" x14ac:dyDescent="0.2">
      <c r="Z148" s="8" t="s">
        <v>555</v>
      </c>
      <c r="AA148" s="7"/>
    </row>
    <row r="149" spans="26:27" x14ac:dyDescent="0.2">
      <c r="Z149" s="9" t="s">
        <v>555</v>
      </c>
      <c r="AA149" s="7"/>
    </row>
    <row r="150" spans="26:27" x14ac:dyDescent="0.2">
      <c r="Z150" s="8" t="s">
        <v>556</v>
      </c>
      <c r="AA150" s="7"/>
    </row>
    <row r="151" spans="26:27" x14ac:dyDescent="0.2">
      <c r="Z151" s="9" t="s">
        <v>171</v>
      </c>
      <c r="AA151" s="7"/>
    </row>
    <row r="152" spans="26:27" x14ac:dyDescent="0.2">
      <c r="Z152" s="8" t="s">
        <v>172</v>
      </c>
      <c r="AA152" s="7"/>
    </row>
    <row r="153" spans="26:27" x14ac:dyDescent="0.2">
      <c r="Z153" s="9" t="s">
        <v>174</v>
      </c>
      <c r="AA153" s="7"/>
    </row>
    <row r="154" spans="26:27" x14ac:dyDescent="0.2">
      <c r="Z154" s="8" t="s">
        <v>557</v>
      </c>
      <c r="AA154" s="7"/>
    </row>
    <row r="155" spans="26:27" x14ac:dyDescent="0.2">
      <c r="Z155" s="9" t="s">
        <v>558</v>
      </c>
      <c r="AA155" s="7"/>
    </row>
    <row r="156" spans="26:27" x14ac:dyDescent="0.2">
      <c r="Z156" s="8" t="s">
        <v>559</v>
      </c>
      <c r="AA156" s="7"/>
    </row>
    <row r="157" spans="26:27" x14ac:dyDescent="0.2">
      <c r="Z157" s="9" t="s">
        <v>560</v>
      </c>
      <c r="AA157" s="7"/>
    </row>
    <row r="158" spans="26:27" x14ac:dyDescent="0.2">
      <c r="Z158" s="8" t="s">
        <v>561</v>
      </c>
      <c r="AA158" s="7"/>
    </row>
    <row r="159" spans="26:27" x14ac:dyDescent="0.2">
      <c r="Z159" s="9" t="s">
        <v>562</v>
      </c>
      <c r="AA159" s="7"/>
    </row>
    <row r="160" spans="26:27" x14ac:dyDescent="0.2">
      <c r="Z160" s="8" t="s">
        <v>178</v>
      </c>
      <c r="AA160" s="7"/>
    </row>
    <row r="161" spans="26:27" x14ac:dyDescent="0.2">
      <c r="Z161" s="9" t="s">
        <v>180</v>
      </c>
      <c r="AA161" s="7"/>
    </row>
    <row r="162" spans="26:27" x14ac:dyDescent="0.2">
      <c r="Z162" s="8" t="s">
        <v>181</v>
      </c>
      <c r="AA162" s="7"/>
    </row>
    <row r="163" spans="26:27" x14ac:dyDescent="0.2">
      <c r="Z163" s="9" t="s">
        <v>183</v>
      </c>
      <c r="AA163" s="7"/>
    </row>
    <row r="164" spans="26:27" x14ac:dyDescent="0.2">
      <c r="Z164" s="8" t="s">
        <v>183</v>
      </c>
      <c r="AA164" s="7"/>
    </row>
    <row r="165" spans="26:27" x14ac:dyDescent="0.2">
      <c r="Z165" s="9" t="s">
        <v>185</v>
      </c>
      <c r="AA165" s="7"/>
    </row>
    <row r="166" spans="26:27" x14ac:dyDescent="0.2">
      <c r="Z166" s="8" t="s">
        <v>185</v>
      </c>
      <c r="AA166" s="7"/>
    </row>
    <row r="167" spans="26:27" x14ac:dyDescent="0.2">
      <c r="Z167" s="9" t="s">
        <v>187</v>
      </c>
      <c r="AA167" s="7"/>
    </row>
    <row r="168" spans="26:27" x14ac:dyDescent="0.2">
      <c r="Z168" s="8" t="s">
        <v>189</v>
      </c>
      <c r="AA168" s="7"/>
    </row>
    <row r="169" spans="26:27" x14ac:dyDescent="0.2">
      <c r="Z169" s="9" t="s">
        <v>189</v>
      </c>
      <c r="AA169" s="7"/>
    </row>
    <row r="170" spans="26:27" x14ac:dyDescent="0.2">
      <c r="Z170" s="8" t="s">
        <v>189</v>
      </c>
      <c r="AA170" s="7"/>
    </row>
    <row r="171" spans="26:27" x14ac:dyDescent="0.2">
      <c r="Z171" s="9" t="s">
        <v>189</v>
      </c>
      <c r="AA171" s="7"/>
    </row>
    <row r="172" spans="26:27" x14ac:dyDescent="0.2">
      <c r="Z172" s="8" t="s">
        <v>189</v>
      </c>
      <c r="AA172" s="7"/>
    </row>
    <row r="173" spans="26:27" x14ac:dyDescent="0.2">
      <c r="Z173" s="9" t="s">
        <v>191</v>
      </c>
      <c r="AA173" s="7"/>
    </row>
    <row r="174" spans="26:27" x14ac:dyDescent="0.2">
      <c r="Z174" s="8" t="s">
        <v>193</v>
      </c>
      <c r="AA174" s="7"/>
    </row>
    <row r="175" spans="26:27" x14ac:dyDescent="0.2">
      <c r="Z175" s="9" t="s">
        <v>193</v>
      </c>
      <c r="AA175" s="7"/>
    </row>
    <row r="176" spans="26:27" x14ac:dyDescent="0.2">
      <c r="Z176" s="8" t="s">
        <v>195</v>
      </c>
      <c r="AA176" s="7"/>
    </row>
    <row r="177" spans="26:27" x14ac:dyDescent="0.2">
      <c r="Z177" s="9" t="s">
        <v>563</v>
      </c>
      <c r="AA177" s="7"/>
    </row>
    <row r="178" spans="26:27" x14ac:dyDescent="0.2">
      <c r="Z178" s="8" t="s">
        <v>564</v>
      </c>
      <c r="AA178" s="7"/>
    </row>
    <row r="179" spans="26:27" x14ac:dyDescent="0.2">
      <c r="Z179" s="9" t="s">
        <v>565</v>
      </c>
      <c r="AA179" s="7"/>
    </row>
    <row r="180" spans="26:27" x14ac:dyDescent="0.2">
      <c r="Z180" s="8" t="s">
        <v>199</v>
      </c>
      <c r="AA180" s="7"/>
    </row>
    <row r="181" spans="26:27" x14ac:dyDescent="0.2">
      <c r="Z181" s="9" t="s">
        <v>199</v>
      </c>
      <c r="AA181" s="7"/>
    </row>
    <row r="182" spans="26:27" x14ac:dyDescent="0.2">
      <c r="Z182" s="8" t="s">
        <v>201</v>
      </c>
      <c r="AA182" s="7"/>
    </row>
    <row r="183" spans="26:27" x14ac:dyDescent="0.2">
      <c r="Z183" s="9" t="s">
        <v>566</v>
      </c>
      <c r="AA183" s="7"/>
    </row>
    <row r="184" spans="26:27" x14ac:dyDescent="0.2">
      <c r="Z184" s="8" t="s">
        <v>204</v>
      </c>
      <c r="AA184" s="7"/>
    </row>
    <row r="185" spans="26:27" x14ac:dyDescent="0.2">
      <c r="Z185" s="9" t="s">
        <v>206</v>
      </c>
      <c r="AA185" s="7"/>
    </row>
    <row r="186" spans="26:27" x14ac:dyDescent="0.2">
      <c r="Z186" s="8" t="s">
        <v>208</v>
      </c>
      <c r="AA186" s="7"/>
    </row>
    <row r="187" spans="26:27" x14ac:dyDescent="0.2">
      <c r="Z187" s="9" t="s">
        <v>208</v>
      </c>
      <c r="AA187" s="7"/>
    </row>
    <row r="188" spans="26:27" x14ac:dyDescent="0.2">
      <c r="Z188" s="8" t="s">
        <v>210</v>
      </c>
      <c r="AA188" s="7"/>
    </row>
    <row r="189" spans="26:27" x14ac:dyDescent="0.2">
      <c r="Z189" s="9" t="s">
        <v>212</v>
      </c>
      <c r="AA189" s="7"/>
    </row>
    <row r="190" spans="26:27" x14ac:dyDescent="0.2">
      <c r="Z190" s="8" t="s">
        <v>212</v>
      </c>
      <c r="AA190" s="7"/>
    </row>
    <row r="191" spans="26:27" x14ac:dyDescent="0.2">
      <c r="Z191" s="9" t="s">
        <v>212</v>
      </c>
      <c r="AA191" s="7"/>
    </row>
    <row r="192" spans="26:27" x14ac:dyDescent="0.2">
      <c r="Z192" s="8" t="s">
        <v>212</v>
      </c>
      <c r="AA192" s="7"/>
    </row>
    <row r="193" spans="26:27" x14ac:dyDescent="0.2">
      <c r="Z193" s="9" t="s">
        <v>212</v>
      </c>
      <c r="AA193" s="7"/>
    </row>
    <row r="194" spans="26:27" x14ac:dyDescent="0.2">
      <c r="Z194" s="8" t="s">
        <v>212</v>
      </c>
      <c r="AA194" s="7"/>
    </row>
    <row r="195" spans="26:27" x14ac:dyDescent="0.2">
      <c r="Z195" s="9" t="s">
        <v>214</v>
      </c>
      <c r="AA195" s="7"/>
    </row>
    <row r="196" spans="26:27" x14ac:dyDescent="0.2">
      <c r="Z196" s="8" t="s">
        <v>215</v>
      </c>
      <c r="AA196" s="7"/>
    </row>
    <row r="197" spans="26:27" x14ac:dyDescent="0.2">
      <c r="Z197" s="9" t="s">
        <v>216</v>
      </c>
      <c r="AA197" s="7"/>
    </row>
    <row r="198" spans="26:27" x14ac:dyDescent="0.2">
      <c r="Z198" s="8" t="s">
        <v>218</v>
      </c>
      <c r="AA198" s="7"/>
    </row>
    <row r="199" spans="26:27" x14ac:dyDescent="0.2">
      <c r="Z199" s="9" t="s">
        <v>220</v>
      </c>
      <c r="AA199" s="7"/>
    </row>
    <row r="200" spans="26:27" x14ac:dyDescent="0.2">
      <c r="Z200" s="8" t="s">
        <v>221</v>
      </c>
      <c r="AA200" s="7"/>
    </row>
    <row r="201" spans="26:27" x14ac:dyDescent="0.2">
      <c r="Z201" s="9" t="s">
        <v>221</v>
      </c>
      <c r="AA201" s="7"/>
    </row>
    <row r="202" spans="26:27" x14ac:dyDescent="0.2">
      <c r="Z202" s="8" t="s">
        <v>222</v>
      </c>
      <c r="AA202" s="7"/>
    </row>
    <row r="203" spans="26:27" x14ac:dyDescent="0.2">
      <c r="Z203" s="9" t="s">
        <v>223</v>
      </c>
      <c r="AA203" s="7"/>
    </row>
    <row r="204" spans="26:27" x14ac:dyDescent="0.2">
      <c r="Z204" s="8" t="s">
        <v>224</v>
      </c>
      <c r="AA204" s="7"/>
    </row>
    <row r="205" spans="26:27" x14ac:dyDescent="0.2">
      <c r="Z205" s="9" t="s">
        <v>225</v>
      </c>
      <c r="AA205" s="7"/>
    </row>
    <row r="206" spans="26:27" x14ac:dyDescent="0.2">
      <c r="Z206" s="8" t="s">
        <v>227</v>
      </c>
      <c r="AA206" s="7"/>
    </row>
    <row r="207" spans="26:27" x14ac:dyDescent="0.2">
      <c r="Z207" s="9" t="s">
        <v>227</v>
      </c>
      <c r="AA207" s="7"/>
    </row>
    <row r="208" spans="26:27" x14ac:dyDescent="0.2">
      <c r="Z208" s="8" t="s">
        <v>227</v>
      </c>
      <c r="AA208" s="7"/>
    </row>
    <row r="209" spans="26:27" x14ac:dyDescent="0.2">
      <c r="Z209" s="9" t="s">
        <v>567</v>
      </c>
      <c r="AA209" s="7"/>
    </row>
    <row r="210" spans="26:27" x14ac:dyDescent="0.2">
      <c r="Z210" s="8" t="s">
        <v>230</v>
      </c>
      <c r="AA210" s="7"/>
    </row>
    <row r="211" spans="26:27" x14ac:dyDescent="0.2">
      <c r="Z211" s="9" t="s">
        <v>230</v>
      </c>
      <c r="AA211" s="7"/>
    </row>
    <row r="212" spans="26:27" x14ac:dyDescent="0.2">
      <c r="Z212" s="8" t="s">
        <v>230</v>
      </c>
      <c r="AA212" s="7"/>
    </row>
    <row r="213" spans="26:27" x14ac:dyDescent="0.2">
      <c r="Z213" s="9" t="s">
        <v>230</v>
      </c>
      <c r="AA213" s="7"/>
    </row>
    <row r="214" spans="26:27" x14ac:dyDescent="0.2">
      <c r="Z214" s="8" t="s">
        <v>230</v>
      </c>
      <c r="AA214" s="7"/>
    </row>
    <row r="215" spans="26:27" x14ac:dyDescent="0.2">
      <c r="Z215" s="9" t="s">
        <v>568</v>
      </c>
      <c r="AA215" s="7"/>
    </row>
    <row r="216" spans="26:27" x14ac:dyDescent="0.2">
      <c r="Z216" s="8" t="s">
        <v>232</v>
      </c>
      <c r="AA216" s="7"/>
    </row>
    <row r="217" spans="26:27" x14ac:dyDescent="0.2">
      <c r="Z217" s="9" t="s">
        <v>234</v>
      </c>
      <c r="AA217" s="7"/>
    </row>
    <row r="218" spans="26:27" x14ac:dyDescent="0.2">
      <c r="Z218" s="8" t="s">
        <v>236</v>
      </c>
      <c r="AA218" s="7"/>
    </row>
    <row r="219" spans="26:27" x14ac:dyDescent="0.2">
      <c r="Z219" s="9" t="s">
        <v>238</v>
      </c>
      <c r="AA219" s="7"/>
    </row>
    <row r="220" spans="26:27" x14ac:dyDescent="0.2">
      <c r="Z220" s="8" t="s">
        <v>240</v>
      </c>
      <c r="AA220" s="7"/>
    </row>
    <row r="221" spans="26:27" x14ac:dyDescent="0.2">
      <c r="Z221" s="9" t="s">
        <v>242</v>
      </c>
      <c r="AA221" s="7"/>
    </row>
    <row r="222" spans="26:27" x14ac:dyDescent="0.2">
      <c r="Z222" s="8" t="s">
        <v>244</v>
      </c>
      <c r="AA222" s="7"/>
    </row>
    <row r="223" spans="26:27" x14ac:dyDescent="0.2">
      <c r="Z223" s="9" t="s">
        <v>246</v>
      </c>
      <c r="AA223" s="7"/>
    </row>
    <row r="224" spans="26:27" x14ac:dyDescent="0.2">
      <c r="Z224" s="8" t="s">
        <v>569</v>
      </c>
      <c r="AA224" s="7"/>
    </row>
    <row r="225" spans="26:27" x14ac:dyDescent="0.2">
      <c r="Z225" s="9" t="s">
        <v>249</v>
      </c>
      <c r="AA225" s="7"/>
    </row>
    <row r="226" spans="26:27" x14ac:dyDescent="0.2">
      <c r="Z226" s="8" t="s">
        <v>249</v>
      </c>
      <c r="AA226" s="7"/>
    </row>
    <row r="227" spans="26:27" x14ac:dyDescent="0.2">
      <c r="Z227" s="9" t="s">
        <v>251</v>
      </c>
      <c r="AA227" s="7"/>
    </row>
    <row r="228" spans="26:27" x14ac:dyDescent="0.2">
      <c r="Z228" s="8" t="s">
        <v>252</v>
      </c>
      <c r="AA228" s="7"/>
    </row>
    <row r="229" spans="26:27" x14ac:dyDescent="0.2">
      <c r="Z229" s="9" t="s">
        <v>253</v>
      </c>
      <c r="AA229" s="7"/>
    </row>
    <row r="230" spans="26:27" x14ac:dyDescent="0.2">
      <c r="Z230" s="8" t="s">
        <v>570</v>
      </c>
      <c r="AA230" s="7"/>
    </row>
    <row r="231" spans="26:27" x14ac:dyDescent="0.2">
      <c r="Z231" s="9" t="s">
        <v>256</v>
      </c>
      <c r="AA231" s="7"/>
    </row>
    <row r="232" spans="26:27" x14ac:dyDescent="0.2">
      <c r="Z232" s="8" t="s">
        <v>256</v>
      </c>
      <c r="AA232" s="7"/>
    </row>
    <row r="233" spans="26:27" x14ac:dyDescent="0.2">
      <c r="Z233" s="9" t="s">
        <v>256</v>
      </c>
      <c r="AA233" s="7"/>
    </row>
    <row r="234" spans="26:27" x14ac:dyDescent="0.2">
      <c r="Z234" s="8" t="s">
        <v>258</v>
      </c>
      <c r="AA234" s="7"/>
    </row>
    <row r="235" spans="26:27" x14ac:dyDescent="0.2">
      <c r="Z235" s="9" t="s">
        <v>260</v>
      </c>
      <c r="AA235" s="7"/>
    </row>
    <row r="236" spans="26:27" x14ac:dyDescent="0.2">
      <c r="Z236" s="8" t="s">
        <v>260</v>
      </c>
      <c r="AA236" s="7"/>
    </row>
    <row r="237" spans="26:27" x14ac:dyDescent="0.2">
      <c r="Z237" s="9" t="s">
        <v>260</v>
      </c>
      <c r="AA237" s="7"/>
    </row>
    <row r="238" spans="26:27" x14ac:dyDescent="0.2">
      <c r="Z238" s="8" t="s">
        <v>262</v>
      </c>
      <c r="AA238" s="7"/>
    </row>
    <row r="239" spans="26:27" x14ac:dyDescent="0.2">
      <c r="Z239" s="9" t="s">
        <v>262</v>
      </c>
      <c r="AA239" s="7"/>
    </row>
    <row r="240" spans="26:27" x14ac:dyDescent="0.2">
      <c r="Z240" s="8" t="s">
        <v>262</v>
      </c>
      <c r="AA240" s="7"/>
    </row>
    <row r="241" spans="26:27" x14ac:dyDescent="0.2">
      <c r="Z241" s="9" t="s">
        <v>571</v>
      </c>
      <c r="AA241" s="7"/>
    </row>
    <row r="242" spans="26:27" x14ac:dyDescent="0.2">
      <c r="Z242" s="8" t="s">
        <v>264</v>
      </c>
      <c r="AA242" s="7"/>
    </row>
    <row r="243" spans="26:27" x14ac:dyDescent="0.2">
      <c r="Z243" s="9" t="s">
        <v>266</v>
      </c>
      <c r="AA243" s="7"/>
    </row>
    <row r="244" spans="26:27" x14ac:dyDescent="0.2">
      <c r="Z244" s="8" t="s">
        <v>267</v>
      </c>
      <c r="AA244" s="7"/>
    </row>
    <row r="245" spans="26:27" x14ac:dyDescent="0.2">
      <c r="Z245" s="9" t="s">
        <v>269</v>
      </c>
      <c r="AA245" s="7"/>
    </row>
    <row r="246" spans="26:27" x14ac:dyDescent="0.2">
      <c r="Z246" s="8" t="s">
        <v>271</v>
      </c>
      <c r="AA246" s="7"/>
    </row>
    <row r="247" spans="26:27" x14ac:dyDescent="0.2">
      <c r="Z247" s="9" t="s">
        <v>572</v>
      </c>
      <c r="AA247" s="7"/>
    </row>
    <row r="248" spans="26:27" x14ac:dyDescent="0.2">
      <c r="Z248" s="8" t="s">
        <v>572</v>
      </c>
      <c r="AA248" s="7"/>
    </row>
    <row r="249" spans="26:27" x14ac:dyDescent="0.2">
      <c r="Z249" s="9" t="s">
        <v>572</v>
      </c>
      <c r="AA249" s="7"/>
    </row>
    <row r="250" spans="26:27" x14ac:dyDescent="0.2">
      <c r="Z250" s="8" t="s">
        <v>572</v>
      </c>
      <c r="AA250" s="7"/>
    </row>
    <row r="251" spans="26:27" x14ac:dyDescent="0.2">
      <c r="Z251" s="9" t="s">
        <v>572</v>
      </c>
      <c r="AA251" s="7"/>
    </row>
    <row r="252" spans="26:27" x14ac:dyDescent="0.2">
      <c r="Z252" s="8" t="s">
        <v>572</v>
      </c>
      <c r="AA252" s="7"/>
    </row>
    <row r="253" spans="26:27" x14ac:dyDescent="0.2">
      <c r="Z253" s="9" t="s">
        <v>572</v>
      </c>
      <c r="AA253" s="7"/>
    </row>
    <row r="254" spans="26:27" x14ac:dyDescent="0.2">
      <c r="Z254" s="8" t="s">
        <v>572</v>
      </c>
      <c r="AA254" s="7"/>
    </row>
    <row r="255" spans="26:27" x14ac:dyDescent="0.2">
      <c r="Z255" s="9" t="s">
        <v>274</v>
      </c>
      <c r="AA255" s="7"/>
    </row>
    <row r="256" spans="26:27" x14ac:dyDescent="0.2">
      <c r="Z256" s="8" t="s">
        <v>275</v>
      </c>
      <c r="AA256" s="7"/>
    </row>
    <row r="257" spans="26:27" x14ac:dyDescent="0.2">
      <c r="Z257" s="9" t="s">
        <v>277</v>
      </c>
      <c r="AA257" s="7"/>
    </row>
    <row r="258" spans="26:27" x14ac:dyDescent="0.2">
      <c r="Z258" s="8" t="s">
        <v>277</v>
      </c>
      <c r="AA258" s="7"/>
    </row>
    <row r="259" spans="26:27" x14ac:dyDescent="0.2">
      <c r="Z259" s="9" t="s">
        <v>573</v>
      </c>
      <c r="AA259" s="7"/>
    </row>
    <row r="260" spans="26:27" x14ac:dyDescent="0.2">
      <c r="Z260" s="8" t="s">
        <v>279</v>
      </c>
      <c r="AA260" s="7"/>
    </row>
    <row r="261" spans="26:27" x14ac:dyDescent="0.2">
      <c r="Z261" s="9" t="s">
        <v>280</v>
      </c>
      <c r="AA261" s="7"/>
    </row>
    <row r="262" spans="26:27" x14ac:dyDescent="0.2">
      <c r="Z262" s="8" t="s">
        <v>282</v>
      </c>
      <c r="AA262" s="7"/>
    </row>
    <row r="263" spans="26:27" x14ac:dyDescent="0.2">
      <c r="Z263" s="9" t="s">
        <v>282</v>
      </c>
      <c r="AA263" s="7"/>
    </row>
    <row r="264" spans="26:27" x14ac:dyDescent="0.2">
      <c r="Z264" s="8" t="s">
        <v>283</v>
      </c>
      <c r="AA264" s="7"/>
    </row>
    <row r="265" spans="26:27" x14ac:dyDescent="0.2">
      <c r="Z265" s="9" t="s">
        <v>283</v>
      </c>
      <c r="AA265" s="7"/>
    </row>
    <row r="266" spans="26:27" x14ac:dyDescent="0.2">
      <c r="Z266" s="8" t="s">
        <v>285</v>
      </c>
      <c r="AA266" s="7"/>
    </row>
    <row r="267" spans="26:27" x14ac:dyDescent="0.2">
      <c r="Z267" s="9" t="s">
        <v>287</v>
      </c>
      <c r="AA267" s="7"/>
    </row>
    <row r="268" spans="26:27" x14ac:dyDescent="0.2">
      <c r="Z268" s="8" t="s">
        <v>287</v>
      </c>
      <c r="AA268" s="7"/>
    </row>
    <row r="269" spans="26:27" x14ac:dyDescent="0.2">
      <c r="Z269" s="9" t="s">
        <v>287</v>
      </c>
      <c r="AA269" s="7"/>
    </row>
    <row r="270" spans="26:27" x14ac:dyDescent="0.2">
      <c r="Z270" s="8" t="s">
        <v>289</v>
      </c>
      <c r="AA270" s="7"/>
    </row>
    <row r="271" spans="26:27" x14ac:dyDescent="0.2">
      <c r="Z271" s="9" t="s">
        <v>290</v>
      </c>
      <c r="AA271" s="7"/>
    </row>
    <row r="272" spans="26:27" x14ac:dyDescent="0.2">
      <c r="Z272" s="8" t="s">
        <v>290</v>
      </c>
      <c r="AA272" s="7"/>
    </row>
    <row r="273" spans="26:27" x14ac:dyDescent="0.2">
      <c r="Z273" s="9" t="s">
        <v>574</v>
      </c>
      <c r="AA273" s="7"/>
    </row>
    <row r="274" spans="26:27" x14ac:dyDescent="0.2">
      <c r="Z274" s="8" t="s">
        <v>574</v>
      </c>
      <c r="AA274" s="7"/>
    </row>
    <row r="275" spans="26:27" x14ac:dyDescent="0.2">
      <c r="Z275" s="9" t="s">
        <v>574</v>
      </c>
      <c r="AA275" s="7"/>
    </row>
    <row r="276" spans="26:27" x14ac:dyDescent="0.2">
      <c r="Z276" s="8" t="s">
        <v>574</v>
      </c>
      <c r="AA276" s="7"/>
    </row>
    <row r="277" spans="26:27" x14ac:dyDescent="0.2">
      <c r="Z277" s="9" t="s">
        <v>574</v>
      </c>
      <c r="AA277" s="7"/>
    </row>
    <row r="278" spans="26:27" x14ac:dyDescent="0.2">
      <c r="Z278" s="8" t="s">
        <v>574</v>
      </c>
      <c r="AA278" s="7"/>
    </row>
    <row r="279" spans="26:27" x14ac:dyDescent="0.2">
      <c r="Z279" s="9" t="s">
        <v>574</v>
      </c>
      <c r="AA279" s="7"/>
    </row>
    <row r="280" spans="26:27" x14ac:dyDescent="0.2">
      <c r="Z280" s="8" t="s">
        <v>574</v>
      </c>
      <c r="AA280" s="7"/>
    </row>
    <row r="281" spans="26:27" x14ac:dyDescent="0.2">
      <c r="Z281" s="9" t="s">
        <v>574</v>
      </c>
      <c r="AA281" s="7"/>
    </row>
    <row r="282" spans="26:27" x14ac:dyDescent="0.2">
      <c r="Z282" s="8" t="s">
        <v>574</v>
      </c>
      <c r="AA282" s="7"/>
    </row>
    <row r="283" spans="26:27" x14ac:dyDescent="0.2">
      <c r="Z283" s="9" t="s">
        <v>293</v>
      </c>
      <c r="AA283" s="7"/>
    </row>
    <row r="284" spans="26:27" x14ac:dyDescent="0.2">
      <c r="Z284" s="8" t="s">
        <v>295</v>
      </c>
      <c r="AA284" s="7"/>
    </row>
    <row r="285" spans="26:27" x14ac:dyDescent="0.2">
      <c r="Z285" s="9" t="s">
        <v>295</v>
      </c>
      <c r="AA285" s="7"/>
    </row>
    <row r="286" spans="26:27" x14ac:dyDescent="0.2">
      <c r="Z286" s="8" t="s">
        <v>297</v>
      </c>
      <c r="AA286" s="7"/>
    </row>
    <row r="287" spans="26:27" x14ac:dyDescent="0.2">
      <c r="Z287" s="9" t="s">
        <v>297</v>
      </c>
      <c r="AA287" s="7"/>
    </row>
    <row r="288" spans="26:27" x14ac:dyDescent="0.2">
      <c r="Z288" s="8" t="s">
        <v>299</v>
      </c>
      <c r="AA288" s="7"/>
    </row>
    <row r="289" spans="26:27" x14ac:dyDescent="0.2">
      <c r="Z289" s="9" t="s">
        <v>299</v>
      </c>
      <c r="AA289" s="7"/>
    </row>
    <row r="290" spans="26:27" x14ac:dyDescent="0.2">
      <c r="Z290" s="8" t="s">
        <v>301</v>
      </c>
      <c r="AA290" s="7"/>
    </row>
    <row r="291" spans="26:27" x14ac:dyDescent="0.2">
      <c r="Z291" s="9" t="s">
        <v>303</v>
      </c>
      <c r="AA291" s="7"/>
    </row>
    <row r="292" spans="26:27" x14ac:dyDescent="0.2">
      <c r="Z292" s="8" t="s">
        <v>575</v>
      </c>
      <c r="AA292" s="7"/>
    </row>
    <row r="293" spans="26:27" x14ac:dyDescent="0.2">
      <c r="Z293" s="9" t="s">
        <v>575</v>
      </c>
      <c r="AA293" s="7"/>
    </row>
    <row r="294" spans="26:27" x14ac:dyDescent="0.2">
      <c r="Z294" s="8" t="s">
        <v>305</v>
      </c>
      <c r="AA294" s="7"/>
    </row>
    <row r="295" spans="26:27" x14ac:dyDescent="0.2">
      <c r="Z295" s="9" t="s">
        <v>576</v>
      </c>
      <c r="AA295" s="7"/>
    </row>
    <row r="296" spans="26:27" x14ac:dyDescent="0.2">
      <c r="Z296" s="8" t="s">
        <v>576</v>
      </c>
      <c r="AA296" s="7"/>
    </row>
    <row r="297" spans="26:27" x14ac:dyDescent="0.2">
      <c r="Z297" s="9" t="s">
        <v>577</v>
      </c>
      <c r="AA297" s="7"/>
    </row>
    <row r="298" spans="26:27" x14ac:dyDescent="0.2">
      <c r="Z298" s="8" t="s">
        <v>308</v>
      </c>
      <c r="AA298" s="7"/>
    </row>
    <row r="299" spans="26:27" x14ac:dyDescent="0.2">
      <c r="Z299" s="9" t="s">
        <v>310</v>
      </c>
      <c r="AA299" s="7"/>
    </row>
    <row r="300" spans="26:27" x14ac:dyDescent="0.2">
      <c r="Z300" s="8" t="s">
        <v>312</v>
      </c>
      <c r="AA300" s="7"/>
    </row>
    <row r="301" spans="26:27" x14ac:dyDescent="0.2">
      <c r="Z301" s="9" t="s">
        <v>314</v>
      </c>
      <c r="AA301" s="7"/>
    </row>
    <row r="302" spans="26:27" x14ac:dyDescent="0.2">
      <c r="Z302" s="8" t="s">
        <v>578</v>
      </c>
      <c r="AA302" s="7"/>
    </row>
    <row r="303" spans="26:27" x14ac:dyDescent="0.2">
      <c r="Z303" s="9" t="s">
        <v>315</v>
      </c>
      <c r="AA303" s="7"/>
    </row>
    <row r="304" spans="26:27" x14ac:dyDescent="0.2">
      <c r="Z304" s="8" t="s">
        <v>315</v>
      </c>
      <c r="AA304" s="7"/>
    </row>
    <row r="305" spans="26:27" x14ac:dyDescent="0.2">
      <c r="Z305" s="9" t="s">
        <v>316</v>
      </c>
      <c r="AA305" s="7"/>
    </row>
    <row r="306" spans="26:27" x14ac:dyDescent="0.2">
      <c r="Z306" s="8" t="s">
        <v>318</v>
      </c>
      <c r="AA306" s="7"/>
    </row>
    <row r="307" spans="26:27" x14ac:dyDescent="0.2">
      <c r="Z307" s="9" t="s">
        <v>318</v>
      </c>
      <c r="AA307" s="7"/>
    </row>
    <row r="308" spans="26:27" x14ac:dyDescent="0.2">
      <c r="Z308" s="8" t="s">
        <v>318</v>
      </c>
      <c r="AA308" s="7"/>
    </row>
    <row r="309" spans="26:27" x14ac:dyDescent="0.2">
      <c r="Z309" s="9" t="s">
        <v>318</v>
      </c>
      <c r="AA309" s="7"/>
    </row>
    <row r="310" spans="26:27" x14ac:dyDescent="0.2">
      <c r="Z310" s="8" t="s">
        <v>318</v>
      </c>
      <c r="AA310" s="7"/>
    </row>
    <row r="311" spans="26:27" x14ac:dyDescent="0.2">
      <c r="Z311" s="9" t="s">
        <v>318</v>
      </c>
      <c r="AA311" s="7"/>
    </row>
    <row r="312" spans="26:27" x14ac:dyDescent="0.2">
      <c r="Z312" s="8" t="s">
        <v>318</v>
      </c>
      <c r="AA312" s="7"/>
    </row>
    <row r="313" spans="26:27" x14ac:dyDescent="0.2">
      <c r="Z313" s="9" t="s">
        <v>318</v>
      </c>
      <c r="AA313" s="7"/>
    </row>
    <row r="314" spans="26:27" x14ac:dyDescent="0.2">
      <c r="Z314" s="8" t="s">
        <v>318</v>
      </c>
      <c r="AA314" s="7"/>
    </row>
    <row r="315" spans="26:27" x14ac:dyDescent="0.2">
      <c r="Z315" s="9" t="s">
        <v>579</v>
      </c>
      <c r="AA315" s="7"/>
    </row>
    <row r="316" spans="26:27" x14ac:dyDescent="0.2">
      <c r="Z316" s="8" t="s">
        <v>321</v>
      </c>
      <c r="AA316" s="7"/>
    </row>
    <row r="317" spans="26:27" x14ac:dyDescent="0.2">
      <c r="Z317" s="9" t="s">
        <v>323</v>
      </c>
      <c r="AA317" s="7"/>
    </row>
    <row r="318" spans="26:27" x14ac:dyDescent="0.2">
      <c r="Z318" s="8" t="s">
        <v>325</v>
      </c>
      <c r="AA318" s="7"/>
    </row>
    <row r="319" spans="26:27" x14ac:dyDescent="0.2">
      <c r="Z319" s="9" t="s">
        <v>325</v>
      </c>
      <c r="AA319" s="7"/>
    </row>
    <row r="320" spans="26:27" x14ac:dyDescent="0.2">
      <c r="Z320" s="8" t="s">
        <v>327</v>
      </c>
      <c r="AA320" s="7"/>
    </row>
    <row r="321" spans="26:27" x14ac:dyDescent="0.2">
      <c r="Z321" s="9" t="s">
        <v>580</v>
      </c>
      <c r="AA321" s="7"/>
    </row>
    <row r="322" spans="26:27" x14ac:dyDescent="0.2">
      <c r="Z322" s="8" t="s">
        <v>330</v>
      </c>
      <c r="AA322" s="7"/>
    </row>
    <row r="323" spans="26:27" x14ac:dyDescent="0.2">
      <c r="Z323" s="9" t="s">
        <v>330</v>
      </c>
      <c r="AA323" s="7"/>
    </row>
    <row r="324" spans="26:27" x14ac:dyDescent="0.2">
      <c r="Z324" s="8" t="s">
        <v>330</v>
      </c>
      <c r="AA324" s="7"/>
    </row>
    <row r="325" spans="26:27" x14ac:dyDescent="0.2">
      <c r="Z325" s="9" t="s">
        <v>330</v>
      </c>
      <c r="AA325" s="7"/>
    </row>
    <row r="326" spans="26:27" x14ac:dyDescent="0.2">
      <c r="Z326" s="8" t="s">
        <v>330</v>
      </c>
      <c r="AA326" s="7"/>
    </row>
    <row r="327" spans="26:27" x14ac:dyDescent="0.2">
      <c r="Z327" s="9" t="s">
        <v>332</v>
      </c>
      <c r="AA327" s="7"/>
    </row>
    <row r="328" spans="26:27" x14ac:dyDescent="0.2">
      <c r="Z328" s="8" t="s">
        <v>332</v>
      </c>
      <c r="AA328" s="7"/>
    </row>
    <row r="329" spans="26:27" x14ac:dyDescent="0.2">
      <c r="Z329" s="9" t="s">
        <v>332</v>
      </c>
      <c r="AA329" s="7"/>
    </row>
    <row r="330" spans="26:27" x14ac:dyDescent="0.2">
      <c r="Z330" s="8" t="s">
        <v>332</v>
      </c>
      <c r="AA330" s="7"/>
    </row>
    <row r="331" spans="26:27" x14ac:dyDescent="0.2">
      <c r="Z331" s="9" t="s">
        <v>332</v>
      </c>
      <c r="AA331" s="7"/>
    </row>
    <row r="332" spans="26:27" x14ac:dyDescent="0.2">
      <c r="Z332" s="8" t="s">
        <v>333</v>
      </c>
      <c r="AA332" s="7"/>
    </row>
    <row r="333" spans="26:27" x14ac:dyDescent="0.2">
      <c r="Z333" s="9" t="s">
        <v>335</v>
      </c>
      <c r="AA333" s="7"/>
    </row>
    <row r="334" spans="26:27" x14ac:dyDescent="0.2">
      <c r="Z334" s="8" t="s">
        <v>335</v>
      </c>
      <c r="AA334" s="7"/>
    </row>
    <row r="335" spans="26:27" x14ac:dyDescent="0.2">
      <c r="Z335" s="9" t="s">
        <v>335</v>
      </c>
      <c r="AA335" s="7"/>
    </row>
    <row r="336" spans="26:27" x14ac:dyDescent="0.2">
      <c r="Z336" s="8" t="s">
        <v>335</v>
      </c>
      <c r="AA336" s="7"/>
    </row>
    <row r="337" spans="26:27" x14ac:dyDescent="0.2">
      <c r="Z337" s="9" t="s">
        <v>335</v>
      </c>
      <c r="AA337" s="7"/>
    </row>
    <row r="338" spans="26:27" x14ac:dyDescent="0.2">
      <c r="Z338" s="8" t="s">
        <v>335</v>
      </c>
      <c r="AA338" s="7"/>
    </row>
    <row r="339" spans="26:27" x14ac:dyDescent="0.2">
      <c r="Z339" s="9" t="s">
        <v>335</v>
      </c>
      <c r="AA339" s="7"/>
    </row>
    <row r="340" spans="26:27" x14ac:dyDescent="0.2">
      <c r="Z340" s="8" t="s">
        <v>337</v>
      </c>
      <c r="AA340" s="7"/>
    </row>
    <row r="341" spans="26:27" x14ac:dyDescent="0.2">
      <c r="Z341" s="9" t="s">
        <v>339</v>
      </c>
      <c r="AA341" s="7"/>
    </row>
    <row r="342" spans="26:27" x14ac:dyDescent="0.2">
      <c r="Z342" s="8" t="s">
        <v>341</v>
      </c>
      <c r="AA342" s="7"/>
    </row>
    <row r="343" spans="26:27" x14ac:dyDescent="0.2">
      <c r="Z343" s="9" t="s">
        <v>341</v>
      </c>
      <c r="AA343" s="7"/>
    </row>
    <row r="344" spans="26:27" x14ac:dyDescent="0.2">
      <c r="Z344" s="8" t="s">
        <v>343</v>
      </c>
      <c r="AA344" s="7"/>
    </row>
    <row r="345" spans="26:27" x14ac:dyDescent="0.2">
      <c r="Z345" s="9" t="s">
        <v>345</v>
      </c>
      <c r="AA345" s="7"/>
    </row>
    <row r="346" spans="26:27" x14ac:dyDescent="0.2">
      <c r="Z346" s="8" t="s">
        <v>581</v>
      </c>
      <c r="AA346" s="7"/>
    </row>
    <row r="347" spans="26:27" x14ac:dyDescent="0.2">
      <c r="Z347" s="9" t="s">
        <v>582</v>
      </c>
      <c r="AA347" s="7"/>
    </row>
    <row r="348" spans="26:27" x14ac:dyDescent="0.2">
      <c r="Z348" s="8" t="s">
        <v>348</v>
      </c>
      <c r="AA348" s="7"/>
    </row>
    <row r="349" spans="26:27" x14ac:dyDescent="0.2">
      <c r="Z349" s="9" t="s">
        <v>350</v>
      </c>
      <c r="AA349" s="7"/>
    </row>
    <row r="350" spans="26:27" x14ac:dyDescent="0.2">
      <c r="Z350" s="8" t="s">
        <v>350</v>
      </c>
      <c r="AA350" s="7"/>
    </row>
    <row r="351" spans="26:27" x14ac:dyDescent="0.2">
      <c r="Z351" s="9" t="s">
        <v>352</v>
      </c>
      <c r="AA351" s="7"/>
    </row>
    <row r="352" spans="26:27" x14ac:dyDescent="0.2">
      <c r="Z352" s="8" t="s">
        <v>352</v>
      </c>
      <c r="AA352" s="7"/>
    </row>
    <row r="353" spans="26:27" x14ac:dyDescent="0.2">
      <c r="Z353" s="9" t="s">
        <v>354</v>
      </c>
      <c r="AA353" s="7"/>
    </row>
    <row r="354" spans="26:27" x14ac:dyDescent="0.2">
      <c r="Z354" s="8" t="s">
        <v>354</v>
      </c>
      <c r="AA354" s="7"/>
    </row>
    <row r="355" spans="26:27" x14ac:dyDescent="0.2">
      <c r="Z355" s="9" t="s">
        <v>356</v>
      </c>
      <c r="AA355" s="7"/>
    </row>
    <row r="356" spans="26:27" x14ac:dyDescent="0.2">
      <c r="Z356" s="8" t="s">
        <v>357</v>
      </c>
      <c r="AA356" s="7"/>
    </row>
    <row r="357" spans="26:27" x14ac:dyDescent="0.2">
      <c r="Z357" s="9" t="s">
        <v>359</v>
      </c>
      <c r="AA357" s="7"/>
    </row>
    <row r="358" spans="26:27" x14ac:dyDescent="0.2">
      <c r="Z358" s="8" t="s">
        <v>359</v>
      </c>
    </row>
    <row r="359" spans="26:27" x14ac:dyDescent="0.2">
      <c r="Z359" s="9" t="s">
        <v>361</v>
      </c>
    </row>
    <row r="360" spans="26:27" x14ac:dyDescent="0.2">
      <c r="Z360" s="8" t="s">
        <v>362</v>
      </c>
    </row>
    <row r="361" spans="26:27" x14ac:dyDescent="0.2">
      <c r="Z361" s="9" t="s">
        <v>364</v>
      </c>
    </row>
    <row r="362" spans="26:27" x14ac:dyDescent="0.2">
      <c r="Z362" s="8" t="s">
        <v>366</v>
      </c>
    </row>
    <row r="363" spans="26:27" x14ac:dyDescent="0.2">
      <c r="Z363" s="9" t="s">
        <v>366</v>
      </c>
    </row>
    <row r="364" spans="26:27" x14ac:dyDescent="0.2">
      <c r="Z364" s="8" t="s">
        <v>366</v>
      </c>
    </row>
    <row r="365" spans="26:27" x14ac:dyDescent="0.2">
      <c r="Z365" s="9" t="s">
        <v>583</v>
      </c>
    </row>
    <row r="366" spans="26:27" x14ac:dyDescent="0.2">
      <c r="Z366" s="8" t="s">
        <v>369</v>
      </c>
    </row>
    <row r="367" spans="26:27" x14ac:dyDescent="0.2">
      <c r="Z367" s="9" t="s">
        <v>371</v>
      </c>
    </row>
    <row r="368" spans="26:27" x14ac:dyDescent="0.2">
      <c r="Z368" s="8" t="s">
        <v>371</v>
      </c>
    </row>
    <row r="369" spans="26:26" x14ac:dyDescent="0.2">
      <c r="Z369" s="9" t="s">
        <v>371</v>
      </c>
    </row>
    <row r="370" spans="26:26" x14ac:dyDescent="0.2">
      <c r="Z370" s="8" t="s">
        <v>371</v>
      </c>
    </row>
    <row r="371" spans="26:26" x14ac:dyDescent="0.2">
      <c r="Z371" s="9" t="s">
        <v>372</v>
      </c>
    </row>
    <row r="372" spans="26:26" x14ac:dyDescent="0.2">
      <c r="Z372" s="8" t="s">
        <v>372</v>
      </c>
    </row>
    <row r="373" spans="26:26" x14ac:dyDescent="0.2">
      <c r="Z373" s="9" t="s">
        <v>372</v>
      </c>
    </row>
    <row r="374" spans="26:26" x14ac:dyDescent="0.2">
      <c r="Z374" s="8" t="s">
        <v>372</v>
      </c>
    </row>
    <row r="375" spans="26:26" x14ac:dyDescent="0.2">
      <c r="Z375" s="9" t="s">
        <v>372</v>
      </c>
    </row>
    <row r="376" spans="26:26" x14ac:dyDescent="0.2">
      <c r="Z376" s="8" t="s">
        <v>374</v>
      </c>
    </row>
    <row r="377" spans="26:26" x14ac:dyDescent="0.2">
      <c r="Z377" s="9" t="s">
        <v>375</v>
      </c>
    </row>
    <row r="378" spans="26:26" x14ac:dyDescent="0.2">
      <c r="Z378" s="8" t="s">
        <v>375</v>
      </c>
    </row>
    <row r="379" spans="26:26" x14ac:dyDescent="0.2">
      <c r="Z379" s="9" t="s">
        <v>375</v>
      </c>
    </row>
    <row r="380" spans="26:26" x14ac:dyDescent="0.2">
      <c r="Z380" s="8" t="s">
        <v>375</v>
      </c>
    </row>
    <row r="381" spans="26:26" x14ac:dyDescent="0.2">
      <c r="Z381" s="9" t="s">
        <v>375</v>
      </c>
    </row>
    <row r="382" spans="26:26" x14ac:dyDescent="0.2">
      <c r="Z382" s="8" t="s">
        <v>375</v>
      </c>
    </row>
    <row r="383" spans="26:26" x14ac:dyDescent="0.2">
      <c r="Z383" s="9" t="s">
        <v>377</v>
      </c>
    </row>
    <row r="384" spans="26:26" x14ac:dyDescent="0.2">
      <c r="Z384" s="8" t="s">
        <v>378</v>
      </c>
    </row>
    <row r="385" spans="26:26" x14ac:dyDescent="0.2">
      <c r="Z385" s="9" t="s">
        <v>378</v>
      </c>
    </row>
    <row r="386" spans="26:26" x14ac:dyDescent="0.2">
      <c r="Z386" s="8" t="s">
        <v>380</v>
      </c>
    </row>
    <row r="387" spans="26:26" x14ac:dyDescent="0.2">
      <c r="Z387" s="9" t="s">
        <v>380</v>
      </c>
    </row>
    <row r="388" spans="26:26" x14ac:dyDescent="0.2">
      <c r="Z388" s="8" t="s">
        <v>382</v>
      </c>
    </row>
    <row r="389" spans="26:26" x14ac:dyDescent="0.2">
      <c r="Z389" s="9" t="s">
        <v>383</v>
      </c>
    </row>
    <row r="390" spans="26:26" x14ac:dyDescent="0.2">
      <c r="Z390" s="8" t="s">
        <v>384</v>
      </c>
    </row>
    <row r="391" spans="26:26" x14ac:dyDescent="0.2">
      <c r="Z391" s="9" t="s">
        <v>384</v>
      </c>
    </row>
    <row r="392" spans="26:26" x14ac:dyDescent="0.2">
      <c r="Z392" s="8" t="s">
        <v>385</v>
      </c>
    </row>
    <row r="393" spans="26:26" x14ac:dyDescent="0.2">
      <c r="Z393" s="9" t="s">
        <v>385</v>
      </c>
    </row>
    <row r="394" spans="26:26" x14ac:dyDescent="0.2">
      <c r="Z394" s="8" t="s">
        <v>387</v>
      </c>
    </row>
    <row r="395" spans="26:26" x14ac:dyDescent="0.2">
      <c r="Z395" s="9" t="s">
        <v>387</v>
      </c>
    </row>
    <row r="396" spans="26:26" x14ac:dyDescent="0.2">
      <c r="Z396" s="8" t="s">
        <v>389</v>
      </c>
    </row>
    <row r="397" spans="26:26" x14ac:dyDescent="0.2">
      <c r="Z397" s="9" t="s">
        <v>389</v>
      </c>
    </row>
    <row r="398" spans="26:26" x14ac:dyDescent="0.2">
      <c r="Z398" s="8" t="s">
        <v>389</v>
      </c>
    </row>
    <row r="399" spans="26:26" x14ac:dyDescent="0.2">
      <c r="Z399" s="9" t="s">
        <v>391</v>
      </c>
    </row>
    <row r="400" spans="26:26" x14ac:dyDescent="0.2">
      <c r="Z400" s="8" t="s">
        <v>392</v>
      </c>
    </row>
    <row r="401" spans="26:26" x14ac:dyDescent="0.2">
      <c r="Z401" s="9" t="s">
        <v>394</v>
      </c>
    </row>
    <row r="402" spans="26:26" x14ac:dyDescent="0.2">
      <c r="Z402" s="8" t="s">
        <v>396</v>
      </c>
    </row>
    <row r="403" spans="26:26" x14ac:dyDescent="0.2">
      <c r="Z403" s="9" t="s">
        <v>398</v>
      </c>
    </row>
    <row r="404" spans="26:26" x14ac:dyDescent="0.2">
      <c r="Z404" s="8" t="s">
        <v>400</v>
      </c>
    </row>
    <row r="405" spans="26:26" x14ac:dyDescent="0.2">
      <c r="Z405" s="9" t="s">
        <v>400</v>
      </c>
    </row>
    <row r="406" spans="26:26" x14ac:dyDescent="0.2">
      <c r="Z406" s="8" t="s">
        <v>400</v>
      </c>
    </row>
    <row r="407" spans="26:26" x14ac:dyDescent="0.2">
      <c r="Z407" s="9" t="s">
        <v>400</v>
      </c>
    </row>
    <row r="408" spans="26:26" x14ac:dyDescent="0.2">
      <c r="Z408" s="8" t="s">
        <v>584</v>
      </c>
    </row>
    <row r="409" spans="26:26" x14ac:dyDescent="0.2">
      <c r="Z409" s="9" t="s">
        <v>402</v>
      </c>
    </row>
    <row r="410" spans="26:26" x14ac:dyDescent="0.2">
      <c r="Z410" s="8" t="s">
        <v>403</v>
      </c>
    </row>
    <row r="411" spans="26:26" x14ac:dyDescent="0.2">
      <c r="Z411" s="9" t="s">
        <v>403</v>
      </c>
    </row>
    <row r="412" spans="26:26" x14ac:dyDescent="0.2">
      <c r="Z412" s="8" t="s">
        <v>404</v>
      </c>
    </row>
    <row r="413" spans="26:26" x14ac:dyDescent="0.2">
      <c r="Z413" s="9" t="s">
        <v>404</v>
      </c>
    </row>
    <row r="414" spans="26:26" x14ac:dyDescent="0.2">
      <c r="Z414" s="8" t="s">
        <v>405</v>
      </c>
    </row>
    <row r="415" spans="26:26" x14ac:dyDescent="0.2">
      <c r="Z415" s="9" t="s">
        <v>405</v>
      </c>
    </row>
    <row r="416" spans="26:26" x14ac:dyDescent="0.2">
      <c r="Z416" s="8" t="s">
        <v>405</v>
      </c>
    </row>
    <row r="417" spans="26:26" x14ac:dyDescent="0.2">
      <c r="Z417" s="9" t="s">
        <v>407</v>
      </c>
    </row>
    <row r="418" spans="26:26" x14ac:dyDescent="0.2">
      <c r="Z418" s="8" t="s">
        <v>407</v>
      </c>
    </row>
    <row r="419" spans="26:26" x14ac:dyDescent="0.2">
      <c r="Z419" s="9" t="s">
        <v>409</v>
      </c>
    </row>
    <row r="420" spans="26:26" x14ac:dyDescent="0.2">
      <c r="Z420" s="8" t="s">
        <v>585</v>
      </c>
    </row>
    <row r="421" spans="26:26" x14ac:dyDescent="0.2">
      <c r="Z421" s="9" t="s">
        <v>585</v>
      </c>
    </row>
    <row r="422" spans="26:26" x14ac:dyDescent="0.2">
      <c r="Z422" s="8" t="s">
        <v>411</v>
      </c>
    </row>
    <row r="423" spans="26:26" x14ac:dyDescent="0.2">
      <c r="Z423" s="9" t="s">
        <v>413</v>
      </c>
    </row>
    <row r="424" spans="26:26" x14ac:dyDescent="0.2">
      <c r="Z424" s="8" t="s">
        <v>413</v>
      </c>
    </row>
    <row r="425" spans="26:26" x14ac:dyDescent="0.2">
      <c r="Z425" s="9" t="s">
        <v>415</v>
      </c>
    </row>
    <row r="426" spans="26:26" x14ac:dyDescent="0.2">
      <c r="Z426" s="8" t="s">
        <v>415</v>
      </c>
    </row>
    <row r="427" spans="26:26" x14ac:dyDescent="0.2">
      <c r="Z427" s="9" t="s">
        <v>415</v>
      </c>
    </row>
    <row r="428" spans="26:26" x14ac:dyDescent="0.2">
      <c r="Z428" s="8" t="s">
        <v>415</v>
      </c>
    </row>
    <row r="429" spans="26:26" x14ac:dyDescent="0.2">
      <c r="Z429" s="9" t="s">
        <v>417</v>
      </c>
    </row>
    <row r="430" spans="26:26" x14ac:dyDescent="0.2">
      <c r="Z430" s="8" t="s">
        <v>586</v>
      </c>
    </row>
    <row r="431" spans="26:26" x14ac:dyDescent="0.2">
      <c r="Z431" s="9" t="s">
        <v>418</v>
      </c>
    </row>
    <row r="432" spans="26:26" x14ac:dyDescent="0.2">
      <c r="Z432" s="8" t="s">
        <v>419</v>
      </c>
    </row>
    <row r="433" spans="26:26" x14ac:dyDescent="0.2">
      <c r="Z433" s="9" t="s">
        <v>421</v>
      </c>
    </row>
    <row r="434" spans="26:26" x14ac:dyDescent="0.2">
      <c r="Z434" s="8" t="s">
        <v>587</v>
      </c>
    </row>
    <row r="435" spans="26:26" x14ac:dyDescent="0.2">
      <c r="Z435" s="9" t="s">
        <v>423</v>
      </c>
    </row>
    <row r="436" spans="26:26" x14ac:dyDescent="0.2">
      <c r="Z436" s="8" t="s">
        <v>425</v>
      </c>
    </row>
    <row r="437" spans="26:26" x14ac:dyDescent="0.2">
      <c r="Z437" s="9" t="s">
        <v>427</v>
      </c>
    </row>
    <row r="438" spans="26:26" x14ac:dyDescent="0.2">
      <c r="Z438" s="8" t="s">
        <v>428</v>
      </c>
    </row>
    <row r="439" spans="26:26" x14ac:dyDescent="0.2">
      <c r="Z439" s="9" t="s">
        <v>430</v>
      </c>
    </row>
    <row r="440" spans="26:26" x14ac:dyDescent="0.2">
      <c r="Z440" s="8" t="s">
        <v>430</v>
      </c>
    </row>
    <row r="441" spans="26:26" x14ac:dyDescent="0.2">
      <c r="Z441" s="9" t="s">
        <v>432</v>
      </c>
    </row>
    <row r="442" spans="26:26" x14ac:dyDescent="0.2">
      <c r="Z442" s="8" t="s">
        <v>432</v>
      </c>
    </row>
    <row r="443" spans="26:26" x14ac:dyDescent="0.2">
      <c r="Z443" s="9" t="s">
        <v>432</v>
      </c>
    </row>
    <row r="444" spans="26:26" x14ac:dyDescent="0.2">
      <c r="Z444" s="8" t="s">
        <v>432</v>
      </c>
    </row>
    <row r="445" spans="26:26" x14ac:dyDescent="0.2">
      <c r="Z445" s="9" t="s">
        <v>432</v>
      </c>
    </row>
    <row r="446" spans="26:26" x14ac:dyDescent="0.2">
      <c r="Z446" s="8" t="s">
        <v>588</v>
      </c>
    </row>
    <row r="447" spans="26:26" x14ac:dyDescent="0.2">
      <c r="Z447" s="9" t="s">
        <v>434</v>
      </c>
    </row>
    <row r="448" spans="26:26" x14ac:dyDescent="0.2">
      <c r="Z448" s="8" t="s">
        <v>589</v>
      </c>
    </row>
    <row r="449" spans="26:26" x14ac:dyDescent="0.2">
      <c r="Z449" s="9" t="s">
        <v>590</v>
      </c>
    </row>
    <row r="450" spans="26:26" x14ac:dyDescent="0.2">
      <c r="Z450" s="8" t="s">
        <v>437</v>
      </c>
    </row>
    <row r="451" spans="26:26" x14ac:dyDescent="0.2">
      <c r="Z451" s="9" t="s">
        <v>591</v>
      </c>
    </row>
    <row r="452" spans="26:26" x14ac:dyDescent="0.2">
      <c r="Z452" s="8" t="s">
        <v>439</v>
      </c>
    </row>
    <row r="453" spans="26:26" x14ac:dyDescent="0.2">
      <c r="Z453" s="9" t="s">
        <v>440</v>
      </c>
    </row>
    <row r="454" spans="26:26" x14ac:dyDescent="0.2">
      <c r="Z454" s="8" t="s">
        <v>440</v>
      </c>
    </row>
    <row r="455" spans="26:26" x14ac:dyDescent="0.2">
      <c r="Z455" s="9" t="s">
        <v>442</v>
      </c>
    </row>
    <row r="456" spans="26:26" x14ac:dyDescent="0.2">
      <c r="Z456" s="8" t="s">
        <v>444</v>
      </c>
    </row>
    <row r="457" spans="26:26" x14ac:dyDescent="0.2">
      <c r="Z457" s="9" t="s">
        <v>445</v>
      </c>
    </row>
    <row r="458" spans="26:26" x14ac:dyDescent="0.2">
      <c r="Z458" s="8" t="s">
        <v>592</v>
      </c>
    </row>
    <row r="459" spans="26:26" x14ac:dyDescent="0.2">
      <c r="Z459" s="9" t="s">
        <v>593</v>
      </c>
    </row>
    <row r="460" spans="26:26" x14ac:dyDescent="0.2">
      <c r="Z460" s="8" t="s">
        <v>594</v>
      </c>
    </row>
    <row r="461" spans="26:26" x14ac:dyDescent="0.2">
      <c r="Z461" s="9" t="s">
        <v>447</v>
      </c>
    </row>
    <row r="462" spans="26:26" x14ac:dyDescent="0.2">
      <c r="Z462" s="8" t="s">
        <v>447</v>
      </c>
    </row>
    <row r="463" spans="26:26" x14ac:dyDescent="0.2">
      <c r="Z463" s="9" t="s">
        <v>449</v>
      </c>
    </row>
    <row r="464" spans="26:26" x14ac:dyDescent="0.2">
      <c r="Z464" s="8" t="s">
        <v>450</v>
      </c>
    </row>
    <row r="465" spans="26:26" x14ac:dyDescent="0.2">
      <c r="Z465" s="9" t="s">
        <v>595</v>
      </c>
    </row>
    <row r="466" spans="26:26" x14ac:dyDescent="0.2">
      <c r="Z466" s="8" t="s">
        <v>452</v>
      </c>
    </row>
    <row r="467" spans="26:26" x14ac:dyDescent="0.2">
      <c r="Z467" s="9" t="s">
        <v>452</v>
      </c>
    </row>
    <row r="468" spans="26:26" x14ac:dyDescent="0.2">
      <c r="Z468" s="8" t="s">
        <v>452</v>
      </c>
    </row>
    <row r="469" spans="26:26" x14ac:dyDescent="0.2">
      <c r="Z469" s="9" t="s">
        <v>454</v>
      </c>
    </row>
    <row r="470" spans="26:26" x14ac:dyDescent="0.2">
      <c r="Z470" s="8" t="s">
        <v>596</v>
      </c>
    </row>
    <row r="471" spans="26:26" x14ac:dyDescent="0.2">
      <c r="Z471" s="9" t="s">
        <v>597</v>
      </c>
    </row>
    <row r="472" spans="26:26" x14ac:dyDescent="0.2">
      <c r="Z472" s="8" t="s">
        <v>455</v>
      </c>
    </row>
    <row r="473" spans="26:26" x14ac:dyDescent="0.2">
      <c r="Z473" s="9" t="s">
        <v>457</v>
      </c>
    </row>
    <row r="474" spans="26:26" x14ac:dyDescent="0.2">
      <c r="Z474" s="8" t="s">
        <v>458</v>
      </c>
    </row>
    <row r="475" spans="26:26" x14ac:dyDescent="0.2">
      <c r="Z475" s="9" t="s">
        <v>460</v>
      </c>
    </row>
    <row r="476" spans="26:26" x14ac:dyDescent="0.2">
      <c r="Z476" s="8" t="s">
        <v>598</v>
      </c>
    </row>
    <row r="477" spans="26:26" x14ac:dyDescent="0.2">
      <c r="Z477" s="9" t="s">
        <v>461</v>
      </c>
    </row>
    <row r="478" spans="26:26" x14ac:dyDescent="0.2">
      <c r="Z478" s="8" t="s">
        <v>463</v>
      </c>
    </row>
    <row r="479" spans="26:26" x14ac:dyDescent="0.2">
      <c r="Z479" s="9" t="s">
        <v>463</v>
      </c>
    </row>
    <row r="480" spans="26:26" x14ac:dyDescent="0.2">
      <c r="Z480" s="8" t="s">
        <v>463</v>
      </c>
    </row>
    <row r="481" spans="26:26" x14ac:dyDescent="0.2">
      <c r="Z481" s="9" t="s">
        <v>463</v>
      </c>
    </row>
    <row r="482" spans="26:26" x14ac:dyDescent="0.2">
      <c r="Z482" s="8" t="s">
        <v>463</v>
      </c>
    </row>
    <row r="483" spans="26:26" x14ac:dyDescent="0.2">
      <c r="Z483" s="9" t="s">
        <v>463</v>
      </c>
    </row>
    <row r="484" spans="26:26" x14ac:dyDescent="0.2">
      <c r="Z484" s="8" t="s">
        <v>463</v>
      </c>
    </row>
    <row r="485" spans="26:26" x14ac:dyDescent="0.2">
      <c r="Z485" s="9" t="s">
        <v>465</v>
      </c>
    </row>
    <row r="486" spans="26:26" x14ac:dyDescent="0.2">
      <c r="Z486" s="8" t="s">
        <v>465</v>
      </c>
    </row>
    <row r="487" spans="26:26" x14ac:dyDescent="0.2">
      <c r="Z487" s="9" t="s">
        <v>465</v>
      </c>
    </row>
    <row r="488" spans="26:26" x14ac:dyDescent="0.2">
      <c r="Z488" s="8" t="s">
        <v>467</v>
      </c>
    </row>
    <row r="489" spans="26:26" x14ac:dyDescent="0.2">
      <c r="Z489" s="9" t="s">
        <v>467</v>
      </c>
    </row>
    <row r="490" spans="26:26" x14ac:dyDescent="0.2">
      <c r="Z490" s="8" t="s">
        <v>467</v>
      </c>
    </row>
    <row r="491" spans="26:26" x14ac:dyDescent="0.2">
      <c r="Z491" s="9" t="s">
        <v>467</v>
      </c>
    </row>
    <row r="492" spans="26:26" x14ac:dyDescent="0.2">
      <c r="Z492" s="8" t="s">
        <v>469</v>
      </c>
    </row>
    <row r="493" spans="26:26" x14ac:dyDescent="0.2">
      <c r="Z493" s="9" t="s">
        <v>469</v>
      </c>
    </row>
    <row r="494" spans="26:26" x14ac:dyDescent="0.2">
      <c r="Z494" s="8" t="s">
        <v>471</v>
      </c>
    </row>
    <row r="495" spans="26:26" x14ac:dyDescent="0.2">
      <c r="Z495" s="9" t="s">
        <v>599</v>
      </c>
    </row>
    <row r="496" spans="26:26" x14ac:dyDescent="0.2">
      <c r="Z496" s="8" t="s">
        <v>600</v>
      </c>
    </row>
    <row r="497" spans="26:26" x14ac:dyDescent="0.2">
      <c r="Z497" s="9" t="s">
        <v>600</v>
      </c>
    </row>
    <row r="498" spans="26:26" x14ac:dyDescent="0.2">
      <c r="Z498" s="8" t="s">
        <v>475</v>
      </c>
    </row>
    <row r="499" spans="26:26" x14ac:dyDescent="0.2">
      <c r="Z499" s="9" t="s">
        <v>477</v>
      </c>
    </row>
    <row r="500" spans="26:26" x14ac:dyDescent="0.2">
      <c r="Z500" s="8" t="s">
        <v>479</v>
      </c>
    </row>
    <row r="501" spans="26:26" x14ac:dyDescent="0.2">
      <c r="Z501" s="9" t="s">
        <v>479</v>
      </c>
    </row>
    <row r="502" spans="26:26" x14ac:dyDescent="0.2">
      <c r="Z502" s="8" t="s">
        <v>481</v>
      </c>
    </row>
    <row r="503" spans="26:26" x14ac:dyDescent="0.2">
      <c r="Z503" s="9" t="s">
        <v>481</v>
      </c>
    </row>
    <row r="504" spans="26:26" x14ac:dyDescent="0.2">
      <c r="Z504" s="8" t="s">
        <v>481</v>
      </c>
    </row>
    <row r="505" spans="26:26" x14ac:dyDescent="0.2">
      <c r="Z505" s="9" t="s">
        <v>481</v>
      </c>
    </row>
    <row r="506" spans="26:26" x14ac:dyDescent="0.2">
      <c r="Z506" s="8" t="s">
        <v>483</v>
      </c>
    </row>
    <row r="507" spans="26:26" x14ac:dyDescent="0.2">
      <c r="Z507" s="9" t="s">
        <v>485</v>
      </c>
    </row>
    <row r="508" spans="26:26" x14ac:dyDescent="0.2">
      <c r="Z508" s="8" t="s">
        <v>485</v>
      </c>
    </row>
    <row r="509" spans="26:26" x14ac:dyDescent="0.2">
      <c r="Z509" s="9" t="s">
        <v>485</v>
      </c>
    </row>
    <row r="510" spans="26:26" x14ac:dyDescent="0.2">
      <c r="Z510" s="8" t="s">
        <v>485</v>
      </c>
    </row>
    <row r="511" spans="26:26" x14ac:dyDescent="0.2">
      <c r="Z511" s="9" t="s">
        <v>485</v>
      </c>
    </row>
    <row r="512" spans="26:26" x14ac:dyDescent="0.2">
      <c r="Z512" s="8" t="s">
        <v>601</v>
      </c>
    </row>
    <row r="513" spans="26:26" x14ac:dyDescent="0.2">
      <c r="Z513" s="9" t="s">
        <v>602</v>
      </c>
    </row>
    <row r="514" spans="26:26" x14ac:dyDescent="0.2">
      <c r="Z514" s="8" t="s">
        <v>487</v>
      </c>
    </row>
    <row r="515" spans="26:26" x14ac:dyDescent="0.2">
      <c r="Z515" s="9" t="s">
        <v>603</v>
      </c>
    </row>
    <row r="516" spans="26:26" x14ac:dyDescent="0.2">
      <c r="Z516" s="8" t="s">
        <v>489</v>
      </c>
    </row>
    <row r="517" spans="26:26" x14ac:dyDescent="0.2">
      <c r="Z517" s="9" t="s">
        <v>604</v>
      </c>
    </row>
    <row r="518" spans="26:26" x14ac:dyDescent="0.2">
      <c r="Z518" s="8" t="s">
        <v>604</v>
      </c>
    </row>
    <row r="519" spans="26:26" x14ac:dyDescent="0.2">
      <c r="Z519" s="9" t="s">
        <v>604</v>
      </c>
    </row>
    <row r="520" spans="26:26" x14ac:dyDescent="0.2">
      <c r="Z520" s="8" t="s">
        <v>604</v>
      </c>
    </row>
    <row r="521" spans="26:26" x14ac:dyDescent="0.2">
      <c r="Z521" s="9" t="s">
        <v>604</v>
      </c>
    </row>
    <row r="522" spans="26:26" x14ac:dyDescent="0.2">
      <c r="Z522" s="8" t="s">
        <v>491</v>
      </c>
    </row>
    <row r="523" spans="26:26" x14ac:dyDescent="0.2">
      <c r="Z523" s="9" t="s">
        <v>492</v>
      </c>
    </row>
    <row r="524" spans="26:26" x14ac:dyDescent="0.2">
      <c r="Z524" s="8" t="s">
        <v>493</v>
      </c>
    </row>
    <row r="525" spans="26:26" x14ac:dyDescent="0.2">
      <c r="Z525" s="9" t="s">
        <v>605</v>
      </c>
    </row>
    <row r="526" spans="26:26" x14ac:dyDescent="0.2">
      <c r="Z526" s="8" t="s">
        <v>495</v>
      </c>
    </row>
    <row r="527" spans="26:26" x14ac:dyDescent="0.2">
      <c r="Z527" s="9" t="s">
        <v>497</v>
      </c>
    </row>
    <row r="528" spans="26:26" x14ac:dyDescent="0.2">
      <c r="Z528" s="8" t="s">
        <v>499</v>
      </c>
    </row>
    <row r="529" spans="26:26" x14ac:dyDescent="0.2">
      <c r="Z529" s="9" t="s">
        <v>501</v>
      </c>
    </row>
    <row r="530" spans="26:26" x14ac:dyDescent="0.2">
      <c r="Z530" s="8" t="s">
        <v>503</v>
      </c>
    </row>
    <row r="531" spans="26:26" x14ac:dyDescent="0.2">
      <c r="Z531" s="9" t="s">
        <v>504</v>
      </c>
    </row>
    <row r="532" spans="26:26" x14ac:dyDescent="0.2">
      <c r="Z532" s="8" t="s">
        <v>506</v>
      </c>
    </row>
    <row r="533" spans="26:26" x14ac:dyDescent="0.2">
      <c r="Z533" s="9" t="s">
        <v>606</v>
      </c>
    </row>
    <row r="534" spans="26:26" x14ac:dyDescent="0.2">
      <c r="Z534" s="8" t="s">
        <v>606</v>
      </c>
    </row>
    <row r="535" spans="26:26" x14ac:dyDescent="0.2">
      <c r="Z535" s="9" t="s">
        <v>509</v>
      </c>
    </row>
    <row r="536" spans="26:26" x14ac:dyDescent="0.2">
      <c r="Z536" s="8" t="s">
        <v>511</v>
      </c>
    </row>
    <row r="537" spans="26:26" x14ac:dyDescent="0.2">
      <c r="Z537" s="9" t="s">
        <v>513</v>
      </c>
    </row>
    <row r="538" spans="26:26" x14ac:dyDescent="0.2">
      <c r="Z538" s="8" t="s">
        <v>515</v>
      </c>
    </row>
    <row r="539" spans="26:26" x14ac:dyDescent="0.2">
      <c r="Z539" s="9" t="s">
        <v>517</v>
      </c>
    </row>
    <row r="540" spans="26:26" x14ac:dyDescent="0.2">
      <c r="Z540" s="8" t="s">
        <v>519</v>
      </c>
    </row>
    <row r="541" spans="26:26" x14ac:dyDescent="0.2">
      <c r="Z541" s="9" t="s">
        <v>521</v>
      </c>
    </row>
    <row r="542" spans="26:26" x14ac:dyDescent="0.2">
      <c r="Z542" s="8" t="s">
        <v>523</v>
      </c>
    </row>
    <row r="543" spans="26:26" x14ac:dyDescent="0.2">
      <c r="Z543" s="9" t="s">
        <v>523</v>
      </c>
    </row>
    <row r="544" spans="26:26" x14ac:dyDescent="0.2">
      <c r="Z544" s="8" t="s">
        <v>523</v>
      </c>
    </row>
    <row r="545" spans="26:26" x14ac:dyDescent="0.2">
      <c r="Z545" s="9" t="s">
        <v>523</v>
      </c>
    </row>
    <row r="546" spans="26:26" x14ac:dyDescent="0.2">
      <c r="Z546" s="8" t="s">
        <v>523</v>
      </c>
    </row>
    <row r="547" spans="26:26" x14ac:dyDescent="0.2">
      <c r="Z547" s="9" t="s">
        <v>525</v>
      </c>
    </row>
    <row r="548" spans="26:26" x14ac:dyDescent="0.2">
      <c r="Z548" s="8" t="s">
        <v>526</v>
      </c>
    </row>
    <row r="549" spans="26:26" x14ac:dyDescent="0.2">
      <c r="Z549" s="9" t="s">
        <v>526</v>
      </c>
    </row>
    <row r="550" spans="26:26" x14ac:dyDescent="0.2">
      <c r="Z550" s="8" t="s">
        <v>526</v>
      </c>
    </row>
    <row r="551" spans="26:26" x14ac:dyDescent="0.2">
      <c r="Z551" s="9" t="s">
        <v>526</v>
      </c>
    </row>
  </sheetData>
  <dataConsolidate/>
  <mergeCells count="16">
    <mergeCell ref="B6:H8"/>
    <mergeCell ref="B13:H15"/>
    <mergeCell ref="B16:B17"/>
    <mergeCell ref="C16:H17"/>
    <mergeCell ref="B2:U4"/>
    <mergeCell ref="B9:H11"/>
    <mergeCell ref="B25:D27"/>
    <mergeCell ref="F25:H27"/>
    <mergeCell ref="B18:B19"/>
    <mergeCell ref="B20:B21"/>
    <mergeCell ref="B22:B23"/>
    <mergeCell ref="B28:D30"/>
    <mergeCell ref="F28:H30"/>
    <mergeCell ref="C18:H19"/>
    <mergeCell ref="C20:H21"/>
    <mergeCell ref="C22:H23"/>
  </mergeCells>
  <dataValidations count="1">
    <dataValidation type="list" allowBlank="1" showInputMessage="1" showErrorMessage="1" sqref="B9:H11">
      <formula1>$Z$2:$Z$551</formula1>
    </dataValidation>
  </dataValidations>
  <pageMargins left="0.7" right="0.7" top="0.75" bottom="0.75" header="0.3" footer="0.3"/>
  <pageSetup paperSize="9" scale="40" orientation="portrait" horizontalDpi="30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book info</vt:lpstr>
      <vt:lpstr>'book info'!Print_Area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artist-sameh</dc:creator>
  <cp:lastModifiedBy>artist-sameh</cp:lastModifiedBy>
  <cp:lastPrinted>2022-06-16T07:08:40Z</cp:lastPrinted>
  <dcterms:created xsi:type="dcterms:W3CDTF">2022-06-13T17:30:04Z</dcterms:created>
  <dcterms:modified xsi:type="dcterms:W3CDTF">2022-06-16T07:10:24Z</dcterms:modified>
</cp:coreProperties>
</file>