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C0657A57-C4F6-4AA9-BBB4-D7DC6332256C}" xr6:coauthVersionLast="47" xr6:coauthVersionMax="47" xr10:uidLastSave="{00000000-0000-0000-0000-000000000000}"/>
  <bookViews>
    <workbookView xWindow="-108" yWindow="-108" windowWidth="23256" windowHeight="12456" activeTab="2" xr2:uid="{29EA6DB5-D9D2-3D44-8274-21279DC48B83}"/>
  </bookViews>
  <sheets>
    <sheet name="versandkosten" sheetId="1" r:id="rId1"/>
    <sheet name="rechner tabele" sheetId="2" r:id="rId2"/>
    <sheet name="RECHN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C2" i="2"/>
  <c r="C5" i="2" s="1"/>
  <c r="B3" i="2"/>
  <c r="F11" i="2"/>
  <c r="E11" i="2"/>
  <c r="D11" i="2"/>
  <c r="C11" i="2"/>
  <c r="B11" i="2"/>
  <c r="F8" i="2"/>
  <c r="F9" i="2" s="1"/>
  <c r="E8" i="2"/>
  <c r="E9" i="2" s="1"/>
  <c r="D8" i="2"/>
  <c r="D9" i="2" s="1"/>
  <c r="C8" i="2"/>
  <c r="C9" i="2" s="1"/>
  <c r="F3" i="2"/>
  <c r="F6" i="2" s="1"/>
  <c r="E3" i="2"/>
  <c r="E6" i="2" s="1"/>
  <c r="D3" i="2"/>
  <c r="D6" i="2" s="1"/>
  <c r="C3" i="2"/>
  <c r="C6" i="2" s="1"/>
  <c r="F2" i="2"/>
  <c r="F10" i="2" s="1"/>
  <c r="E2" i="2"/>
  <c r="E5" i="2" s="1"/>
  <c r="D2" i="2"/>
  <c r="D5" i="2" s="1"/>
  <c r="D10" i="2" l="1"/>
  <c r="C10" i="2"/>
  <c r="E10" i="2"/>
  <c r="F5" i="2"/>
  <c r="F7" i="2" s="1"/>
  <c r="E7" i="2"/>
  <c r="C7" i="2"/>
  <c r="D7" i="2"/>
  <c r="B8" i="2"/>
  <c r="B6" i="2"/>
  <c r="B10" i="2"/>
  <c r="D12" i="2" l="1"/>
  <c r="G4" i="3" s="1"/>
  <c r="E12" i="2"/>
  <c r="G5" i="3" s="1"/>
  <c r="F12" i="2"/>
  <c r="G6" i="3" s="1"/>
  <c r="B9" i="2"/>
  <c r="B5" i="2"/>
  <c r="B7" i="2" l="1"/>
  <c r="B12" i="2" l="1"/>
  <c r="G2" i="3" s="1"/>
  <c r="C12" i="2" s="1"/>
  <c r="G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32AACFF6-B6E3-EB4A-AF39-7F867176BB33}">
      <text>
        <r>
          <rPr>
            <b/>
            <sz val="10"/>
            <color rgb="FF000000"/>
            <rFont val="Tahoma"/>
            <family val="2"/>
          </rPr>
          <t xml:space="preserve">1. Produktverkauf und Produkteinkaufpreis ink Umsatzsteuer
2. Sie können auswahlen Portokosten oder Platformen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>3.Platform, Portokosten und Kosten wie Karton usw. 
schreiben Sie nichts in diese Spalten, sondern wählen Sie nur aus den Optionen</t>
        </r>
      </text>
    </comment>
  </commentList>
</comments>
</file>

<file path=xl/sharedStrings.xml><?xml version="1.0" encoding="utf-8"?>
<sst xmlns="http://schemas.openxmlformats.org/spreadsheetml/2006/main" count="44" uniqueCount="34">
  <si>
    <t>KDV</t>
  </si>
  <si>
    <t>KARGO</t>
  </si>
  <si>
    <t>Kitap Satış fiyatı</t>
  </si>
  <si>
    <t>Kitap alış fiyatı</t>
  </si>
  <si>
    <t>KDV SATIŞ</t>
  </si>
  <si>
    <t>KDV ALIŞ</t>
  </si>
  <si>
    <t>KDV MAHSUP</t>
  </si>
  <si>
    <t>Net Kalan</t>
  </si>
  <si>
    <t>KARGO KDV</t>
  </si>
  <si>
    <t>AMAZON</t>
  </si>
  <si>
    <t>ETSY</t>
  </si>
  <si>
    <t>Market FEE</t>
  </si>
  <si>
    <t>Achtung</t>
  </si>
  <si>
    <t>1. Produkt</t>
  </si>
  <si>
    <t>2. Produkt</t>
  </si>
  <si>
    <t>3. Produkt</t>
  </si>
  <si>
    <t>4. Produkt</t>
  </si>
  <si>
    <t>5. Produkt</t>
  </si>
  <si>
    <t>Produkt Verkaufpreis</t>
  </si>
  <si>
    <t>Produkt Einkaufpreis</t>
  </si>
  <si>
    <t>Portokosten</t>
  </si>
  <si>
    <t>Platform</t>
  </si>
  <si>
    <t>Profit</t>
  </si>
  <si>
    <t>KAUFLAND</t>
  </si>
  <si>
    <t>EBAY</t>
  </si>
  <si>
    <t>OTTO</t>
  </si>
  <si>
    <t>Karton-klebebant usw</t>
  </si>
  <si>
    <t>JA</t>
  </si>
  <si>
    <t>NEIN</t>
  </si>
  <si>
    <t>Kosten wie Karton usw.</t>
  </si>
  <si>
    <t>Not: Ebay tekstil ürünlerinde %15 diğer birçok üründe %13 gibi bir komisyon alıyor.</t>
  </si>
  <si>
    <t>otto %12,5</t>
  </si>
  <si>
    <t>kaufland %12,5</t>
  </si>
  <si>
    <t>Hinweis: In diesem Programm werden nur die grundlegenden Ausgaben berücksichtigt. Für einige spezielle Produkte können zusätzliche Kosten anfallen.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</si>
</sst>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.00\ &quot;€&quot;"/>
    <numFmt numFmtId="165" formatCode="0.0%"/>
  </numFmts>
  <fonts count="12" x14ac:knownFonts="1"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24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1E1E1E"/>
      <name val="Segoe UI"/>
      <family val="2"/>
    </font>
    <font>
      <b/>
      <sz val="18"/>
      <color rgb="FFC00000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9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Protection="1">
      <protection locked="0"/>
    </xf>
    <xf numFmtId="0" fontId="2" fillId="2" borderId="0" xfId="0" applyFont="1" applyFill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 wrapText="1"/>
    </xf>
    <xf numFmtId="164" fontId="7" fillId="3" borderId="1" xfId="0" applyNumberFormat="1" applyFont="1" applyFill="1" applyBorder="1" applyAlignment="1" applyProtection="1">
      <alignment horizontal="center" vertical="center"/>
      <protection locked="0"/>
    </xf>
    <xf numFmtId="165" fontId="7" fillId="3" borderId="1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center" vertical="center" wrapText="1"/>
    </xf>
    <xf numFmtId="0" fontId="0" fillId="4" borderId="0" xfId="0" applyFill="1" applyProtection="1">
      <protection locked="0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44" fontId="1" fillId="0" borderId="0" xfId="0" applyNumberFormat="1" applyFont="1"/>
    <xf numFmtId="0" fontId="0" fillId="0" borderId="0" xfId="0" applyAlignment="1">
      <alignment horizontal="left" vertical="center" wrapText="1" indent="1"/>
    </xf>
    <xf numFmtId="0" fontId="9" fillId="0" borderId="0" xfId="0" applyFont="1" applyAlignment="1">
      <alignment horizontal="left" vertical="center" wrapText="1" indent="1"/>
    </xf>
    <xf numFmtId="0" fontId="10" fillId="3" borderId="1" xfId="0" applyFont="1" applyFill="1" applyBorder="1" applyAlignment="1">
      <alignment horizontal="center" vertical="center" wrapText="1"/>
    </xf>
    <xf numFmtId="0" fontId="11" fillId="4" borderId="0" xfId="0" applyFont="1" applyFill="1" applyProtection="1">
      <protection locked="0"/>
    </xf>
    <xf numFmtId="0" fontId="9" fillId="0" borderId="0" xfId="0" applyFont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0C0A1-D94F-484C-A6C0-4A5AC1BE2E0B}">
  <dimension ref="A1:H10"/>
  <sheetViews>
    <sheetView workbookViewId="0">
      <selection activeCell="C12" sqref="C12"/>
    </sheetView>
  </sheetViews>
  <sheetFormatPr baseColWidth="10" defaultRowHeight="31.2" x14ac:dyDescent="0.6"/>
  <cols>
    <col min="1" max="1" width="13.69921875" style="3" bestFit="1" customWidth="1"/>
    <col min="4" max="4" width="8.796875" bestFit="1" customWidth="1"/>
    <col min="5" max="5" width="11.19921875" style="16"/>
    <col min="8" max="8" width="11.19921875" style="16"/>
  </cols>
  <sheetData>
    <row r="1" spans="1:8" x14ac:dyDescent="0.6">
      <c r="A1" s="20">
        <v>0</v>
      </c>
    </row>
    <row r="2" spans="1:8" x14ac:dyDescent="0.6">
      <c r="A2" s="20">
        <v>1.6</v>
      </c>
    </row>
    <row r="3" spans="1:8" x14ac:dyDescent="0.6">
      <c r="A3" s="20">
        <v>1.95</v>
      </c>
      <c r="E3" s="17" t="s">
        <v>25</v>
      </c>
    </row>
    <row r="4" spans="1:8" x14ac:dyDescent="0.6">
      <c r="A4" s="20">
        <v>2.25</v>
      </c>
      <c r="E4" s="17" t="s">
        <v>24</v>
      </c>
      <c r="H4" s="17" t="s">
        <v>27</v>
      </c>
    </row>
    <row r="5" spans="1:8" x14ac:dyDescent="0.6">
      <c r="A5" s="20">
        <v>2.75</v>
      </c>
      <c r="E5" s="17" t="s">
        <v>9</v>
      </c>
      <c r="H5" s="17" t="s">
        <v>28</v>
      </c>
    </row>
    <row r="6" spans="1:8" x14ac:dyDescent="0.6">
      <c r="A6" s="4">
        <v>3.99</v>
      </c>
      <c r="E6" s="18" t="s">
        <v>10</v>
      </c>
    </row>
    <row r="7" spans="1:8" x14ac:dyDescent="0.6">
      <c r="A7" s="4">
        <v>4.99</v>
      </c>
      <c r="E7" s="19" t="s">
        <v>23</v>
      </c>
    </row>
    <row r="8" spans="1:8" x14ac:dyDescent="0.6">
      <c r="A8" s="4">
        <v>9</v>
      </c>
    </row>
    <row r="9" spans="1:8" x14ac:dyDescent="0.6">
      <c r="A9" s="4">
        <v>14</v>
      </c>
    </row>
    <row r="10" spans="1:8" x14ac:dyDescent="0.6">
      <c r="A10" s="4"/>
    </row>
  </sheetData>
  <sheetProtection algorithmName="SHA-512" hashValue="sGWfpFRl5FpscPazefOh12MXEedJ9fO2oEuGV31b+6pf8u5U7mXykP04dHOg08OzH4NGdPSl79RXIiV3q6ruFQ==" saltValue="00yhM6hLRRYJfiV5OYdTQg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D19C8-2CED-4746-976D-A68C049612E0}">
  <dimension ref="A1:I32"/>
  <sheetViews>
    <sheetView zoomScale="150" zoomScaleNormal="150" workbookViewId="0">
      <selection activeCell="A8" sqref="A8:XFD9"/>
    </sheetView>
  </sheetViews>
  <sheetFormatPr baseColWidth="10" defaultRowHeight="15.6" x14ac:dyDescent="0.3"/>
  <cols>
    <col min="1" max="1" width="19.3984375" bestFit="1" customWidth="1"/>
    <col min="2" max="6" width="18.796875" customWidth="1"/>
    <col min="10" max="10" width="56.19921875" customWidth="1"/>
  </cols>
  <sheetData>
    <row r="1" spans="1:9" x14ac:dyDescent="0.3"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3">
      <c r="A2" t="s">
        <v>2</v>
      </c>
      <c r="B2" s="2">
        <f>RECHNER!C2+RECHNER!E2</f>
        <v>109</v>
      </c>
      <c r="C2" s="2">
        <f>RECHNER!C3</f>
        <v>42.49</v>
      </c>
      <c r="D2" s="2">
        <f>RECHNER!C4</f>
        <v>40</v>
      </c>
      <c r="E2" s="2">
        <f>RECHNER!C5</f>
        <v>0</v>
      </c>
      <c r="F2" s="2">
        <f>RECHNER!C6</f>
        <v>0</v>
      </c>
    </row>
    <row r="3" spans="1:9" x14ac:dyDescent="0.3">
      <c r="A3" t="s">
        <v>3</v>
      </c>
      <c r="B3" s="2">
        <f>RECHNER!D2</f>
        <v>25</v>
      </c>
      <c r="C3" s="2">
        <f>RECHNER!D3</f>
        <v>13</v>
      </c>
      <c r="D3" s="2">
        <f>RECHNER!D4</f>
        <v>10</v>
      </c>
      <c r="E3" s="2">
        <f>RECHNER!D5</f>
        <v>0</v>
      </c>
      <c r="F3" s="2">
        <f>RECHNER!D6</f>
        <v>0</v>
      </c>
    </row>
    <row r="4" spans="1:9" x14ac:dyDescent="0.3">
      <c r="A4" t="s">
        <v>0</v>
      </c>
      <c r="B4" s="1">
        <v>0.19</v>
      </c>
      <c r="C4" s="1">
        <v>0.19</v>
      </c>
      <c r="D4" s="1">
        <v>0.19</v>
      </c>
      <c r="E4" s="1">
        <v>0.19</v>
      </c>
      <c r="F4" s="1">
        <v>0.19</v>
      </c>
    </row>
    <row r="5" spans="1:9" x14ac:dyDescent="0.3">
      <c r="A5" t="s">
        <v>4</v>
      </c>
      <c r="B5" s="2">
        <f t="shared" ref="B5:F6" si="0">B2-(B2/1.19)</f>
        <v>17.403361344537814</v>
      </c>
      <c r="C5" s="2">
        <f t="shared" si="0"/>
        <v>6.7841176470588209</v>
      </c>
      <c r="D5" s="2">
        <f t="shared" si="0"/>
        <v>6.3865546218487381</v>
      </c>
      <c r="E5" s="2">
        <f t="shared" si="0"/>
        <v>0</v>
      </c>
      <c r="F5" s="2">
        <f t="shared" si="0"/>
        <v>0</v>
      </c>
    </row>
    <row r="6" spans="1:9" x14ac:dyDescent="0.3">
      <c r="A6" t="s">
        <v>5</v>
      </c>
      <c r="B6" s="2">
        <f t="shared" si="0"/>
        <v>3.9915966386554622</v>
      </c>
      <c r="C6" s="2">
        <f t="shared" si="0"/>
        <v>2.0756302521008401</v>
      </c>
      <c r="D6" s="2">
        <f t="shared" si="0"/>
        <v>1.5966386554621845</v>
      </c>
      <c r="E6" s="2">
        <f t="shared" si="0"/>
        <v>0</v>
      </c>
      <c r="F6" s="2">
        <f t="shared" si="0"/>
        <v>0</v>
      </c>
    </row>
    <row r="7" spans="1:9" x14ac:dyDescent="0.3">
      <c r="A7" t="s">
        <v>6</v>
      </c>
      <c r="B7" s="2">
        <f>B5-B6-B9</f>
        <v>11.974789915966387</v>
      </c>
      <c r="C7" s="2">
        <f>C5-C6-C9</f>
        <v>4.7084873949579809</v>
      </c>
      <c r="D7" s="2">
        <f>D5-D6-D9</f>
        <v>4.7899159663865536</v>
      </c>
      <c r="E7" s="2">
        <f>E5-E6-E9</f>
        <v>0</v>
      </c>
      <c r="F7" s="2">
        <f>F5-F6-F9</f>
        <v>0</v>
      </c>
    </row>
    <row r="8" spans="1:9" x14ac:dyDescent="0.3">
      <c r="A8" t="s">
        <v>1</v>
      </c>
      <c r="B8" s="2">
        <f>RECHNER!E2</f>
        <v>9</v>
      </c>
      <c r="C8" s="2">
        <f>RECHNER!E3</f>
        <v>0</v>
      </c>
      <c r="D8" s="2">
        <f>RECHNER!E4</f>
        <v>0</v>
      </c>
      <c r="E8" s="2">
        <f>RECHNER!E5</f>
        <v>0</v>
      </c>
      <c r="F8" s="2">
        <f>RECHNER!E6</f>
        <v>0</v>
      </c>
    </row>
    <row r="9" spans="1:9" x14ac:dyDescent="0.3">
      <c r="A9" t="s">
        <v>8</v>
      </c>
      <c r="B9" s="2">
        <f>B8-(B8/1.19)</f>
        <v>1.4369747899159657</v>
      </c>
      <c r="C9" s="2">
        <f>C8-(C8/1.19)</f>
        <v>0</v>
      </c>
      <c r="D9" s="2">
        <f>D8-(D8/1.19)</f>
        <v>0</v>
      </c>
      <c r="E9" s="2">
        <f>E8-(E8/1.19)</f>
        <v>0</v>
      </c>
      <c r="F9" s="2">
        <f>F8-(F8/1.19)</f>
        <v>0</v>
      </c>
    </row>
    <row r="10" spans="1:9" x14ac:dyDescent="0.3">
      <c r="A10" t="s">
        <v>11</v>
      </c>
      <c r="B10">
        <f>IF((RECHNER!B2="AMAZON"),B2*15%,IF((RECHNER!B2="ETSY"),B2*10.5%,IF((RECHNER!B2="OTTO"),B2*12.5%,IF((RECHNER!B2="KAUFLAND"),B2*12.5%,IF((RECHNER!B2="EBAY"),B2*15%,0)))))</f>
        <v>11.445</v>
      </c>
      <c r="C10">
        <f>IF((RECHNER!B3="AMAZON"),C2*15%,IF((RECHNER!B3="ETSY"),C2*10.5%,IF((RECHNER!B3="OTTO"),C2*12.5%,IF((RECHNER!B3="KAUFLAND"),C2*12.5%,IF((RECHNER!B3="EBAY"),C2*15%,0)))))</f>
        <v>4.4614500000000001</v>
      </c>
      <c r="D10">
        <f>IF((RECHNER!B4="AMAZON"),D2*15%,IF((RECHNER!B4="ETSY"),D2*10.5%,IF((RECHNER!B4="OTTO"),D2*12.5%,IF((RECHNER!B4="KAUFLAND"),D2*12.5%,IF((RECHNER!B4="EBAY"),D2*15%,0)))))</f>
        <v>6</v>
      </c>
      <c r="E10">
        <f>IF((RECHNER!B5="AMAZON"),E2*15%,IF((RECHNER!B5="ETSY"),E2*10.5%,IF((RECHNER!B5="OTTO"),E2*12.5%,IF((RECHNER!B5="KAUFLAND"),E2*12.5%,IF((RECHNER!B5="EBAY"),E2*15%,0)))))</f>
        <v>0</v>
      </c>
      <c r="F10">
        <f>IF((RECHNER!B6="AMAZON"),F2*15%,IF((RECHNER!B6="ETSY"),F2*10.5%,IF((RECHNER!B6="OTTO"),F2*12.5%,IF((RECHNER!B6="KAUFLAND"),F2*12.5%,IF((RECHNER!B6="EBAY"),F2*15%,0)))))</f>
        <v>0</v>
      </c>
    </row>
    <row r="11" spans="1:9" x14ac:dyDescent="0.3">
      <c r="A11" t="s">
        <v>26</v>
      </c>
      <c r="B11" s="2">
        <f>IF((RECHNER!F2="JA"), 0.5, 0)</f>
        <v>0</v>
      </c>
      <c r="C11" s="2">
        <f>IF((RECHNER!F3="JA"), 0.5, 0)</f>
        <v>0</v>
      </c>
      <c r="D11" s="2">
        <f>IF((RECHNER!F4="JA"), 0.5, 0)</f>
        <v>0</v>
      </c>
      <c r="E11" s="2">
        <f>IF((RECHNER!F5="JA"), 0.5, 0)</f>
        <v>0</v>
      </c>
      <c r="F11" s="2">
        <f>IF((RECHNER!F6="JA"), 0.5, 0)</f>
        <v>0</v>
      </c>
    </row>
    <row r="12" spans="1:9" x14ac:dyDescent="0.3">
      <c r="A12" t="s">
        <v>7</v>
      </c>
      <c r="B12" s="2">
        <f>B2-B3-B7-B8-B10-B11</f>
        <v>51.580210084033617</v>
      </c>
      <c r="C12" s="2">
        <f>C2-C3-C7-C8-C10-C11</f>
        <v>20.320062605042022</v>
      </c>
      <c r="D12" s="2">
        <f>D2-D3-D7-D8-D10-D11</f>
        <v>19.210084033613448</v>
      </c>
      <c r="E12" s="2">
        <f>E2-E3-E7-E8-E10-E11</f>
        <v>0</v>
      </c>
      <c r="F12" s="2">
        <f>F2-F3-F7-F8-F10-F11</f>
        <v>0</v>
      </c>
    </row>
    <row r="13" spans="1:9" ht="19.2" x14ac:dyDescent="0.3">
      <c r="A13" s="22"/>
    </row>
    <row r="15" spans="1:9" x14ac:dyDescent="0.3">
      <c r="B15" s="2"/>
      <c r="C15" s="2"/>
      <c r="D15" s="2"/>
      <c r="E15" s="2"/>
      <c r="F15" s="2"/>
      <c r="G15" s="2"/>
      <c r="H15" s="2"/>
      <c r="I15" s="2"/>
    </row>
    <row r="17" spans="1:9" x14ac:dyDescent="0.3">
      <c r="C17" t="s">
        <v>30</v>
      </c>
    </row>
    <row r="18" spans="1:9" x14ac:dyDescent="0.3">
      <c r="C18" t="s">
        <v>31</v>
      </c>
    </row>
    <row r="19" spans="1:9" x14ac:dyDescent="0.3">
      <c r="C19" t="s">
        <v>32</v>
      </c>
    </row>
    <row r="20" spans="1:9" ht="19.2" x14ac:dyDescent="0.3">
      <c r="B20" s="25"/>
      <c r="C20" s="25"/>
      <c r="D20" s="25"/>
      <c r="E20" s="25"/>
      <c r="F20" s="25"/>
      <c r="G20" s="25"/>
      <c r="H20" s="25"/>
      <c r="I20" s="25"/>
    </row>
    <row r="21" spans="1:9" x14ac:dyDescent="0.3">
      <c r="A21" s="21"/>
    </row>
    <row r="22" spans="1:9" ht="19.2" x14ac:dyDescent="0.3">
      <c r="A22" s="22"/>
    </row>
    <row r="23" spans="1:9" x14ac:dyDescent="0.3">
      <c r="A23" s="21"/>
    </row>
    <row r="24" spans="1:9" ht="19.2" x14ac:dyDescent="0.3">
      <c r="A24" s="22"/>
    </row>
    <row r="25" spans="1:9" x14ac:dyDescent="0.3">
      <c r="A25" s="21"/>
    </row>
    <row r="26" spans="1:9" ht="19.2" x14ac:dyDescent="0.3">
      <c r="A26" s="22"/>
    </row>
    <row r="27" spans="1:9" x14ac:dyDescent="0.3">
      <c r="A27" s="21"/>
    </row>
    <row r="28" spans="1:9" ht="19.2" x14ac:dyDescent="0.3">
      <c r="A28" s="22"/>
    </row>
    <row r="29" spans="1:9" x14ac:dyDescent="0.3">
      <c r="A29" s="21"/>
    </row>
    <row r="30" spans="1:9" ht="19.2" x14ac:dyDescent="0.3">
      <c r="A30" s="22"/>
    </row>
    <row r="31" spans="1:9" x14ac:dyDescent="0.3">
      <c r="A31" s="21"/>
    </row>
    <row r="32" spans="1:9" ht="19.2" x14ac:dyDescent="0.3">
      <c r="A32" s="22"/>
    </row>
  </sheetData>
  <mergeCells count="1">
    <mergeCell ref="B20:I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4C37-3126-D846-AB62-3316B562DEE3}">
  <dimension ref="A1:M15"/>
  <sheetViews>
    <sheetView showGridLines="0" tabSelected="1" zoomScaleNormal="100" workbookViewId="0">
      <pane xSplit="13" ySplit="15" topLeftCell="N16" activePane="bottomRight" state="frozen"/>
      <selection pane="topRight" activeCell="N1" sqref="N1"/>
      <selection pane="bottomLeft" activeCell="A16" sqref="A16"/>
      <selection pane="bottomRight" activeCell="C2" sqref="C2"/>
    </sheetView>
  </sheetViews>
  <sheetFormatPr baseColWidth="10" defaultColWidth="10.796875" defaultRowHeight="15.6" x14ac:dyDescent="0.3"/>
  <cols>
    <col min="1" max="1" width="21" style="5" customWidth="1"/>
    <col min="2" max="2" width="20.296875" style="5" customWidth="1"/>
    <col min="3" max="3" width="23.3984375" style="5" customWidth="1"/>
    <col min="4" max="4" width="22.69921875" style="5" customWidth="1"/>
    <col min="5" max="5" width="17.3984375" style="5" customWidth="1"/>
    <col min="6" max="6" width="22.3984375" style="5" customWidth="1"/>
    <col min="7" max="7" width="21.296875" style="5" customWidth="1"/>
    <col min="8" max="16384" width="10.796875" style="5"/>
  </cols>
  <sheetData>
    <row r="1" spans="1:13" ht="82.95" customHeight="1" x14ac:dyDescent="0.3">
      <c r="A1" s="11" t="s">
        <v>12</v>
      </c>
      <c r="B1" s="14" t="s">
        <v>21</v>
      </c>
      <c r="C1" s="8" t="s">
        <v>18</v>
      </c>
      <c r="D1" s="8" t="s">
        <v>19</v>
      </c>
      <c r="E1" s="23" t="s">
        <v>20</v>
      </c>
      <c r="F1" s="14" t="s">
        <v>29</v>
      </c>
      <c r="G1" s="6" t="s">
        <v>22</v>
      </c>
      <c r="H1" s="15"/>
      <c r="I1" s="15"/>
      <c r="J1" s="15"/>
      <c r="K1" s="15"/>
      <c r="L1" s="15"/>
      <c r="M1" s="15"/>
    </row>
    <row r="2" spans="1:13" ht="46.95" customHeight="1" x14ac:dyDescent="0.3">
      <c r="A2" s="9" t="s">
        <v>13</v>
      </c>
      <c r="B2" s="13" t="s">
        <v>10</v>
      </c>
      <c r="C2" s="10">
        <v>100</v>
      </c>
      <c r="D2" s="10">
        <v>25</v>
      </c>
      <c r="E2" s="12">
        <v>9</v>
      </c>
      <c r="F2" s="12" t="s">
        <v>28</v>
      </c>
      <c r="G2" s="7">
        <f>'rechner tabele'!B12</f>
        <v>51.580210084033617</v>
      </c>
      <c r="H2" s="15"/>
      <c r="I2" s="15"/>
      <c r="J2" s="15"/>
      <c r="K2" s="15"/>
      <c r="L2" s="15"/>
      <c r="M2" s="15"/>
    </row>
    <row r="3" spans="1:13" ht="46.95" customHeight="1" x14ac:dyDescent="0.3">
      <c r="A3" s="9" t="s">
        <v>14</v>
      </c>
      <c r="B3" s="13" t="s">
        <v>10</v>
      </c>
      <c r="C3" s="10">
        <v>42.49</v>
      </c>
      <c r="D3" s="10">
        <v>13</v>
      </c>
      <c r="E3" s="12">
        <v>0</v>
      </c>
      <c r="F3" s="12" t="s">
        <v>28</v>
      </c>
      <c r="G3" s="7">
        <f>'rechner tabele'!C12</f>
        <v>20.320062605042022</v>
      </c>
      <c r="H3" s="15"/>
      <c r="I3" s="15"/>
      <c r="J3" s="15"/>
      <c r="K3" s="15"/>
      <c r="L3" s="15"/>
      <c r="M3" s="15"/>
    </row>
    <row r="4" spans="1:13" ht="46.95" customHeight="1" x14ac:dyDescent="0.3">
      <c r="A4" s="9" t="s">
        <v>15</v>
      </c>
      <c r="B4" s="13" t="s">
        <v>9</v>
      </c>
      <c r="C4" s="10">
        <v>40</v>
      </c>
      <c r="D4" s="10">
        <v>10</v>
      </c>
      <c r="E4" s="12">
        <v>0</v>
      </c>
      <c r="F4" s="12" t="s">
        <v>28</v>
      </c>
      <c r="G4" s="7">
        <f>'rechner tabele'!D12</f>
        <v>19.210084033613448</v>
      </c>
      <c r="H4" s="15"/>
      <c r="I4" s="15"/>
      <c r="J4" s="15"/>
      <c r="K4" s="15"/>
      <c r="L4" s="15"/>
      <c r="M4" s="15"/>
    </row>
    <row r="5" spans="1:13" ht="46.95" customHeight="1" x14ac:dyDescent="0.3">
      <c r="A5" s="9" t="s">
        <v>16</v>
      </c>
      <c r="B5" s="13" t="s">
        <v>9</v>
      </c>
      <c r="C5" s="10">
        <v>0</v>
      </c>
      <c r="D5" s="10">
        <v>0</v>
      </c>
      <c r="E5" s="12">
        <v>0</v>
      </c>
      <c r="F5" s="12" t="s">
        <v>28</v>
      </c>
      <c r="G5" s="7">
        <f>'rechner tabele'!E12</f>
        <v>0</v>
      </c>
      <c r="H5" s="15"/>
      <c r="I5" s="15"/>
      <c r="J5" s="15"/>
      <c r="K5" s="15"/>
      <c r="L5" s="15"/>
      <c r="M5" s="15"/>
    </row>
    <row r="6" spans="1:13" ht="46.95" customHeight="1" x14ac:dyDescent="0.3">
      <c r="A6" s="9" t="s">
        <v>17</v>
      </c>
      <c r="B6" s="13" t="s">
        <v>9</v>
      </c>
      <c r="C6" s="10">
        <v>0</v>
      </c>
      <c r="D6" s="10">
        <v>0</v>
      </c>
      <c r="E6" s="12">
        <v>0</v>
      </c>
      <c r="F6" s="12" t="s">
        <v>28</v>
      </c>
      <c r="G6" s="7">
        <f>'rechner tabele'!F12</f>
        <v>0</v>
      </c>
      <c r="H6" s="15"/>
      <c r="I6" s="15"/>
      <c r="J6" s="15"/>
      <c r="K6" s="15"/>
      <c r="L6" s="15"/>
      <c r="M6" s="15"/>
    </row>
    <row r="7" spans="1:13" x14ac:dyDescent="0.3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3" x14ac:dyDescent="0.3">
      <c r="A8" s="24" t="s">
        <v>33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</row>
    <row r="9" spans="1:13" x14ac:dyDescent="0.3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x14ac:dyDescent="0.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x14ac:dyDescent="0.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x14ac:dyDescent="0.3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1:13" x14ac:dyDescent="0.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1:13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spans="1:13" x14ac:dyDescent="0.3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</sheetData>
  <pageMargins left="0.7" right="0.7" top="0.75" bottom="0.75" header="0.3" footer="0.3"/>
  <pageSetup paperSize="9"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874FF17-A6FD-4CBE-98E7-A342FEA1883B}">
          <x14:formula1>
            <xm:f>versandkosten!$A$1:$A$9</xm:f>
          </x14:formula1>
          <xm:sqref>E2:E6</xm:sqref>
        </x14:dataValidation>
        <x14:dataValidation type="list" allowBlank="1" showInputMessage="1" showErrorMessage="1" xr:uid="{68FADCFB-E240-4173-8E98-BEFDA018EE59}">
          <x14:formula1>
            <xm:f>versandkosten!$E$3:$E$8</xm:f>
          </x14:formula1>
          <xm:sqref>B3:B6</xm:sqref>
        </x14:dataValidation>
        <x14:dataValidation type="list" allowBlank="1" showInputMessage="1" showErrorMessage="1" xr:uid="{9EC5BEB1-990B-44E5-84E8-982FA2BBCE9C}">
          <x14:formula1>
            <xm:f>versandkosten!$E$3:$E$7</xm:f>
          </x14:formula1>
          <xm:sqref>B2</xm:sqref>
        </x14:dataValidation>
        <x14:dataValidation type="list" allowBlank="1" showInputMessage="1" showErrorMessage="1" xr:uid="{15B09721-CF2A-4179-8067-E31BD8271F1C}">
          <x14:formula1>
            <xm:f>versandkosten!$H$4:$H$5</xm:f>
          </x14:formula1>
          <xm:sqref>F2:F6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versandkosten</vt:lpstr>
      <vt:lpstr>rechner tabele</vt:lpstr>
      <vt:lpstr>RECHNER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2022-10-03T21:03:47Z</dcterms:created>
  <dcterms:modified xsi:type="dcterms:W3CDTF">2023-02-26T20:21:54Z</dcterms:modified>
</cp:coreProperties>
</file>