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No Outliers" sheetId="2" r:id="rId5"/>
  </sheets>
  <definedNames/>
  <calcPr/>
</workbook>
</file>

<file path=xl/sharedStrings.xml><?xml version="1.0" encoding="utf-8"?>
<sst xmlns="http://schemas.openxmlformats.org/spreadsheetml/2006/main" count="88" uniqueCount="73">
  <si>
    <t xml:space="preserve">Reagons </t>
  </si>
  <si>
    <t>Total # Heritage Parks</t>
  </si>
  <si>
    <t># Affected by Climate Change (CC)</t>
  </si>
  <si>
    <t>percentage</t>
  </si>
  <si>
    <t>New Zealand</t>
  </si>
  <si>
    <t>Central America</t>
  </si>
  <si>
    <t>Central Asia</t>
  </si>
  <si>
    <t>Australia</t>
  </si>
  <si>
    <t>Caribbean</t>
  </si>
  <si>
    <t>Pacific Islands</t>
  </si>
  <si>
    <t>South-Eastern</t>
  </si>
  <si>
    <t>Southern Asia</t>
  </si>
  <si>
    <t>South America</t>
  </si>
  <si>
    <t>Eastern Asia</t>
  </si>
  <si>
    <t>Middle East</t>
  </si>
  <si>
    <t>Africa</t>
  </si>
  <si>
    <t>Europe and North America</t>
  </si>
  <si>
    <t xml:space="preserve">Mean </t>
  </si>
  <si>
    <t xml:space="preserve">Median </t>
  </si>
  <si>
    <t xml:space="preserve">mode </t>
  </si>
  <si>
    <t>Standard Deviation</t>
  </si>
  <si>
    <t>Correlation</t>
  </si>
  <si>
    <t>Strong Positive</t>
  </si>
  <si>
    <t>LOBF</t>
  </si>
  <si>
    <t>0.0416x + 2.64</t>
  </si>
  <si>
    <t>Interpolation for x = 5</t>
  </si>
  <si>
    <t>0.0416(17) + 2.64 = 3.3472</t>
  </si>
  <si>
    <t>if there are 17 heritage sites, approximately 3 sites will be affected</t>
  </si>
  <si>
    <t>Because the average region has fewer than 90 parks, some will likely be affected. In a region with only 17 heritage parks, a small number, approximately 3 would likely be affected due to the limited total of heritage parks.</t>
  </si>
  <si>
    <t>Relationship:</t>
  </si>
  <si>
    <t>Common cause</t>
  </si>
  <si>
    <t>The relationship between the Total number of Heritage sites (x) and the amount affected by Climate Change (y) is a common cause relationship. An external variable, which is climate change (z), is causing an increase in affected sites (y) out of the total amount of heritage sites (x)</t>
  </si>
  <si>
    <t>The mean number of total heritage parks is 90.2, but this is skewed by Europe and North America having 573 parks.</t>
  </si>
  <si>
    <t>The median is 47, which better shows the typical region since it’s not affected by extreme values.</t>
  </si>
  <si>
    <t>References:</t>
  </si>
  <si>
    <r>
      <rPr>
        <rFont val="Arial"/>
      </rPr>
      <t xml:space="preserve">Africa. (n.d.). UNESCO World Heritage Centre. Retrieved May 5, 2025, from </t>
    </r>
    <r>
      <rPr>
        <rFont val="Arial"/>
        <color rgb="FF1155CC"/>
        <u/>
      </rPr>
      <t>https://whc.unesco.org/en/africa/</t>
    </r>
  </si>
  <si>
    <t>The mode is 99, which appears more than once and shows that some regions share the same total. However, the data varies too much for the mode to be very useful.</t>
  </si>
  <si>
    <t>Central Africa World Heritage Forest Initiative (CAWHFI). (n.d.). UNESCO World Heritage Centre. Retrieved May 5, 2025, from https://whc.unesco.org/en/cawhfi/</t>
  </si>
  <si>
    <t>The mean number of the y-variable (affected sites) is 6.4, but this is pulled up by Africa’s 24 affected sites.</t>
  </si>
  <si>
    <t>Hofmeyr, A. (2024, October 24). African Safaris to UNESCO World Heritage Sites in Africa. African Budget Safaris. Retrieved May 5, 2025, from https://www.africanbudgetsafaris.com/blog/african-safaris-unesco-world-heritage-sites/</t>
  </si>
  <si>
    <t>The median is 2, showing that most regions have fewer affected sites.</t>
  </si>
  <si>
    <t>ICOMOS. (n.d.). Impacts, Vulnerability, and Understanding risks from climate change to culture and heritage. https://openarchive.icomos.org/id/eprint/2718/1/ICSM%20CHC%20White%20Paper%20II-%20Impacts,%20vulnerability,%20and%20understanding%20risks%20of%20climate%20change%20for%20culture%20and%20heritage.pdf#page=33</t>
  </si>
  <si>
    <t>The mode is 0, meaning several regions have no sites affected by climate change at all.</t>
  </si>
  <si>
    <t>The standard deviation for total heritage parks is 143.5, showing a wide range between regions.</t>
  </si>
  <si>
    <t>International protection of heritage: DOC's international agreements. (n.d.). Department of Conservation. Retrieved May 5, 2025, from https://www.doc.govt.nz/about-us/international-agreements/world-heritage/</t>
  </si>
  <si>
    <t>For affected sites, the standard deviation is 8.5, meaning the number affected stays fairly low and consistent.</t>
  </si>
  <si>
    <t>The impact of climate change on cultural heritage. (n.d.). European Parliament. Retrieved April 18, 2025, from https://www.europarl.europa.eu/RegData/etudes/BRIE/2024/762282/EPRS_BRI(2024)762282_EN.pdf</t>
  </si>
  <si>
    <t>Lindsey, R., &amp; Dahlman, L. (n.d.). Climate Change: Global Temperature | NOAA Climate.gov. Climate.gov. Retrieved April 18, 2025, from https://www.climate.gov/news-features/understanding-climate/climate-change-global-temperature</t>
  </si>
  <si>
    <t>List of World Heritage Sites in Eastern Asia. (n.d.). Wikipedia. Retrieved May 5, 2025, from https://en.wikipedia.org/wiki/List_of_World_Heritage_Sites_in_Eastern_Asia</t>
  </si>
  <si>
    <t>List of World Heritage Sites in Northern and Central Asia. (n.d.). Retrieved May 5, 2025, from https://en.wikipedia.org/wiki/List_of_World_Heritage_Sites_in_Southern_Asia and https://en.wikipedia.org/wiki/List_of_World_Heritage_Sites_in_Northern_and_Central_Asia#:~:text=The%20UNESCO%20</t>
  </si>
  <si>
    <t>List of World Heritage Sites in Oceania. (n.d.). Wikipedia. Retrieved May 5, 2025, from https://en.wikipedia.org/wiki/List_of_World_Heritage_Sites_in_Oceania</t>
  </si>
  <si>
    <t>Piperno, D. R. (2020, April 14). Leveraging legacy archaeological collections as proxies for climate and environmental research. PubMed Central. Retrieved April 18, 2025, from https://pmc.ncbi.nlm.nih.gov/articles/PMC7165441/</t>
  </si>
  <si>
    <t>Sharma, G. (2024, November 27). 4 UNESCO Heritage Sites Under Threat. Earth.Org. Retrieved April 18, 2025, from https://earth.org/heritage-at-risk-4-unesco-sites-under-threat/</t>
  </si>
  <si>
    <t>South America UNESCO. (n.d.). https://www.southamerica.travel/south-america/unesco#:~:text=There%20are%20over%2070%20Cultural,to%20name%20just%20a%20few</t>
  </si>
  <si>
    <t>UNESCO World Heritage Sites in the Middle East. (n.d.). Everything-Everywhere. https://everything-everywhere.com/unesco-world-heritage-sites-middle-east/#:~:text=There%20are%2099%20UNESCO%20World,each%20of%20these%20sites%20below:</t>
  </si>
  <si>
    <t>UNESCO World Heritage Sites of the Caribbean Vacation Packages | UNESCO World Heritage Sites of the Caribbean Vacations. (n.d.). Tripmasters. Retrieved May 5, 2025, from https://www.tripmasters.com/latin/unesco_world_heritage_sites_of_the_caribbean/multicountry/vacations</t>
  </si>
  <si>
    <t>UNESCO World Heritage Sites of Central America Vacation Packages | UNESCO World Heritage Sites of Central America Vacations. (n.d.). Tripmasters. Retrieved May 5, 2025, from https://www.tripmasters.com/latin/unesco_world_heritage_sites_of_central_america/multicountry/vacations</t>
  </si>
  <si>
    <t>Unesco World Heritage in Southeast Asia. (n.d.). SeaArch. https://www.southeastasianarchaeology.com/unesco-world-heritage-in-southeast-asia/#:~:text=As%20of%202024%2C%20there%20are,of%20Preah%20Vihear%2C%20Koh%20Ker</t>
  </si>
  <si>
    <t>United Nations geoscheme. (n.d.). Wikipedia. Retrieved May 5, 2025, from https://en.wikipedia.org/wiki/United_Nations_geoscheme</t>
  </si>
  <si>
    <t>World Heritage Centre - Climate Change and World Heritage. (n.d.). UNESCO World Heritage Centre. Retrieved April 18, 2025, from https://whc.unesco.org/en/climatechange/</t>
  </si>
  <si>
    <t>World Heritage in Danger. (n.d.). UNESCO World Heritage Centre. Retrieved May 5, 2025, from https://whc.unesco.org/en/danger/</t>
  </si>
  <si>
    <t>World Heritage List Statistics. (n.d.). UNESCO World Heritage Centre. Retrieved May 5, 2025, from https://whc.unesco.org/en/list/stat/</t>
  </si>
  <si>
    <t>Mean</t>
  </si>
  <si>
    <t xml:space="preserve">median </t>
  </si>
  <si>
    <t>mode</t>
  </si>
  <si>
    <t xml:space="preserve">Standard Devation </t>
  </si>
  <si>
    <t>correlation</t>
  </si>
  <si>
    <t xml:space="preserve">weak positive </t>
  </si>
  <si>
    <t xml:space="preserve">LOBF </t>
  </si>
  <si>
    <t>0.015x + 2.42</t>
  </si>
  <si>
    <t>Extrapolation for x = 110</t>
  </si>
  <si>
    <t>0.015(110) + 2.42 = 4.07</t>
  </si>
  <si>
    <t>If there are 110 total sites in another region, approximately 4 sites will be affected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</si>
</sst>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2.0"/>
      <color theme="1"/>
      <name val="Times New Roman"/>
    </font>
    <font>
      <sz val="14.0"/>
      <color rgb="FF000000"/>
      <name val="&quot;Google Sans&quot;"/>
    </font>
    <font>
      <color theme="1"/>
      <name val="Arial"/>
      <scheme val="minor"/>
    </font>
    <font>
      <color theme="1"/>
      <name val="Arial"/>
    </font>
    <font>
      <sz val="11.0"/>
      <color theme="1"/>
      <name val="Arial"/>
      <scheme val="minor"/>
    </font>
    <font>
      <color theme="1"/>
      <name val="Times New Roman"/>
    </font>
    <font>
      <u/>
      <color rgb="FF0000FF"/>
      <name val="Arial"/>
    </font>
    <font>
      <b/>
      <color theme="1"/>
      <name val="Arial"/>
    </font>
  </fonts>
  <fills count="7">
    <fill>
      <patternFill patternType="none"/>
    </fill>
    <fill>
      <patternFill patternType="lightGray"/>
    </fill>
    <fill>
      <patternFill patternType="solid">
        <fgColor rgb="FF9900FF"/>
        <bgColor rgb="FF9900FF"/>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border>
    <border>
      <left style="thin">
        <color rgb="FF000000"/>
      </left>
      <top style="thin">
        <color rgb="FF000000"/>
      </top>
      <bottom style="thin">
        <color rgb="FF000000"/>
      </bottom>
    </border>
    <border>
      <left style="thin">
        <color rgb="FF000000"/>
      </lef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Alignment="1" applyBorder="1" applyFont="1">
      <alignment readingOrder="0"/>
    </xf>
    <xf borderId="1" fillId="2" fontId="3" numFmtId="0" xfId="0" applyAlignment="1" applyBorder="1" applyFont="1">
      <alignment readingOrder="0"/>
    </xf>
    <xf borderId="1" fillId="0" fontId="1" numFmtId="0" xfId="0" applyAlignment="1" applyBorder="1" applyFont="1">
      <alignment vertical="bottom"/>
    </xf>
    <xf borderId="1" fillId="3" fontId="1" numFmtId="0" xfId="0" applyAlignment="1" applyBorder="1" applyFill="1" applyFont="1">
      <alignment readingOrder="0"/>
    </xf>
    <xf borderId="1" fillId="4" fontId="3" numFmtId="10" xfId="0" applyBorder="1" applyFill="1" applyFont="1" applyNumberFormat="1"/>
    <xf borderId="1" fillId="0" fontId="1" numFmtId="0" xfId="0" applyAlignment="1" applyBorder="1" applyFont="1">
      <alignment readingOrder="0"/>
    </xf>
    <xf borderId="0" fillId="0" fontId="3" numFmtId="0" xfId="0" applyAlignment="1" applyFont="1">
      <alignment readingOrder="0"/>
    </xf>
    <xf borderId="1" fillId="0" fontId="1" numFmtId="0" xfId="0" applyAlignment="1" applyBorder="1" applyFont="1">
      <alignment vertical="bottom"/>
    </xf>
    <xf borderId="1" fillId="5" fontId="1" numFmtId="0" xfId="0" applyAlignment="1" applyBorder="1" applyFill="1" applyFont="1">
      <alignment readingOrder="0"/>
    </xf>
    <xf borderId="1" fillId="5" fontId="1" numFmtId="0" xfId="0" applyBorder="1" applyFont="1"/>
    <xf borderId="0" fillId="3" fontId="3" numFmtId="0" xfId="0" applyFont="1"/>
    <xf borderId="0" fillId="6" fontId="1" numFmtId="0" xfId="0" applyAlignment="1" applyFill="1" applyFont="1">
      <alignment readingOrder="0"/>
    </xf>
    <xf borderId="0" fillId="0" fontId="1" numFmtId="0" xfId="0" applyFont="1"/>
    <xf borderId="0" fillId="0" fontId="1" numFmtId="0" xfId="0" applyAlignment="1" applyFont="1">
      <alignment readingOrder="0"/>
    </xf>
    <xf borderId="0" fillId="0" fontId="4" numFmtId="0" xfId="0" applyAlignment="1" applyFont="1">
      <alignment vertical="bottom"/>
    </xf>
    <xf borderId="0" fillId="0" fontId="5" numFmtId="0" xfId="0" applyAlignment="1" applyFont="1">
      <alignment readingOrder="0"/>
    </xf>
    <xf borderId="0" fillId="0" fontId="6" numFmtId="0" xfId="0" applyFont="1"/>
    <xf borderId="0" fillId="0" fontId="7" numFmtId="0" xfId="0" applyAlignment="1" applyFont="1">
      <alignment readingOrder="0" vertical="bottom"/>
    </xf>
    <xf borderId="0" fillId="0" fontId="3" numFmtId="0" xfId="0" applyAlignment="1" applyFont="1">
      <alignment readingOrder="0"/>
    </xf>
    <xf borderId="2" fillId="3" fontId="1" numFmtId="0" xfId="0" applyAlignment="1" applyBorder="1" applyFont="1">
      <alignment horizontal="center" vertical="bottom"/>
    </xf>
    <xf borderId="0" fillId="3" fontId="1" numFmtId="0" xfId="0" applyAlignment="1" applyFont="1">
      <alignment horizontal="center" vertical="bottom"/>
    </xf>
    <xf borderId="0" fillId="3" fontId="4" numFmtId="0" xfId="0" applyAlignment="1" applyFont="1">
      <alignment vertical="bottom"/>
    </xf>
    <xf borderId="0" fillId="3" fontId="3" numFmtId="0" xfId="0" applyAlignment="1" applyFont="1">
      <alignment readingOrder="0"/>
    </xf>
    <xf borderId="0" fillId="0" fontId="8" numFmtId="0" xfId="0" applyAlignment="1" applyFont="1">
      <alignment horizontal="center" vertical="bottom"/>
    </xf>
    <xf borderId="3" fillId="4" fontId="4" numFmtId="10" xfId="0" applyAlignment="1" applyBorder="1" applyFont="1" applyNumberFormat="1">
      <alignment horizontal="right" vertical="bottom"/>
    </xf>
    <xf borderId="2" fillId="0" fontId="1" numFmtId="0" xfId="0" applyAlignment="1" applyBorder="1" applyFont="1">
      <alignment vertical="bottom"/>
    </xf>
    <xf borderId="0" fillId="0" fontId="1" numFmtId="0" xfId="0" applyAlignment="1" applyFont="1">
      <alignment horizontal="right" vertical="bottom"/>
    </xf>
    <xf borderId="0" fillId="3" fontId="1" numFmtId="0" xfId="0" applyAlignment="1" applyFont="1">
      <alignment readingOrder="0"/>
    </xf>
    <xf borderId="0" fillId="3" fontId="3" numFmtId="10" xfId="0" applyAlignment="1" applyFont="1" applyNumberFormat="1">
      <alignment readingOrder="0"/>
    </xf>
    <xf borderId="0" fillId="0" fontId="4" numFmtId="0" xfId="0" applyAlignment="1" applyFont="1">
      <alignment horizontal="right" vertical="bottom"/>
    </xf>
    <xf borderId="0" fillId="0" fontId="4" numFmtId="10" xfId="0" applyAlignment="1" applyFont="1" applyNumberFormat="1">
      <alignment horizontal="right" vertical="bottom"/>
    </xf>
    <xf borderId="0" fillId="3" fontId="1" numFmtId="0" xfId="0" applyAlignment="1" applyFont="1">
      <alignment horizontal="right" vertical="bottom"/>
    </xf>
    <xf borderId="2" fillId="0" fontId="1" numFmtId="0" xfId="0" applyAlignment="1" applyBorder="1" applyFont="1">
      <alignment vertical="bottom"/>
    </xf>
    <xf borderId="1" fillId="5" fontId="3" numFmtId="0" xfId="0" applyAlignment="1" applyBorder="1" applyFont="1">
      <alignment readingOrder="0"/>
    </xf>
    <xf borderId="1" fillId="5" fontId="4" numFmtId="0" xfId="0" applyAlignment="1" applyBorder="1" applyFont="1">
      <alignment vertical="bottom"/>
    </xf>
    <xf borderId="4" fillId="0" fontId="4" numFmtId="10" xfId="0" applyAlignment="1" applyBorder="1" applyFont="1" applyNumberFormat="1">
      <alignment horizontal="right" vertical="bottom"/>
    </xf>
    <xf borderId="0" fillId="3" fontId="1" numFmtId="0" xfId="0" applyAlignment="1" applyFont="1">
      <alignment vertical="bottom"/>
    </xf>
    <xf borderId="1" fillId="5" fontId="3" numFmtId="0" xfId="0" applyBorder="1" applyFont="1"/>
    <xf borderId="2" fillId="0" fontId="4" numFmtId="10" xfId="0" applyAlignment="1" applyBorder="1" applyFont="1" applyNumberFormat="1">
      <alignment horizontal="right" vertical="bottom"/>
    </xf>
    <xf borderId="0" fillId="0" fontId="1" numFmtId="0" xfId="0" applyAlignment="1" applyFont="1">
      <alignment vertical="bottom"/>
    </xf>
    <xf borderId="0" fillId="6"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Between Heritage Site Count and Sites Affected</a:t>
            </a:r>
          </a:p>
        </c:rich>
      </c:tx>
      <c:overlay val="0"/>
    </c:title>
    <c:plotArea>
      <c:layout/>
      <c:barChart>
        <c:barDir val="col"/>
        <c:ser>
          <c:idx val="0"/>
          <c:order val="0"/>
          <c:tx>
            <c:strRef>
              <c:f>Sheet1!$C$1</c:f>
            </c:strRef>
          </c:tx>
          <c:spPr>
            <a:solidFill>
              <a:schemeClr val="accent1"/>
            </a:solidFill>
            <a:ln cmpd="sng">
              <a:solidFill>
                <a:srgbClr val="000000"/>
              </a:solidFill>
            </a:ln>
          </c:spPr>
          <c:trendline>
            <c:name/>
            <c:spPr>
              <a:ln w="19050">
                <a:solidFill>
                  <a:srgbClr val="000000"/>
                </a:solidFill>
              </a:ln>
            </c:spPr>
            <c:trendlineType val="linear"/>
            <c:dispRSqr val="0"/>
            <c:dispEq val="0"/>
          </c:trendline>
          <c:cat>
            <c:strRef>
              <c:f>Sheet1!$B$2:$B$14</c:f>
            </c:strRef>
          </c:cat>
          <c:val>
            <c:numRef>
              <c:f>Sheet1!$C$2:$C$14</c:f>
              <c:numCache/>
            </c:numRef>
          </c:val>
        </c:ser>
        <c:axId val="256737022"/>
        <c:axId val="1674596115"/>
      </c:barChart>
      <c:catAx>
        <c:axId val="2567370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Total # Heritage Parks</a:t>
                </a:r>
              </a:p>
            </c:rich>
          </c:tx>
          <c:overlay val="0"/>
        </c:title>
        <c:numFmt formatCode="General" sourceLinked="1"/>
        <c:majorTickMark val="none"/>
        <c:minorTickMark val="none"/>
        <c:spPr/>
        <c:txPr>
          <a:bodyPr/>
          <a:lstStyle/>
          <a:p>
            <a:pPr lvl="0">
              <a:defRPr b="0">
                <a:solidFill>
                  <a:srgbClr val="000000"/>
                </a:solidFill>
                <a:latin typeface="+mn-lt"/>
              </a:defRPr>
            </a:pPr>
          </a:p>
        </c:txPr>
        <c:crossAx val="1674596115"/>
      </c:catAx>
      <c:valAx>
        <c:axId val="1674596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dk1"/>
                    </a:solidFill>
                    <a:latin typeface="+mn-lt"/>
                  </a:defRPr>
                </a:pPr>
                <a:r>
                  <a:rPr b="0">
                    <a:solidFill>
                      <a:schemeClr val="dk1"/>
                    </a:solidFill>
                    <a:latin typeface="+mn-lt"/>
                  </a:rPr>
                  <a:t># Affected ny CC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673702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Between Heritage Site Count and Sites Affected</a:t>
            </a:r>
          </a:p>
        </c:rich>
      </c:tx>
      <c:overlay val="0"/>
    </c:title>
    <c:plotArea>
      <c:layout/>
      <c:scatterChart>
        <c:scatterStyle val="lineMarker"/>
        <c:varyColors val="0"/>
        <c:ser>
          <c:idx val="0"/>
          <c:order val="0"/>
          <c:tx>
            <c:strRef>
              <c:f>Sheet1!$C$1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Sheet1!$B$2:$B$14</c:f>
            </c:numRef>
          </c:xVal>
          <c:yVal>
            <c:numRef>
              <c:f>Sheet1!$C$2:$C$14</c:f>
              <c:numCache/>
            </c:numRef>
          </c:yVal>
        </c:ser>
        <c:dLbls>
          <c:showLegendKey val="0"/>
          <c:showVal val="0"/>
          <c:showCatName val="0"/>
          <c:showSerName val="0"/>
          <c:showPercent val="0"/>
          <c:showBubbleSize val="0"/>
        </c:dLbls>
        <c:axId val="332185387"/>
        <c:axId val="1320037432"/>
      </c:scatterChart>
      <c:valAx>
        <c:axId val="332185387"/>
        <c:scaling>
          <c:orientation val="minMax"/>
          <c:max val="59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 Heritage Parks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0037432"/>
      </c:valAx>
      <c:valAx>
        <c:axId val="1320037432"/>
        <c:scaling>
          <c:orientation val="minMax"/>
          <c:max val="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Affected by CC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18538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Between Heritage Site Count and Sites Affected</a:t>
            </a:r>
          </a:p>
        </c:rich>
      </c:tx>
      <c:overlay val="0"/>
    </c:title>
    <c:plotArea>
      <c:layout/>
      <c:scatterChart>
        <c:scatterStyle val="lineMarker"/>
        <c:varyColors val="0"/>
        <c:ser>
          <c:idx val="0"/>
          <c:order val="0"/>
          <c:tx>
            <c:strRef>
              <c:f>'No Outliers'!$C$1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'No Outliers'!$B$2:$B$12</c:f>
            </c:numRef>
          </c:xVal>
          <c:yVal>
            <c:numRef>
              <c:f>'No Outliers'!$C$2:$C$12</c:f>
              <c:numCache/>
            </c:numRef>
          </c:yVal>
        </c:ser>
        <c:dLbls>
          <c:showLegendKey val="0"/>
          <c:showVal val="0"/>
          <c:showCatName val="0"/>
          <c:showSerName val="0"/>
          <c:showPercent val="0"/>
          <c:showBubbleSize val="0"/>
        </c:dLbls>
        <c:axId val="1679103221"/>
        <c:axId val="1091111129"/>
      </c:scatterChart>
      <c:valAx>
        <c:axId val="16791032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 Heritage Parks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1111129"/>
      </c:valAx>
      <c:valAx>
        <c:axId val="10911111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Affected by CC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910322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Sites impacted by Climate Change (CC) vs. Total Heritage Properties</a:t>
            </a:r>
          </a:p>
        </c:rich>
      </c:tx>
      <c:overlay val="0"/>
    </c:title>
    <c:plotArea>
      <c:layout/>
      <c:barChart>
        <c:barDir val="col"/>
        <c:grouping val="stacked"/>
        <c:ser>
          <c:idx val="0"/>
          <c:order val="0"/>
          <c:tx>
            <c:strRef>
              <c:f>'No Outliers'!$C$1</c:f>
            </c:strRef>
          </c:tx>
          <c:spPr>
            <a:solidFill>
              <a:srgbClr val="274E13"/>
            </a:solidFill>
            <a:ln cmpd="sng">
              <a:solidFill>
                <a:srgbClr val="FFD966">
                  <a:alpha val="100000"/>
                </a:srgbClr>
              </a:solidFill>
              <a:prstDash val="solid"/>
            </a:ln>
          </c:spPr>
          <c:dPt>
            <c:idx val="11"/>
            <c:spPr>
              <a:solidFill>
                <a:srgbClr val="274E13"/>
              </a:solidFill>
              <a:ln cmpd="sng">
                <a:solidFill>
                  <a:srgbClr val="6AA84F">
                    <a:alpha val="100000"/>
                  </a:srgbClr>
                </a:solidFill>
              </a:ln>
            </c:spPr>
          </c:dPt>
          <c:cat>
            <c:strRef>
              <c:f>'No Outliers'!$B$2:$B$12</c:f>
            </c:strRef>
          </c:cat>
          <c:val>
            <c:numRef>
              <c:f>'No Outliers'!$C$2:$C$12</c:f>
              <c:numCache/>
            </c:numRef>
          </c:val>
        </c:ser>
        <c:overlap val="100"/>
        <c:axId val="1009044681"/>
        <c:axId val="2069436024"/>
      </c:barChart>
      <c:catAx>
        <c:axId val="10090446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Total Heritage Properties</a:t>
                </a:r>
              </a:p>
            </c:rich>
          </c:tx>
          <c:overlay val="0"/>
        </c:title>
        <c:numFmt formatCode="General" sourceLinked="1"/>
        <c:majorTickMark val="none"/>
        <c:minorTickMark val="none"/>
        <c:spPr/>
        <c:txPr>
          <a:bodyPr/>
          <a:lstStyle/>
          <a:p>
            <a:pPr lvl="0">
              <a:defRPr b="0">
                <a:solidFill>
                  <a:srgbClr val="000000"/>
                </a:solidFill>
                <a:latin typeface="+mn-lt"/>
              </a:defRPr>
            </a:pPr>
          </a:p>
        </c:txPr>
        <c:crossAx val="2069436024"/>
      </c:catAx>
      <c:valAx>
        <c:axId val="2069436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Sites impacted by Climate Change (CC)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904468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504825</xdr:colOff>
      <xdr:row>0</xdr:row>
      <xdr:rowOff>0</xdr:rowOff>
    </xdr:from>
    <xdr:ext cx="5715000" cy="3771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200025</xdr:colOff>
      <xdr:row>0</xdr:row>
      <xdr:rowOff>0</xdr:rowOff>
    </xdr:from>
    <xdr:ext cx="6096000" cy="37719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457200</xdr:colOff>
      <xdr:row>0</xdr:row>
      <xdr:rowOff>142875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314325</xdr:colOff>
      <xdr:row>15</xdr:row>
      <xdr:rowOff>114300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hc.unesco.org/en/afric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25.63"/>
    <col customWidth="1" min="3" max="3" width="38.25"/>
  </cols>
  <sheetData>
    <row r="1">
      <c r="A1" s="1" t="s">
        <v>0</v>
      </c>
      <c r="B1" s="1" t="s">
        <v>1</v>
      </c>
      <c r="C1" s="2" t="s">
        <v>2</v>
      </c>
      <c r="D1" s="3" t="s">
        <v>3</v>
      </c>
    </row>
    <row r="2">
      <c r="A2" s="4" t="s">
        <v>4</v>
      </c>
      <c r="B2" s="5">
        <v>3.0</v>
      </c>
      <c r="C2" s="5">
        <v>0.0</v>
      </c>
      <c r="D2" s="6">
        <f t="shared" ref="D2:D14" si="1">C2/B2</f>
        <v>0</v>
      </c>
    </row>
    <row r="3">
      <c r="A3" s="4" t="s">
        <v>5</v>
      </c>
      <c r="B3" s="7">
        <v>18.0</v>
      </c>
      <c r="C3" s="7">
        <v>7.0</v>
      </c>
      <c r="D3" s="6">
        <f t="shared" si="1"/>
        <v>0.3888888889</v>
      </c>
    </row>
    <row r="4">
      <c r="A4" s="4" t="s">
        <v>6</v>
      </c>
      <c r="B4" s="7">
        <v>19.0</v>
      </c>
      <c r="C4" s="7">
        <v>0.0</v>
      </c>
      <c r="D4" s="6">
        <f t="shared" si="1"/>
        <v>0</v>
      </c>
    </row>
    <row r="5">
      <c r="A5" s="4" t="s">
        <v>7</v>
      </c>
      <c r="B5" s="7">
        <v>20.0</v>
      </c>
      <c r="C5" s="7">
        <v>2.0</v>
      </c>
      <c r="D5" s="6">
        <f t="shared" si="1"/>
        <v>0.1</v>
      </c>
    </row>
    <row r="6">
      <c r="A6" s="4" t="s">
        <v>8</v>
      </c>
      <c r="B6" s="7">
        <v>23.0</v>
      </c>
      <c r="C6" s="7">
        <v>6.0</v>
      </c>
      <c r="D6" s="6">
        <f t="shared" si="1"/>
        <v>0.2608695652</v>
      </c>
    </row>
    <row r="7">
      <c r="A7" s="4" t="s">
        <v>9</v>
      </c>
      <c r="B7" s="7">
        <v>28.0</v>
      </c>
      <c r="C7" s="7">
        <v>2.0</v>
      </c>
      <c r="D7" s="6">
        <f t="shared" si="1"/>
        <v>0.07142857143</v>
      </c>
    </row>
    <row r="8">
      <c r="A8" s="4" t="s">
        <v>10</v>
      </c>
      <c r="B8" s="7">
        <v>47.0</v>
      </c>
      <c r="C8" s="7">
        <v>1.0</v>
      </c>
      <c r="D8" s="6">
        <f t="shared" si="1"/>
        <v>0.02127659574</v>
      </c>
    </row>
    <row r="9">
      <c r="A9" s="4" t="s">
        <v>11</v>
      </c>
      <c r="B9" s="7">
        <v>66.0</v>
      </c>
      <c r="C9" s="7">
        <v>2.0</v>
      </c>
      <c r="D9" s="6">
        <f t="shared" si="1"/>
        <v>0.0303030303</v>
      </c>
    </row>
    <row r="10">
      <c r="A10" s="4" t="s">
        <v>12</v>
      </c>
      <c r="B10" s="7">
        <v>70.0</v>
      </c>
      <c r="C10" s="7">
        <v>8.0</v>
      </c>
      <c r="D10" s="6">
        <f t="shared" si="1"/>
        <v>0.1142857143</v>
      </c>
    </row>
    <row r="11">
      <c r="A11" s="4" t="s">
        <v>13</v>
      </c>
      <c r="B11" s="7">
        <v>99.0</v>
      </c>
      <c r="C11" s="7">
        <v>0.0</v>
      </c>
      <c r="D11" s="6">
        <f t="shared" si="1"/>
        <v>0</v>
      </c>
    </row>
    <row r="12">
      <c r="A12" s="4" t="s">
        <v>14</v>
      </c>
      <c r="B12" s="7">
        <v>99.0</v>
      </c>
      <c r="C12" s="7">
        <v>6.0</v>
      </c>
      <c r="D12" s="6">
        <f t="shared" si="1"/>
        <v>0.06060606061</v>
      </c>
      <c r="G12" s="8"/>
    </row>
    <row r="13">
      <c r="A13" s="4" t="s">
        <v>15</v>
      </c>
      <c r="B13" s="7">
        <v>108.0</v>
      </c>
      <c r="C13" s="7">
        <v>24.0</v>
      </c>
      <c r="D13" s="6">
        <f t="shared" si="1"/>
        <v>0.2222222222</v>
      </c>
    </row>
    <row r="14">
      <c r="A14" s="9" t="s">
        <v>16</v>
      </c>
      <c r="B14" s="7">
        <v>573.0</v>
      </c>
      <c r="C14" s="7">
        <v>25.0</v>
      </c>
      <c r="D14" s="6">
        <f t="shared" si="1"/>
        <v>0.04363001745</v>
      </c>
    </row>
    <row r="15">
      <c r="A15" s="10" t="s">
        <v>17</v>
      </c>
      <c r="B15" s="11">
        <f t="shared" ref="B15:C15" si="2">AVERAGE(B2:B14)</f>
        <v>90.23076923</v>
      </c>
      <c r="C15" s="11">
        <f t="shared" si="2"/>
        <v>6.384615385</v>
      </c>
      <c r="D15" s="12"/>
    </row>
    <row r="16">
      <c r="A16" s="10" t="s">
        <v>18</v>
      </c>
      <c r="B16" s="11">
        <f t="shared" ref="B16:C16" si="3">MEDIAN(B2:B14)</f>
        <v>47</v>
      </c>
      <c r="C16" s="11">
        <f t="shared" si="3"/>
        <v>2</v>
      </c>
      <c r="D16" s="12"/>
    </row>
    <row r="17">
      <c r="A17" s="10" t="s">
        <v>19</v>
      </c>
      <c r="B17" s="11">
        <f t="shared" ref="B17:C17" si="4">MODE(B2:B14)</f>
        <v>99</v>
      </c>
      <c r="C17" s="11">
        <f t="shared" si="4"/>
        <v>0</v>
      </c>
      <c r="D17" s="12"/>
    </row>
    <row r="18">
      <c r="A18" s="10" t="s">
        <v>20</v>
      </c>
      <c r="B18" s="11">
        <f>_xlfn.STDEV.P(B2:B14)</f>
        <v>143.4804483</v>
      </c>
      <c r="C18" s="11">
        <f>STDEV(C2:C14)</f>
        <v>8.510174906</v>
      </c>
      <c r="D18" s="12">
        <f>STDEV(B2:B14,C2:C14)</f>
        <v>112.1055821</v>
      </c>
    </row>
    <row r="19">
      <c r="A19" s="10" t="s">
        <v>21</v>
      </c>
      <c r="B19" s="11">
        <f>CORREL(B2:B14,C2:C14)</f>
        <v>0.7291960753</v>
      </c>
      <c r="C19" s="10" t="s">
        <v>22</v>
      </c>
      <c r="D19" s="12"/>
    </row>
    <row r="20">
      <c r="A20" s="10" t="s">
        <v>23</v>
      </c>
      <c r="B20" s="10" t="s">
        <v>24</v>
      </c>
      <c r="C20" s="11"/>
      <c r="D20" s="12"/>
    </row>
    <row r="21">
      <c r="A21" s="13" t="s">
        <v>25</v>
      </c>
      <c r="B21" s="13" t="s">
        <v>26</v>
      </c>
      <c r="C21" s="13" t="s">
        <v>27</v>
      </c>
    </row>
    <row r="22">
      <c r="A22" s="14"/>
      <c r="B22" s="15" t="s">
        <v>28</v>
      </c>
      <c r="C22" s="14"/>
    </row>
    <row r="23">
      <c r="A23" s="14"/>
      <c r="B23" s="14"/>
      <c r="C23" s="14"/>
    </row>
    <row r="24" ht="20.25" customHeight="1">
      <c r="A24" s="15" t="s">
        <v>29</v>
      </c>
      <c r="B24" s="15" t="s">
        <v>30</v>
      </c>
      <c r="C24" s="15" t="s">
        <v>31</v>
      </c>
    </row>
    <row r="25">
      <c r="A25" s="14"/>
      <c r="B25" s="14"/>
      <c r="C25" s="14"/>
      <c r="J25" s="16"/>
      <c r="K25" s="16"/>
      <c r="L25" s="16"/>
      <c r="M25" s="16"/>
      <c r="N25" s="16"/>
      <c r="O25" s="16"/>
      <c r="P25" s="16"/>
      <c r="Q25" s="16"/>
      <c r="R25" s="16"/>
      <c r="S25" s="16"/>
      <c r="T25" s="16"/>
      <c r="U25" s="16"/>
      <c r="V25" s="16"/>
      <c r="W25" s="16"/>
      <c r="X25" s="16"/>
      <c r="Y25" s="16"/>
      <c r="Z25" s="16"/>
    </row>
    <row r="26">
      <c r="A26" s="17" t="s">
        <v>32</v>
      </c>
      <c r="B26" s="14"/>
      <c r="C26" s="14"/>
      <c r="J26" s="16"/>
      <c r="K26" s="16"/>
      <c r="L26" s="16"/>
      <c r="M26" s="16"/>
      <c r="N26" s="16"/>
      <c r="O26" s="16"/>
      <c r="P26" s="16"/>
      <c r="Q26" s="16"/>
      <c r="R26" s="16"/>
      <c r="S26" s="16"/>
      <c r="T26" s="16"/>
      <c r="U26" s="16"/>
      <c r="V26" s="16"/>
      <c r="W26" s="16"/>
      <c r="X26" s="16"/>
      <c r="Y26" s="16"/>
      <c r="Z26" s="16"/>
    </row>
    <row r="27">
      <c r="B27" s="14"/>
      <c r="C27" s="14"/>
      <c r="J27" s="16"/>
      <c r="K27" s="16"/>
      <c r="L27" s="16"/>
      <c r="M27" s="16"/>
      <c r="N27" s="16"/>
      <c r="O27" s="16"/>
      <c r="P27" s="16"/>
      <c r="Q27" s="16"/>
      <c r="R27" s="16"/>
      <c r="S27" s="16"/>
      <c r="T27" s="16"/>
      <c r="U27" s="16"/>
      <c r="V27" s="16"/>
      <c r="W27" s="16"/>
      <c r="X27" s="16"/>
      <c r="Y27" s="16"/>
      <c r="Z27" s="16"/>
    </row>
    <row r="28">
      <c r="A28" s="17" t="s">
        <v>33</v>
      </c>
      <c r="B28" s="18"/>
      <c r="C28" s="18"/>
      <c r="J28" s="16" t="s">
        <v>34</v>
      </c>
      <c r="K28" s="16"/>
      <c r="L28" s="16"/>
      <c r="M28" s="16"/>
      <c r="N28" s="16"/>
      <c r="O28" s="16"/>
      <c r="P28" s="16"/>
      <c r="Q28" s="16"/>
      <c r="R28" s="16"/>
      <c r="S28" s="16"/>
      <c r="T28" s="16"/>
      <c r="U28" s="16"/>
      <c r="V28" s="16"/>
      <c r="W28" s="16"/>
      <c r="X28" s="16"/>
      <c r="Y28" s="16"/>
      <c r="Z28" s="16"/>
    </row>
    <row r="29">
      <c r="J29" s="19" t="s">
        <v>35</v>
      </c>
      <c r="K29" s="16"/>
      <c r="L29" s="16"/>
      <c r="M29" s="16"/>
      <c r="N29" s="16"/>
      <c r="O29" s="16"/>
      <c r="P29" s="16"/>
      <c r="Q29" s="16"/>
      <c r="R29" s="16"/>
      <c r="S29" s="16"/>
      <c r="T29" s="16"/>
      <c r="U29" s="16"/>
      <c r="V29" s="16"/>
      <c r="W29" s="16"/>
      <c r="X29" s="16"/>
      <c r="Y29" s="16"/>
      <c r="Z29" s="16"/>
    </row>
    <row r="30">
      <c r="A30" s="17" t="s">
        <v>36</v>
      </c>
      <c r="J30" s="16"/>
      <c r="K30" s="16"/>
      <c r="L30" s="16"/>
      <c r="M30" s="16"/>
      <c r="N30" s="16"/>
      <c r="O30" s="16"/>
      <c r="P30" s="16"/>
      <c r="Q30" s="16"/>
      <c r="R30" s="16"/>
      <c r="S30" s="16"/>
      <c r="T30" s="16"/>
      <c r="U30" s="16"/>
      <c r="V30" s="16"/>
      <c r="W30" s="16"/>
      <c r="X30" s="16"/>
      <c r="Y30" s="16"/>
      <c r="Z30" s="16"/>
    </row>
    <row r="31">
      <c r="J31" s="16" t="s">
        <v>37</v>
      </c>
      <c r="K31" s="16"/>
      <c r="L31" s="16"/>
      <c r="M31" s="16"/>
      <c r="N31" s="16"/>
      <c r="O31" s="16"/>
      <c r="P31" s="16"/>
      <c r="Q31" s="16"/>
      <c r="R31" s="16"/>
      <c r="S31" s="16"/>
      <c r="T31" s="16"/>
      <c r="U31" s="16"/>
      <c r="V31" s="16"/>
      <c r="W31" s="16"/>
      <c r="X31" s="16"/>
      <c r="Y31" s="16"/>
      <c r="Z31" s="16"/>
    </row>
    <row r="32">
      <c r="A32" s="17" t="s">
        <v>38</v>
      </c>
      <c r="J32" s="16"/>
      <c r="K32" s="16"/>
      <c r="L32" s="16"/>
      <c r="M32" s="16"/>
      <c r="N32" s="16"/>
      <c r="O32" s="16"/>
      <c r="P32" s="16"/>
      <c r="Q32" s="16"/>
      <c r="R32" s="16"/>
      <c r="S32" s="16"/>
      <c r="T32" s="16"/>
      <c r="U32" s="16"/>
      <c r="V32" s="16"/>
      <c r="W32" s="16"/>
      <c r="X32" s="16"/>
      <c r="Y32" s="16"/>
      <c r="Z32" s="16"/>
    </row>
    <row r="33">
      <c r="J33" s="16" t="s">
        <v>39</v>
      </c>
      <c r="K33" s="16"/>
      <c r="L33" s="16"/>
      <c r="M33" s="16"/>
      <c r="N33" s="16"/>
      <c r="O33" s="16"/>
      <c r="P33" s="16"/>
      <c r="Q33" s="16"/>
      <c r="R33" s="16"/>
      <c r="S33" s="16"/>
      <c r="T33" s="16"/>
      <c r="U33" s="16"/>
      <c r="V33" s="16"/>
      <c r="W33" s="16"/>
      <c r="X33" s="16"/>
      <c r="Y33" s="16"/>
      <c r="Z33" s="16"/>
    </row>
    <row r="34">
      <c r="A34" s="17" t="s">
        <v>40</v>
      </c>
      <c r="J34" s="16"/>
      <c r="K34" s="16"/>
      <c r="L34" s="16"/>
      <c r="M34" s="16"/>
      <c r="N34" s="16"/>
      <c r="O34" s="16"/>
      <c r="P34" s="16"/>
      <c r="Q34" s="16"/>
      <c r="R34" s="16"/>
      <c r="S34" s="16"/>
      <c r="T34" s="16"/>
      <c r="U34" s="16"/>
      <c r="V34" s="16"/>
      <c r="W34" s="16"/>
      <c r="X34" s="16"/>
      <c r="Y34" s="16"/>
      <c r="Z34" s="16"/>
    </row>
    <row r="35">
      <c r="J35" s="16" t="s">
        <v>41</v>
      </c>
      <c r="K35" s="16"/>
      <c r="L35" s="16"/>
      <c r="M35" s="16"/>
      <c r="N35" s="16"/>
      <c r="O35" s="16"/>
      <c r="P35" s="16"/>
      <c r="Q35" s="16"/>
      <c r="R35" s="16"/>
      <c r="S35" s="16"/>
      <c r="T35" s="16"/>
      <c r="U35" s="16"/>
      <c r="V35" s="16"/>
      <c r="W35" s="16"/>
      <c r="X35" s="16"/>
      <c r="Y35" s="16"/>
      <c r="Z35" s="16"/>
    </row>
    <row r="36">
      <c r="A36" s="17" t="s">
        <v>42</v>
      </c>
      <c r="J36" s="16"/>
      <c r="K36" s="16"/>
      <c r="L36" s="16"/>
      <c r="M36" s="16"/>
      <c r="N36" s="16"/>
      <c r="O36" s="16"/>
      <c r="P36" s="16"/>
      <c r="Q36" s="16"/>
      <c r="R36" s="16"/>
      <c r="S36" s="16"/>
      <c r="T36" s="16"/>
      <c r="U36" s="16"/>
      <c r="V36" s="16"/>
      <c r="W36" s="16"/>
      <c r="X36" s="16"/>
      <c r="Y36" s="16"/>
      <c r="Z36" s="16"/>
    </row>
    <row r="37">
      <c r="J37" s="16"/>
      <c r="K37" s="16"/>
      <c r="L37" s="16"/>
      <c r="M37" s="16"/>
      <c r="N37" s="16"/>
      <c r="O37" s="16"/>
      <c r="P37" s="16"/>
      <c r="Q37" s="16"/>
      <c r="R37" s="16"/>
      <c r="S37" s="16"/>
      <c r="T37" s="16"/>
      <c r="U37" s="16"/>
      <c r="V37" s="16"/>
      <c r="W37" s="16"/>
      <c r="X37" s="16"/>
      <c r="Y37" s="16"/>
      <c r="Z37" s="16"/>
    </row>
    <row r="38">
      <c r="A38" s="20" t="s">
        <v>43</v>
      </c>
      <c r="J38" s="16" t="s">
        <v>44</v>
      </c>
      <c r="K38" s="16"/>
      <c r="L38" s="16"/>
      <c r="M38" s="16"/>
      <c r="N38" s="16"/>
      <c r="O38" s="16"/>
      <c r="P38" s="16"/>
      <c r="Q38" s="16"/>
      <c r="R38" s="16"/>
      <c r="S38" s="16"/>
      <c r="T38" s="16"/>
      <c r="U38" s="16"/>
      <c r="V38" s="16"/>
      <c r="W38" s="16"/>
      <c r="X38" s="16"/>
      <c r="Y38" s="16"/>
      <c r="Z38" s="16"/>
    </row>
    <row r="39">
      <c r="J39" s="16"/>
      <c r="K39" s="16"/>
      <c r="L39" s="16"/>
      <c r="M39" s="16"/>
      <c r="N39" s="16"/>
      <c r="O39" s="16"/>
      <c r="P39" s="16"/>
      <c r="Q39" s="16"/>
      <c r="R39" s="16"/>
      <c r="S39" s="16"/>
      <c r="T39" s="16"/>
      <c r="U39" s="16"/>
      <c r="V39" s="16"/>
      <c r="W39" s="16"/>
      <c r="X39" s="16"/>
      <c r="Y39" s="16"/>
      <c r="Z39" s="16"/>
    </row>
    <row r="40">
      <c r="A40" s="20" t="s">
        <v>45</v>
      </c>
      <c r="J40" s="16" t="s">
        <v>46</v>
      </c>
      <c r="K40" s="16"/>
      <c r="L40" s="16"/>
      <c r="M40" s="16"/>
      <c r="N40" s="16"/>
      <c r="O40" s="16"/>
      <c r="P40" s="16"/>
      <c r="Q40" s="16"/>
      <c r="R40" s="16"/>
      <c r="S40" s="16"/>
      <c r="T40" s="16"/>
      <c r="U40" s="16"/>
      <c r="V40" s="16"/>
      <c r="W40" s="16"/>
      <c r="X40" s="16"/>
      <c r="Y40" s="16"/>
      <c r="Z40" s="16"/>
    </row>
    <row r="41">
      <c r="J41" s="16"/>
      <c r="K41" s="16"/>
      <c r="L41" s="16"/>
      <c r="M41" s="16"/>
      <c r="N41" s="16"/>
      <c r="O41" s="16"/>
      <c r="P41" s="16"/>
      <c r="Q41" s="16"/>
      <c r="R41" s="16"/>
      <c r="S41" s="16"/>
      <c r="T41" s="16"/>
      <c r="U41" s="16"/>
      <c r="V41" s="16"/>
      <c r="W41" s="16"/>
      <c r="X41" s="16"/>
      <c r="Y41" s="16"/>
      <c r="Z41" s="16"/>
    </row>
    <row r="42">
      <c r="J42" s="16" t="s">
        <v>47</v>
      </c>
      <c r="K42" s="16"/>
      <c r="L42" s="16"/>
      <c r="M42" s="16"/>
      <c r="N42" s="16"/>
      <c r="O42" s="16"/>
      <c r="P42" s="16"/>
      <c r="Q42" s="16"/>
      <c r="R42" s="16"/>
      <c r="S42" s="16"/>
      <c r="T42" s="16"/>
      <c r="U42" s="16"/>
      <c r="V42" s="16"/>
      <c r="W42" s="16"/>
      <c r="X42" s="16"/>
      <c r="Y42" s="16"/>
      <c r="Z42" s="16"/>
    </row>
    <row r="43">
      <c r="J43" s="16"/>
      <c r="K43" s="16"/>
      <c r="L43" s="16"/>
      <c r="M43" s="16"/>
      <c r="N43" s="16"/>
      <c r="O43" s="16"/>
      <c r="P43" s="16"/>
      <c r="Q43" s="16"/>
      <c r="R43" s="16"/>
      <c r="S43" s="16"/>
      <c r="T43" s="16"/>
      <c r="U43" s="16"/>
      <c r="V43" s="16"/>
      <c r="W43" s="16"/>
      <c r="X43" s="16"/>
      <c r="Y43" s="16"/>
      <c r="Z43" s="16"/>
    </row>
    <row r="44">
      <c r="J44" s="16" t="s">
        <v>48</v>
      </c>
      <c r="K44" s="16"/>
      <c r="L44" s="16"/>
      <c r="M44" s="16"/>
      <c r="N44" s="16"/>
      <c r="O44" s="16"/>
      <c r="P44" s="16"/>
      <c r="Q44" s="16"/>
      <c r="R44" s="16"/>
      <c r="S44" s="16"/>
      <c r="T44" s="16"/>
      <c r="U44" s="16"/>
      <c r="V44" s="16"/>
      <c r="W44" s="16"/>
      <c r="X44" s="16"/>
      <c r="Y44" s="16"/>
      <c r="Z44" s="16"/>
    </row>
    <row r="45">
      <c r="J45" s="16"/>
      <c r="K45" s="16"/>
      <c r="L45" s="16"/>
      <c r="M45" s="16"/>
      <c r="N45" s="16"/>
      <c r="O45" s="16"/>
      <c r="P45" s="16"/>
      <c r="Q45" s="16"/>
      <c r="R45" s="16"/>
      <c r="S45" s="16"/>
      <c r="T45" s="16"/>
      <c r="U45" s="16"/>
      <c r="V45" s="16"/>
      <c r="W45" s="16"/>
      <c r="X45" s="16"/>
      <c r="Y45" s="16"/>
      <c r="Z45" s="16"/>
    </row>
    <row r="46">
      <c r="J46" s="16" t="s">
        <v>49</v>
      </c>
      <c r="K46" s="16"/>
      <c r="L46" s="16"/>
      <c r="M46" s="16"/>
      <c r="N46" s="16"/>
      <c r="O46" s="16"/>
      <c r="P46" s="16"/>
      <c r="Q46" s="16"/>
      <c r="R46" s="16"/>
      <c r="S46" s="16"/>
      <c r="T46" s="16"/>
      <c r="U46" s="16"/>
      <c r="V46" s="16"/>
      <c r="W46" s="16"/>
      <c r="X46" s="16"/>
      <c r="Y46" s="16"/>
      <c r="Z46" s="16"/>
    </row>
    <row r="47">
      <c r="J47" s="16"/>
      <c r="K47" s="16"/>
      <c r="L47" s="16"/>
      <c r="M47" s="16"/>
      <c r="N47" s="16"/>
      <c r="O47" s="16"/>
      <c r="P47" s="16"/>
      <c r="Q47" s="16"/>
      <c r="R47" s="16"/>
      <c r="S47" s="16"/>
      <c r="T47" s="16"/>
      <c r="U47" s="16"/>
      <c r="V47" s="16"/>
      <c r="W47" s="16"/>
      <c r="X47" s="16"/>
      <c r="Y47" s="16"/>
      <c r="Z47" s="16"/>
    </row>
    <row r="48">
      <c r="J48" s="16" t="s">
        <v>50</v>
      </c>
      <c r="K48" s="16"/>
      <c r="L48" s="16"/>
      <c r="M48" s="16"/>
      <c r="N48" s="16"/>
      <c r="O48" s="16"/>
      <c r="P48" s="16"/>
      <c r="Q48" s="16"/>
      <c r="R48" s="16"/>
      <c r="S48" s="16"/>
      <c r="T48" s="16"/>
      <c r="U48" s="16"/>
      <c r="V48" s="16"/>
      <c r="W48" s="16"/>
      <c r="X48" s="16"/>
      <c r="Y48" s="16"/>
      <c r="Z48" s="16"/>
    </row>
    <row r="49">
      <c r="J49" s="16"/>
      <c r="K49" s="16"/>
      <c r="L49" s="16"/>
      <c r="M49" s="16"/>
      <c r="N49" s="16"/>
      <c r="O49" s="16"/>
      <c r="P49" s="16"/>
      <c r="Q49" s="16"/>
      <c r="R49" s="16"/>
      <c r="S49" s="16"/>
      <c r="T49" s="16"/>
      <c r="U49" s="16"/>
      <c r="V49" s="16"/>
      <c r="W49" s="16"/>
      <c r="X49" s="16"/>
      <c r="Y49" s="16"/>
      <c r="Z49" s="16"/>
    </row>
    <row r="50">
      <c r="J50" s="16" t="s">
        <v>51</v>
      </c>
      <c r="K50" s="16"/>
      <c r="L50" s="16"/>
      <c r="M50" s="16"/>
      <c r="N50" s="16"/>
      <c r="O50" s="16"/>
      <c r="P50" s="16"/>
      <c r="Q50" s="16"/>
      <c r="R50" s="16"/>
      <c r="S50" s="16"/>
      <c r="T50" s="16"/>
      <c r="U50" s="16"/>
      <c r="V50" s="16"/>
      <c r="W50" s="16"/>
      <c r="X50" s="16"/>
      <c r="Y50" s="16"/>
      <c r="Z50" s="16"/>
    </row>
    <row r="51">
      <c r="J51" s="16"/>
      <c r="K51" s="16"/>
      <c r="L51" s="16"/>
      <c r="M51" s="16"/>
      <c r="N51" s="16"/>
      <c r="O51" s="16"/>
      <c r="P51" s="16"/>
      <c r="Q51" s="16"/>
      <c r="R51" s="16"/>
      <c r="S51" s="16"/>
      <c r="T51" s="16"/>
      <c r="U51" s="16"/>
      <c r="V51" s="16"/>
      <c r="W51" s="16"/>
      <c r="X51" s="16"/>
      <c r="Y51" s="16"/>
      <c r="Z51" s="16"/>
    </row>
    <row r="52">
      <c r="J52" s="16" t="s">
        <v>52</v>
      </c>
      <c r="K52" s="16"/>
      <c r="L52" s="16"/>
      <c r="M52" s="16"/>
      <c r="N52" s="16"/>
      <c r="O52" s="16"/>
      <c r="P52" s="16"/>
      <c r="Q52" s="16"/>
      <c r="R52" s="16"/>
      <c r="S52" s="16"/>
      <c r="T52" s="16"/>
      <c r="U52" s="16"/>
      <c r="V52" s="16"/>
      <c r="W52" s="16"/>
      <c r="X52" s="16"/>
      <c r="Y52" s="16"/>
      <c r="Z52" s="16"/>
    </row>
    <row r="53">
      <c r="J53" s="16"/>
      <c r="K53" s="16"/>
      <c r="L53" s="16"/>
      <c r="M53" s="16"/>
      <c r="N53" s="16"/>
      <c r="O53" s="16"/>
      <c r="P53" s="16"/>
      <c r="Q53" s="16"/>
      <c r="R53" s="16"/>
      <c r="S53" s="16"/>
      <c r="T53" s="16"/>
      <c r="U53" s="16"/>
      <c r="V53" s="16"/>
      <c r="W53" s="16"/>
      <c r="X53" s="16"/>
      <c r="Y53" s="16"/>
      <c r="Z53" s="16"/>
    </row>
    <row r="54">
      <c r="J54" s="16" t="s">
        <v>53</v>
      </c>
      <c r="K54" s="16"/>
      <c r="L54" s="16"/>
      <c r="M54" s="16"/>
      <c r="N54" s="16"/>
      <c r="O54" s="16"/>
      <c r="P54" s="16"/>
      <c r="Q54" s="16"/>
      <c r="R54" s="16"/>
      <c r="S54" s="16"/>
      <c r="T54" s="16"/>
      <c r="U54" s="16"/>
      <c r="V54" s="16"/>
      <c r="W54" s="16"/>
      <c r="X54" s="16"/>
      <c r="Y54" s="16"/>
      <c r="Z54" s="16"/>
    </row>
    <row r="55">
      <c r="J55" s="16"/>
      <c r="K55" s="16"/>
      <c r="L55" s="16"/>
      <c r="M55" s="16"/>
      <c r="N55" s="16"/>
      <c r="O55" s="16"/>
      <c r="P55" s="16"/>
      <c r="Q55" s="16"/>
      <c r="R55" s="16"/>
      <c r="S55" s="16"/>
      <c r="T55" s="16"/>
      <c r="U55" s="16"/>
      <c r="V55" s="16"/>
      <c r="W55" s="16"/>
      <c r="X55" s="16"/>
      <c r="Y55" s="16"/>
      <c r="Z55" s="16"/>
    </row>
    <row r="56">
      <c r="J56" s="16" t="s">
        <v>54</v>
      </c>
      <c r="K56" s="16"/>
      <c r="L56" s="16"/>
      <c r="M56" s="16"/>
      <c r="N56" s="16"/>
      <c r="O56" s="16"/>
      <c r="P56" s="16"/>
      <c r="Q56" s="16"/>
      <c r="R56" s="16"/>
      <c r="S56" s="16"/>
      <c r="T56" s="16"/>
      <c r="U56" s="16"/>
      <c r="V56" s="16"/>
      <c r="W56" s="16"/>
      <c r="X56" s="16"/>
      <c r="Y56" s="16"/>
      <c r="Z56" s="16"/>
    </row>
    <row r="57">
      <c r="J57" s="16"/>
      <c r="K57" s="16"/>
      <c r="L57" s="16"/>
      <c r="M57" s="16"/>
      <c r="N57" s="16"/>
      <c r="O57" s="16"/>
      <c r="P57" s="16"/>
      <c r="Q57" s="16"/>
      <c r="R57" s="16"/>
      <c r="S57" s="16"/>
      <c r="T57" s="16"/>
      <c r="U57" s="16"/>
      <c r="V57" s="16"/>
      <c r="W57" s="16"/>
      <c r="X57" s="16"/>
      <c r="Y57" s="16"/>
      <c r="Z57" s="16"/>
    </row>
    <row r="58">
      <c r="J58" s="16" t="s">
        <v>55</v>
      </c>
      <c r="K58" s="16"/>
      <c r="L58" s="16"/>
      <c r="M58" s="16"/>
      <c r="N58" s="16"/>
      <c r="O58" s="16"/>
      <c r="P58" s="16"/>
      <c r="Q58" s="16"/>
      <c r="R58" s="16"/>
      <c r="S58" s="16"/>
      <c r="T58" s="16"/>
      <c r="U58" s="16"/>
      <c r="V58" s="16"/>
      <c r="W58" s="16"/>
      <c r="X58" s="16"/>
      <c r="Y58" s="16"/>
      <c r="Z58" s="16"/>
    </row>
    <row r="59">
      <c r="J59" s="16"/>
      <c r="K59" s="16"/>
      <c r="L59" s="16"/>
      <c r="M59" s="16"/>
      <c r="N59" s="16"/>
      <c r="O59" s="16"/>
      <c r="P59" s="16"/>
      <c r="Q59" s="16"/>
      <c r="R59" s="16"/>
      <c r="S59" s="16"/>
      <c r="T59" s="16"/>
      <c r="U59" s="16"/>
      <c r="V59" s="16"/>
      <c r="W59" s="16"/>
      <c r="X59" s="16"/>
      <c r="Y59" s="16"/>
      <c r="Z59" s="16"/>
    </row>
    <row r="60">
      <c r="J60" s="16" t="s">
        <v>56</v>
      </c>
      <c r="K60" s="16"/>
      <c r="L60" s="16"/>
      <c r="M60" s="16"/>
      <c r="N60" s="16"/>
      <c r="O60" s="16"/>
      <c r="P60" s="16"/>
      <c r="Q60" s="16"/>
      <c r="R60" s="16"/>
      <c r="S60" s="16"/>
      <c r="T60" s="16"/>
      <c r="U60" s="16"/>
      <c r="V60" s="16"/>
      <c r="W60" s="16"/>
      <c r="X60" s="16"/>
      <c r="Y60" s="16"/>
      <c r="Z60" s="16"/>
    </row>
    <row r="61">
      <c r="J61" s="16"/>
      <c r="K61" s="16"/>
      <c r="L61" s="16"/>
      <c r="M61" s="16"/>
      <c r="N61" s="16"/>
      <c r="O61" s="16"/>
      <c r="P61" s="16"/>
      <c r="Q61" s="16"/>
      <c r="R61" s="16"/>
      <c r="S61" s="16"/>
      <c r="T61" s="16"/>
      <c r="U61" s="16"/>
      <c r="V61" s="16"/>
      <c r="W61" s="16"/>
      <c r="X61" s="16"/>
      <c r="Y61" s="16"/>
      <c r="Z61" s="16"/>
    </row>
    <row r="62">
      <c r="J62" s="16" t="s">
        <v>57</v>
      </c>
      <c r="K62" s="16"/>
      <c r="L62" s="16"/>
      <c r="M62" s="16"/>
      <c r="N62" s="16"/>
      <c r="O62" s="16"/>
      <c r="P62" s="16"/>
      <c r="Q62" s="16"/>
      <c r="R62" s="16"/>
      <c r="S62" s="16"/>
      <c r="T62" s="16"/>
      <c r="U62" s="16"/>
      <c r="V62" s="16"/>
      <c r="W62" s="16"/>
      <c r="X62" s="16"/>
      <c r="Y62" s="16"/>
      <c r="Z62" s="16"/>
    </row>
    <row r="63">
      <c r="J63" s="16"/>
      <c r="K63" s="16"/>
      <c r="L63" s="16"/>
      <c r="M63" s="16"/>
      <c r="N63" s="16"/>
      <c r="O63" s="16"/>
      <c r="P63" s="16"/>
      <c r="Q63" s="16"/>
      <c r="R63" s="16"/>
      <c r="S63" s="16"/>
      <c r="T63" s="16"/>
      <c r="U63" s="16"/>
      <c r="V63" s="16"/>
      <c r="W63" s="16"/>
      <c r="X63" s="16"/>
      <c r="Y63" s="16"/>
      <c r="Z63" s="16"/>
    </row>
    <row r="64">
      <c r="J64" s="16" t="s">
        <v>58</v>
      </c>
      <c r="K64" s="16"/>
      <c r="L64" s="16"/>
      <c r="M64" s="16"/>
      <c r="N64" s="16"/>
      <c r="O64" s="16"/>
      <c r="P64" s="16"/>
      <c r="Q64" s="16"/>
      <c r="R64" s="16"/>
      <c r="S64" s="16"/>
      <c r="T64" s="16"/>
      <c r="U64" s="16"/>
      <c r="V64" s="16"/>
      <c r="W64" s="16"/>
      <c r="X64" s="16"/>
      <c r="Y64" s="16"/>
      <c r="Z64" s="16"/>
    </row>
    <row r="65">
      <c r="J65" s="16"/>
      <c r="K65" s="16"/>
      <c r="L65" s="16"/>
      <c r="M65" s="16"/>
      <c r="N65" s="16"/>
      <c r="O65" s="16"/>
      <c r="P65" s="16"/>
      <c r="Q65" s="16"/>
      <c r="R65" s="16"/>
      <c r="S65" s="16"/>
      <c r="T65" s="16"/>
      <c r="U65" s="16"/>
      <c r="V65" s="16"/>
      <c r="W65" s="16"/>
      <c r="X65" s="16"/>
      <c r="Y65" s="16"/>
      <c r="Z65" s="16"/>
    </row>
    <row r="66">
      <c r="J66" s="16" t="s">
        <v>59</v>
      </c>
      <c r="K66" s="16"/>
      <c r="L66" s="16"/>
      <c r="M66" s="16"/>
      <c r="N66" s="16"/>
      <c r="O66" s="16"/>
      <c r="P66" s="16"/>
      <c r="Q66" s="16"/>
      <c r="R66" s="16"/>
      <c r="S66" s="16"/>
      <c r="T66" s="16"/>
      <c r="U66" s="16"/>
      <c r="V66" s="16"/>
      <c r="W66" s="16"/>
      <c r="X66" s="16"/>
      <c r="Y66" s="16"/>
      <c r="Z66" s="16"/>
    </row>
    <row r="67">
      <c r="J67" s="16"/>
      <c r="K67" s="16"/>
      <c r="L67" s="16"/>
      <c r="M67" s="16"/>
      <c r="N67" s="16"/>
      <c r="O67" s="16"/>
      <c r="P67" s="16"/>
      <c r="Q67" s="16"/>
      <c r="R67" s="16"/>
      <c r="S67" s="16"/>
      <c r="T67" s="16"/>
      <c r="U67" s="16"/>
      <c r="V67" s="16"/>
      <c r="W67" s="16"/>
      <c r="X67" s="16"/>
      <c r="Y67" s="16"/>
      <c r="Z67" s="16"/>
    </row>
    <row r="68">
      <c r="J68" s="16" t="s">
        <v>60</v>
      </c>
      <c r="K68" s="16"/>
      <c r="L68" s="16"/>
      <c r="M68" s="16"/>
      <c r="N68" s="16"/>
      <c r="O68" s="16"/>
      <c r="P68" s="16"/>
      <c r="Q68" s="16"/>
      <c r="R68" s="16"/>
      <c r="S68" s="16"/>
      <c r="T68" s="16"/>
      <c r="U68" s="16"/>
      <c r="V68" s="16"/>
      <c r="W68" s="16"/>
      <c r="X68" s="16"/>
      <c r="Y68" s="16"/>
      <c r="Z68" s="16"/>
    </row>
    <row r="69">
      <c r="J69" s="16"/>
      <c r="K69" s="16"/>
      <c r="L69" s="16"/>
      <c r="M69" s="16"/>
      <c r="N69" s="16"/>
      <c r="O69" s="16"/>
      <c r="P69" s="16"/>
      <c r="Q69" s="16"/>
      <c r="R69" s="16"/>
      <c r="S69" s="16"/>
      <c r="T69" s="16"/>
      <c r="U69" s="16"/>
      <c r="V69" s="16"/>
      <c r="W69" s="16"/>
      <c r="X69" s="16"/>
      <c r="Y69" s="16"/>
      <c r="Z69" s="16"/>
    </row>
    <row r="70">
      <c r="J70" s="16" t="s">
        <v>61</v>
      </c>
      <c r="K70" s="16"/>
      <c r="L70" s="16"/>
      <c r="M70" s="16"/>
      <c r="N70" s="16"/>
      <c r="O70" s="16"/>
      <c r="P70" s="16"/>
      <c r="Q70" s="16"/>
      <c r="R70" s="16"/>
      <c r="S70" s="16"/>
      <c r="T70" s="16"/>
      <c r="U70" s="16"/>
      <c r="V70" s="16"/>
      <c r="W70" s="16"/>
      <c r="X70" s="16"/>
      <c r="Y70" s="16"/>
      <c r="Z70" s="16"/>
    </row>
    <row r="71">
      <c r="J71" s="16"/>
      <c r="K71" s="16"/>
      <c r="L71" s="16"/>
      <c r="M71" s="16"/>
      <c r="N71" s="16"/>
      <c r="O71" s="16"/>
      <c r="P71" s="16"/>
      <c r="Q71" s="16"/>
      <c r="R71" s="16"/>
      <c r="S71" s="16"/>
      <c r="T71" s="16"/>
      <c r="U71" s="16"/>
      <c r="V71" s="16"/>
      <c r="W71" s="16"/>
      <c r="X71" s="16"/>
      <c r="Y71" s="16"/>
      <c r="Z71" s="16"/>
    </row>
    <row r="72">
      <c r="J72" s="16"/>
      <c r="K72" s="16"/>
      <c r="L72" s="16"/>
      <c r="M72" s="16"/>
      <c r="N72" s="16"/>
      <c r="O72" s="16"/>
      <c r="P72" s="16"/>
      <c r="Q72" s="16"/>
      <c r="R72" s="16"/>
      <c r="S72" s="16"/>
      <c r="T72" s="16"/>
      <c r="U72" s="16"/>
      <c r="V72" s="16"/>
      <c r="W72" s="16"/>
      <c r="X72" s="16"/>
      <c r="Y72" s="16"/>
      <c r="Z72" s="16"/>
    </row>
  </sheetData>
  <hyperlinks>
    <hyperlink r:id="rId1" ref="J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26.5"/>
    <col customWidth="1" min="3" max="3" width="34.25"/>
    <col customWidth="1" min="8" max="8" width="33.13"/>
  </cols>
  <sheetData>
    <row r="1" ht="27.75" customHeight="1">
      <c r="A1" s="1" t="s">
        <v>0</v>
      </c>
      <c r="B1" s="1" t="s">
        <v>1</v>
      </c>
      <c r="C1" s="2" t="s">
        <v>2</v>
      </c>
      <c r="D1" s="3" t="s">
        <v>3</v>
      </c>
      <c r="E1" s="21"/>
      <c r="F1" s="22"/>
      <c r="G1" s="22"/>
      <c r="H1" s="23"/>
      <c r="I1" s="24"/>
      <c r="J1" s="25"/>
      <c r="K1" s="25"/>
      <c r="L1" s="25"/>
    </row>
    <row r="2">
      <c r="A2" s="4" t="s">
        <v>4</v>
      </c>
      <c r="B2" s="5">
        <v>3.0</v>
      </c>
      <c r="C2" s="5">
        <v>0.0</v>
      </c>
      <c r="D2" s="26">
        <f t="shared" ref="D2:D12" si="1">C2/B2</f>
        <v>0</v>
      </c>
      <c r="E2" s="27"/>
      <c r="F2" s="28"/>
      <c r="G2" s="28"/>
      <c r="H2" s="29"/>
      <c r="I2" s="30"/>
      <c r="J2" s="16"/>
      <c r="K2" s="31"/>
      <c r="L2" s="32"/>
    </row>
    <row r="3">
      <c r="A3" s="4" t="s">
        <v>5</v>
      </c>
      <c r="B3" s="7">
        <v>18.0</v>
      </c>
      <c r="C3" s="7">
        <v>7.0</v>
      </c>
      <c r="D3" s="26">
        <f t="shared" si="1"/>
        <v>0.3888888889</v>
      </c>
      <c r="E3" s="27"/>
      <c r="F3" s="28"/>
      <c r="G3" s="28"/>
      <c r="H3" s="29"/>
      <c r="I3" s="30"/>
      <c r="J3" s="16"/>
      <c r="K3" s="31"/>
      <c r="L3" s="32"/>
    </row>
    <row r="4">
      <c r="A4" s="4" t="s">
        <v>6</v>
      </c>
      <c r="B4" s="7">
        <v>19.0</v>
      </c>
      <c r="C4" s="7">
        <v>0.0</v>
      </c>
      <c r="D4" s="26">
        <f t="shared" si="1"/>
        <v>0</v>
      </c>
      <c r="E4" s="27"/>
      <c r="F4" s="28"/>
      <c r="G4" s="28"/>
      <c r="H4" s="29"/>
      <c r="I4" s="30"/>
      <c r="J4" s="16"/>
      <c r="K4" s="31"/>
      <c r="L4" s="32"/>
    </row>
    <row r="5">
      <c r="A5" s="4" t="s">
        <v>7</v>
      </c>
      <c r="B5" s="7">
        <v>20.0</v>
      </c>
      <c r="C5" s="7">
        <v>2.0</v>
      </c>
      <c r="D5" s="26">
        <f t="shared" si="1"/>
        <v>0.1</v>
      </c>
      <c r="E5" s="27"/>
      <c r="F5" s="28"/>
      <c r="G5" s="28"/>
      <c r="H5" s="29"/>
      <c r="I5" s="30"/>
      <c r="J5" s="16"/>
      <c r="K5" s="31"/>
      <c r="L5" s="32"/>
    </row>
    <row r="6">
      <c r="A6" s="4" t="s">
        <v>8</v>
      </c>
      <c r="B6" s="7">
        <v>23.0</v>
      </c>
      <c r="C6" s="7">
        <v>6.0</v>
      </c>
      <c r="D6" s="26">
        <f t="shared" si="1"/>
        <v>0.2608695652</v>
      </c>
      <c r="E6" s="27"/>
      <c r="F6" s="28"/>
      <c r="G6" s="28"/>
      <c r="H6" s="33"/>
      <c r="I6" s="30"/>
      <c r="J6" s="16"/>
      <c r="K6" s="31"/>
      <c r="L6" s="32"/>
    </row>
    <row r="7">
      <c r="A7" s="4" t="s">
        <v>9</v>
      </c>
      <c r="B7" s="7">
        <v>28.0</v>
      </c>
      <c r="C7" s="7">
        <v>2.0</v>
      </c>
      <c r="D7" s="26">
        <f t="shared" si="1"/>
        <v>0.07142857143</v>
      </c>
      <c r="E7" s="27"/>
      <c r="F7" s="28"/>
      <c r="G7" s="28"/>
      <c r="H7" s="33"/>
      <c r="I7" s="30"/>
      <c r="J7" s="16"/>
      <c r="K7" s="31"/>
      <c r="L7" s="32"/>
    </row>
    <row r="8">
      <c r="A8" s="4" t="s">
        <v>10</v>
      </c>
      <c r="B8" s="7">
        <v>47.0</v>
      </c>
      <c r="C8" s="7">
        <v>1.0</v>
      </c>
      <c r="D8" s="26">
        <f t="shared" si="1"/>
        <v>0.02127659574</v>
      </c>
      <c r="E8" s="27"/>
      <c r="F8" s="28"/>
      <c r="G8" s="28"/>
      <c r="H8" s="33"/>
      <c r="I8" s="30"/>
      <c r="J8" s="16"/>
      <c r="K8" s="31"/>
      <c r="L8" s="32"/>
    </row>
    <row r="9">
      <c r="A9" s="4" t="s">
        <v>11</v>
      </c>
      <c r="B9" s="7">
        <v>66.0</v>
      </c>
      <c r="C9" s="7">
        <v>2.0</v>
      </c>
      <c r="D9" s="26">
        <f t="shared" si="1"/>
        <v>0.0303030303</v>
      </c>
      <c r="E9" s="27"/>
      <c r="F9" s="28"/>
      <c r="G9" s="28"/>
      <c r="H9" s="33"/>
      <c r="I9" s="30"/>
      <c r="J9" s="16"/>
      <c r="K9" s="31"/>
      <c r="L9" s="32"/>
    </row>
    <row r="10">
      <c r="A10" s="4" t="s">
        <v>12</v>
      </c>
      <c r="B10" s="7">
        <v>70.0</v>
      </c>
      <c r="C10" s="7">
        <v>8.0</v>
      </c>
      <c r="D10" s="26">
        <f t="shared" si="1"/>
        <v>0.1142857143</v>
      </c>
      <c r="E10" s="27"/>
      <c r="F10" s="28"/>
      <c r="G10" s="28"/>
      <c r="H10" s="33"/>
      <c r="I10" s="30"/>
      <c r="J10" s="16"/>
      <c r="K10" s="31"/>
      <c r="L10" s="32"/>
    </row>
    <row r="11">
      <c r="A11" s="4" t="s">
        <v>13</v>
      </c>
      <c r="B11" s="7">
        <v>99.0</v>
      </c>
      <c r="C11" s="7">
        <v>0.0</v>
      </c>
      <c r="D11" s="26">
        <f t="shared" si="1"/>
        <v>0</v>
      </c>
      <c r="E11" s="27"/>
      <c r="F11" s="28"/>
      <c r="G11" s="28"/>
      <c r="H11" s="33"/>
      <c r="I11" s="30"/>
      <c r="J11" s="16"/>
      <c r="K11" s="31"/>
      <c r="L11" s="32"/>
    </row>
    <row r="12">
      <c r="A12" s="4" t="s">
        <v>14</v>
      </c>
      <c r="B12" s="7">
        <v>99.0</v>
      </c>
      <c r="C12" s="7">
        <v>6.0</v>
      </c>
      <c r="D12" s="26">
        <f t="shared" si="1"/>
        <v>0.06060606061</v>
      </c>
      <c r="E12" s="34"/>
      <c r="F12" s="28"/>
      <c r="G12" s="28"/>
      <c r="H12" s="33"/>
      <c r="I12" s="30"/>
      <c r="J12" s="16"/>
      <c r="K12" s="31"/>
      <c r="L12" s="32"/>
    </row>
    <row r="13">
      <c r="A13" s="35" t="s">
        <v>62</v>
      </c>
      <c r="B13" s="36">
        <f t="shared" ref="B13:C13" si="2">AVERAGE(B2:B12)</f>
        <v>44.72727273</v>
      </c>
      <c r="C13" s="36">
        <f t="shared" si="2"/>
        <v>3.090909091</v>
      </c>
      <c r="D13" s="37"/>
      <c r="F13" s="38"/>
      <c r="G13" s="33"/>
      <c r="H13" s="33"/>
      <c r="I13" s="30"/>
      <c r="J13" s="16"/>
      <c r="K13" s="31"/>
      <c r="L13" s="16"/>
    </row>
    <row r="14">
      <c r="A14" s="35" t="s">
        <v>63</v>
      </c>
      <c r="B14" s="39">
        <f t="shared" ref="B14:C14" si="3">MEDIAN(B2:B12)</f>
        <v>28</v>
      </c>
      <c r="C14" s="39">
        <f t="shared" si="3"/>
        <v>2</v>
      </c>
      <c r="D14" s="40"/>
      <c r="F14" s="41"/>
      <c r="G14" s="28"/>
      <c r="H14" s="28"/>
      <c r="I14" s="30"/>
    </row>
    <row r="15">
      <c r="A15" s="35" t="s">
        <v>64</v>
      </c>
      <c r="B15" s="39">
        <f t="shared" ref="B15:C15" si="4">MODE(B2:B12)</f>
        <v>99</v>
      </c>
      <c r="C15" s="39">
        <f t="shared" si="4"/>
        <v>0</v>
      </c>
      <c r="D15" s="40"/>
    </row>
    <row r="16">
      <c r="A16" s="35" t="s">
        <v>65</v>
      </c>
      <c r="B16" s="39">
        <f t="shared" ref="B16:C16" si="5">STDEV(B2:B12)</f>
        <v>33.86470407</v>
      </c>
      <c r="C16" s="39">
        <f t="shared" si="5"/>
        <v>3.048099259</v>
      </c>
      <c r="D16" s="40"/>
    </row>
    <row r="17">
      <c r="A17" s="35" t="s">
        <v>66</v>
      </c>
      <c r="B17" s="39">
        <f>CORREL(B2:B12,C2:C12)</f>
        <v>0.1668937753</v>
      </c>
      <c r="C17" s="35" t="s">
        <v>67</v>
      </c>
      <c r="D17" s="40"/>
    </row>
    <row r="18">
      <c r="A18" s="35" t="s">
        <v>68</v>
      </c>
      <c r="B18" s="35" t="s">
        <v>69</v>
      </c>
      <c r="C18" s="35"/>
      <c r="D18" s="40"/>
    </row>
    <row r="19" ht="27.0" customHeight="1">
      <c r="A19" s="42" t="s">
        <v>70</v>
      </c>
      <c r="B19" s="42" t="s">
        <v>71</v>
      </c>
      <c r="C19" s="42" t="s">
        <v>72</v>
      </c>
    </row>
  </sheetData>
  <drawing r:id="rId1"/>
</worksheet>
</file>