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8075\Documents\UiPath\Excelの転記\"/>
    </mc:Choice>
  </mc:AlternateContent>
  <bookViews>
    <workbookView xWindow="0" yWindow="0" windowWidth="28800" windowHeight="12975"/>
  </bookViews>
  <sheets>
    <sheet name="3年アスリート_第▼週" sheetId="114" r:id="rId1"/>
  </sheets>
  <definedNames>
    <definedName name="_xlnm._FilterDatabase" localSheetId="0" hidden="1">'3年アスリート_第▼週'!$A$8:$X$8</definedName>
    <definedName name="_xlnm.Print_Area" localSheetId="0">'3年アスリート_第▼週'!$B$1:$W$40</definedName>
  </definedNames>
  <calcPr calcId="152511"/>
</workbook>
</file>

<file path=xl/calcChain.xml><?xml version="1.0" encoding="utf-8"?>
<calcChain xmlns="http://schemas.openxmlformats.org/spreadsheetml/2006/main">
  <c r="N10" i="114" l="1"/>
  <c r="N11" i="114"/>
  <c r="N12" i="114"/>
  <c r="N13" i="114"/>
  <c r="N14" i="114"/>
  <c r="N16" i="114"/>
  <c r="N17" i="114"/>
  <c r="N18" i="114"/>
  <c r="N19" i="114"/>
  <c r="N20" i="114"/>
  <c r="N21" i="114"/>
  <c r="N22" i="114"/>
  <c r="N23" i="114"/>
  <c r="N24" i="114"/>
  <c r="N25" i="114"/>
  <c r="N26" i="114"/>
  <c r="N27" i="114"/>
  <c r="N28" i="114"/>
  <c r="N29" i="114"/>
  <c r="N30" i="114"/>
  <c r="N31" i="114"/>
  <c r="N33" i="114"/>
  <c r="N34" i="114"/>
  <c r="N35" i="114"/>
  <c r="N36" i="114"/>
  <c r="N37" i="114"/>
  <c r="N9" i="114"/>
  <c r="L39" i="114" l="1"/>
  <c r="K39" i="114"/>
  <c r="J39" i="114" l="1"/>
  <c r="I39" i="114"/>
  <c r="N39" i="114" s="1"/>
  <c r="S4" i="114" l="1"/>
  <c r="S3" i="114"/>
  <c r="R3" i="114"/>
  <c r="R4" i="114"/>
  <c r="Q4" i="114"/>
  <c r="Q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34" i="114" l="1"/>
  <c r="B35" i="114" s="1"/>
  <c r="B36" i="114" s="1"/>
  <c r="B37" i="114" s="1"/>
  <c r="B38" i="114" s="1"/>
  <c r="B29" i="114"/>
  <c r="B30" i="114" s="1"/>
  <c r="B31" i="114" s="1"/>
  <c r="B32" i="114" s="1"/>
  <c r="B33" i="114" s="1"/>
  <c r="H39" i="114"/>
  <c r="G39" i="114"/>
  <c r="F39" i="114"/>
  <c r="O8" i="114"/>
  <c r="M39" i="114" l="1"/>
  <c r="N15" i="114"/>
</calcChain>
</file>

<file path=xl/sharedStrings.xml><?xml version="1.0" encoding="utf-8"?>
<sst xmlns="http://schemas.openxmlformats.org/spreadsheetml/2006/main" count="142" uniqueCount="56">
  <si>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</si>
  <si>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</si>
  <si>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</si>
  <si>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</si>
  <si>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</si>
  <si>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</si>
  <si>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</si>
  <si>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</si>
  <si>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</si>
  <si>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</si>
  <si>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</si>
  <si>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</si>
  <si>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</si>
  <si>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</si>
  <si>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</si>
  <si>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</si>
  <si>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</si>
  <si>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</si>
  <si>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</si>
  <si>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</si>
  <si>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</si>
  <si>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</si>
  <si>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</si>
  <si>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３年　スポーツテクノロジー学科（アスリートコース）</t>
    <rPh sb="1" eb="2">
      <t>ネン</t>
    </rPh>
    <rPh sb="13" eb="15">
      <t>ガッカ</t>
    </rPh>
    <phoneticPr fontId="3"/>
  </si>
  <si>
    <t>学科 or コース</t>
    <rPh sb="0" eb="2">
      <t>ガッカ</t>
    </rPh>
    <phoneticPr fontId="3"/>
  </si>
  <si>
    <t>アスリートコース</t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</si>
  <si>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</si>
  <si>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</si>
  <si>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</si>
  <si>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</si>
  <si>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</si>
  <si>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</si>
  <si>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</si>
  <si>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</si>
  <si>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</si>
  <si>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</si>
  <si>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</si>
  <si>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</si>
  <si>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</si>
  <si>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</si>
  <si>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</si>
  <si>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</si>
  <si>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</si>
  <si>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</si>
  <si>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</si>
  <si>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</si>
  <si>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</si>
  <si>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</si>
  <si>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</si>
  <si>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</si>
  <si>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</si>
  <si>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Z</t>
    <phoneticPr fontId="3"/>
  </si>
  <si>
    <t>Aa</t>
    <phoneticPr fontId="3"/>
  </si>
  <si>
    <t>ab</t>
    <phoneticPr fontId="3"/>
  </si>
  <si>
    <t>AC</t>
    <phoneticPr fontId="3"/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</si>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</sst>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#,##0.0_ "/>
  </numFmts>
  <fonts count="3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56" fontId="5" fillId="2" borderId="20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2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56" fontId="5" fillId="2" borderId="33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56" fontId="5" fillId="2" borderId="35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56" fontId="5" fillId="2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176" fontId="0" fillId="0" borderId="41" xfId="2" applyNumberFormat="1" applyFont="1" applyFill="1" applyBorder="1" applyAlignment="1">
      <alignment horizontal="center"/>
    </xf>
    <xf numFmtId="176" fontId="0" fillId="0" borderId="42" xfId="2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2"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abSelected="1"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38" sqref="D9:D38"/>
    </sheetView>
  </sheetViews>
  <sheetFormatPr defaultColWidth="9" defaultRowHeight="11.25" outlineLevelCol="1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3" width="9" style="1" customWidth="1"/>
    <col min="14" max="14" width="5.875" style="42" customWidth="1"/>
    <col min="15" max="15" width="7.375" style="8" customWidth="1"/>
    <col min="16" max="19" width="2.75" style="42" customWidth="1"/>
    <col min="20" max="20" width="3.25" style="44" bestFit="1" customWidth="1"/>
    <col min="21" max="24" width="2.75" style="42" customWidth="1"/>
    <col min="25" max="16384" width="9" style="42"/>
  </cols>
  <sheetData>
    <row r="1" spans="1:22" ht="17.25">
      <c r="D1" s="73" t="s">
        <v>3</v>
      </c>
      <c r="E1" s="73"/>
      <c r="F1" s="73"/>
    </row>
    <row r="2" spans="1:22" ht="12" thickBot="1">
      <c r="D2" s="1"/>
      <c r="E2" s="1"/>
      <c r="G2" s="4" t="s">
        <v>8</v>
      </c>
    </row>
    <row r="3" spans="1:22" s="2" customFormat="1">
      <c r="B3" s="1"/>
      <c r="D3" s="74" t="s">
        <v>4</v>
      </c>
      <c r="E3" s="23" t="s">
        <v>17</v>
      </c>
      <c r="G3" s="7" t="s">
        <v>10</v>
      </c>
      <c r="N3" s="42" t="s">
        <v>5</v>
      </c>
      <c r="O3" s="15" t="s">
        <v>15</v>
      </c>
      <c r="Q3" s="42">
        <f>COUNTIF(Q$9:Q$38,"=2")</f>
        <v>0</v>
      </c>
      <c r="R3" s="42">
        <f>COUNTIF(R$9:R$38,"=2")</f>
        <v>0</v>
      </c>
      <c r="S3" s="42">
        <f>COUNTIF(S$9:S$38,"=2")</f>
        <v>0</v>
      </c>
      <c r="T3" s="44"/>
      <c r="U3" s="42" t="s">
        <v>19</v>
      </c>
      <c r="V3" s="42"/>
    </row>
    <row r="4" spans="1:22" s="2" customFormat="1" ht="12" thickBot="1">
      <c r="B4" s="1"/>
      <c r="D4" s="74"/>
      <c r="E4" s="22" t="s">
        <v>16</v>
      </c>
      <c r="G4" s="5" t="s">
        <v>9</v>
      </c>
      <c r="H4" s="1"/>
      <c r="I4" s="1"/>
      <c r="J4" s="1"/>
      <c r="K4" s="1"/>
      <c r="L4" s="1"/>
      <c r="M4" s="1"/>
      <c r="N4" s="2" t="s">
        <v>6</v>
      </c>
      <c r="O4" s="17"/>
      <c r="Q4" s="42">
        <f>COUNTIF(Q$9:Q$38,"=3")</f>
        <v>0</v>
      </c>
      <c r="R4" s="42">
        <f>COUNTIF(R$9:R$38,"=3")</f>
        <v>0</v>
      </c>
      <c r="S4" s="42">
        <f>COUNTIF(S$9:S$38,"=3")</f>
        <v>0</v>
      </c>
      <c r="T4" s="44"/>
      <c r="U4" s="42" t="s">
        <v>20</v>
      </c>
      <c r="V4" s="42"/>
    </row>
    <row r="5" spans="1:22">
      <c r="G5" s="41" t="s">
        <v>22</v>
      </c>
      <c r="N5" s="3" t="s">
        <v>7</v>
      </c>
    </row>
    <row r="6" spans="1:22" ht="12" thickBot="1">
      <c r="F6" s="9"/>
      <c r="N6" s="3"/>
    </row>
    <row r="7" spans="1:22" ht="12" thickBot="1">
      <c r="C7" s="42" t="s">
        <v>23</v>
      </c>
      <c r="O7" s="15" t="s">
        <v>14</v>
      </c>
      <c r="Q7" s="42" t="s">
        <v>18</v>
      </c>
    </row>
    <row r="8" spans="1:22" ht="12" thickBot="1">
      <c r="A8" s="66" t="s">
        <v>24</v>
      </c>
      <c r="B8" s="37" t="s">
        <v>11</v>
      </c>
      <c r="C8" s="38" t="s">
        <v>0</v>
      </c>
      <c r="D8" s="39" t="s">
        <v>1</v>
      </c>
      <c r="E8" s="39" t="s">
        <v>2</v>
      </c>
      <c r="F8" s="40">
        <v>43973</v>
      </c>
      <c r="G8" s="40">
        <v>43980</v>
      </c>
      <c r="H8" s="55">
        <v>43987</v>
      </c>
      <c r="I8" s="67">
        <v>43994</v>
      </c>
      <c r="J8" s="67">
        <v>44002</v>
      </c>
      <c r="K8" s="67">
        <v>44008</v>
      </c>
      <c r="L8" s="67">
        <v>44022</v>
      </c>
      <c r="M8" s="67">
        <v>44029</v>
      </c>
      <c r="N8" s="11" t="s">
        <v>13</v>
      </c>
      <c r="O8" s="16">
        <f>H8</f>
        <v>43987</v>
      </c>
      <c r="Q8" s="42">
        <v>4</v>
      </c>
      <c r="R8" s="42">
        <v>10</v>
      </c>
      <c r="S8" s="42">
        <v>1</v>
      </c>
      <c r="T8" s="44" t="s">
        <v>21</v>
      </c>
    </row>
    <row r="9" spans="1:22" ht="10.9" customHeight="1" thickBot="1">
      <c r="A9" s="65" t="s">
        <v>25</v>
      </c>
      <c r="B9" s="24">
        <v>1</v>
      </c>
      <c r="C9" s="26">
        <v>18015</v>
      </c>
      <c r="D9" s="30" t="s">
        <v>26</v>
      </c>
      <c r="E9" s="30"/>
      <c r="F9" s="51">
        <v>1</v>
      </c>
      <c r="G9" s="51">
        <v>1</v>
      </c>
      <c r="H9" s="59">
        <v>1</v>
      </c>
      <c r="I9" s="59">
        <v>1</v>
      </c>
      <c r="J9" s="59">
        <v>1</v>
      </c>
      <c r="K9" s="59">
        <v>1</v>
      </c>
      <c r="L9" s="71" t="s">
        <v>55</v>
      </c>
      <c r="M9" s="71" t="s">
        <v>55</v>
      </c>
      <c r="N9" s="35" t="str">
        <f>IF(L9&lt;M9,$N$3,IF(K9=F9,$N$4,$N$5))</f>
        <v>　→</v>
      </c>
      <c r="O9" s="18"/>
      <c r="Q9" s="45"/>
      <c r="R9" s="45"/>
      <c r="S9" s="45"/>
      <c r="U9" s="48"/>
    </row>
    <row r="10" spans="1:22" ht="10.9" customHeight="1" thickBot="1">
      <c r="A10" s="63" t="s">
        <v>25</v>
      </c>
      <c r="B10" s="12">
        <f t="shared" ref="B10:B33" si="0">IF(C10&lt;&gt;"",B9+1,"")</f>
        <v>2</v>
      </c>
      <c r="C10" s="27">
        <v>18017</v>
      </c>
      <c r="D10" s="31" t="s">
        <v>27</v>
      </c>
      <c r="E10" s="31"/>
      <c r="F10" s="52">
        <v>1</v>
      </c>
      <c r="G10" s="52">
        <v>1</v>
      </c>
      <c r="H10" s="60">
        <v>0.95833333333333337</v>
      </c>
      <c r="I10" s="62">
        <v>1</v>
      </c>
      <c r="J10" s="62">
        <v>1</v>
      </c>
      <c r="K10" s="62">
        <v>1</v>
      </c>
      <c r="L10" s="72" t="s">
        <v>55</v>
      </c>
      <c r="M10" s="72" t="s">
        <v>55</v>
      </c>
      <c r="N10" s="35" t="str">
        <f t="shared" ref="N10:N37" si="1">IF(L10&lt;M10,$N$3,IF(K10=F10,$N$4,$N$5))</f>
        <v>　→</v>
      </c>
      <c r="O10" s="19"/>
      <c r="Q10" s="46"/>
      <c r="R10" s="46"/>
      <c r="S10" s="46"/>
      <c r="U10" s="48"/>
    </row>
    <row r="11" spans="1:22" ht="10.9" customHeight="1" thickBot="1">
      <c r="A11" s="63" t="s">
        <v>25</v>
      </c>
      <c r="B11" s="12">
        <f t="shared" si="0"/>
        <v>3</v>
      </c>
      <c r="C11" s="27">
        <v>18018</v>
      </c>
      <c r="D11" s="31" t="s">
        <v>28</v>
      </c>
      <c r="E11" s="31"/>
      <c r="F11" s="52">
        <v>1</v>
      </c>
      <c r="G11" s="52">
        <v>1</v>
      </c>
      <c r="H11" s="60">
        <v>0.75</v>
      </c>
      <c r="I11" s="60">
        <v>0.96699999999999997</v>
      </c>
      <c r="J11" s="62">
        <v>1</v>
      </c>
      <c r="K11" s="62">
        <v>1</v>
      </c>
      <c r="L11" s="72" t="s">
        <v>55</v>
      </c>
      <c r="M11" s="72" t="s">
        <v>55</v>
      </c>
      <c r="N11" s="35" t="str">
        <f t="shared" si="1"/>
        <v>　→</v>
      </c>
      <c r="O11" s="19"/>
      <c r="Q11" s="46"/>
      <c r="R11" s="46"/>
      <c r="S11" s="46"/>
      <c r="U11" s="50"/>
    </row>
    <row r="12" spans="1:22" ht="10.9" customHeight="1" thickBot="1">
      <c r="A12" s="63" t="s">
        <v>25</v>
      </c>
      <c r="B12" s="12">
        <f t="shared" si="0"/>
        <v>4</v>
      </c>
      <c r="C12" s="27">
        <v>18020</v>
      </c>
      <c r="D12" s="31" t="s">
        <v>29</v>
      </c>
      <c r="E12" s="31"/>
      <c r="F12" s="52">
        <v>1</v>
      </c>
      <c r="G12" s="52">
        <v>1</v>
      </c>
      <c r="H12" s="60">
        <v>1</v>
      </c>
      <c r="I12" s="60">
        <v>1</v>
      </c>
      <c r="J12" s="62">
        <v>1</v>
      </c>
      <c r="K12" s="62">
        <v>1</v>
      </c>
      <c r="L12" s="72" t="s">
        <v>55</v>
      </c>
      <c r="M12" s="72" t="s">
        <v>55</v>
      </c>
      <c r="N12" s="35" t="str">
        <f t="shared" si="1"/>
        <v>　→</v>
      </c>
      <c r="O12" s="19"/>
      <c r="Q12" s="46"/>
      <c r="R12" s="46"/>
      <c r="S12" s="46"/>
      <c r="U12" s="48"/>
    </row>
    <row r="13" spans="1:22" ht="10.9" customHeight="1" thickBot="1">
      <c r="A13" s="63" t="s">
        <v>25</v>
      </c>
      <c r="B13" s="12">
        <f t="shared" si="0"/>
        <v>5</v>
      </c>
      <c r="C13" s="28">
        <v>18023</v>
      </c>
      <c r="D13" s="32" t="s">
        <v>30</v>
      </c>
      <c r="E13" s="32"/>
      <c r="F13" s="53">
        <v>1</v>
      </c>
      <c r="G13" s="53">
        <v>1</v>
      </c>
      <c r="H13" s="61">
        <v>1</v>
      </c>
      <c r="I13" s="68">
        <v>0.8</v>
      </c>
      <c r="J13" s="70">
        <v>1</v>
      </c>
      <c r="K13" s="70">
        <v>1</v>
      </c>
      <c r="L13" s="72" t="s">
        <v>55</v>
      </c>
      <c r="M13" s="72" t="s">
        <v>55</v>
      </c>
      <c r="N13" s="35" t="str">
        <f t="shared" si="1"/>
        <v>　→</v>
      </c>
      <c r="O13" s="20"/>
      <c r="Q13" s="47"/>
      <c r="R13" s="47"/>
      <c r="S13" s="47"/>
      <c r="U13" s="56"/>
    </row>
    <row r="14" spans="1:22" ht="10.9" customHeight="1" thickBot="1">
      <c r="A14" s="64" t="s">
        <v>25</v>
      </c>
      <c r="B14" s="14">
        <f t="shared" si="0"/>
        <v>6</v>
      </c>
      <c r="C14" s="29">
        <v>18024</v>
      </c>
      <c r="D14" s="33" t="s">
        <v>31</v>
      </c>
      <c r="E14" s="33"/>
      <c r="F14" s="54">
        <v>1</v>
      </c>
      <c r="G14" s="54">
        <v>1</v>
      </c>
      <c r="H14" s="62">
        <v>1</v>
      </c>
      <c r="I14" s="62">
        <v>1</v>
      </c>
      <c r="J14" s="62">
        <v>1</v>
      </c>
      <c r="K14" s="62">
        <v>1</v>
      </c>
      <c r="L14" s="72" t="s">
        <v>55</v>
      </c>
      <c r="M14" s="72" t="s">
        <v>55</v>
      </c>
      <c r="N14" s="35" t="str">
        <f t="shared" si="1"/>
        <v>　→</v>
      </c>
      <c r="O14" s="21"/>
      <c r="Q14" s="45"/>
      <c r="R14" s="45"/>
      <c r="S14" s="45"/>
      <c r="U14" s="56"/>
    </row>
    <row r="15" spans="1:22" ht="10.9" customHeight="1" thickBot="1">
      <c r="A15" s="63" t="s">
        <v>25</v>
      </c>
      <c r="B15" s="12">
        <f t="shared" si="0"/>
        <v>7</v>
      </c>
      <c r="C15" s="27">
        <v>18028</v>
      </c>
      <c r="D15" s="31" t="s">
        <v>32</v>
      </c>
      <c r="E15" s="31"/>
      <c r="F15" s="52">
        <v>1</v>
      </c>
      <c r="G15" s="52">
        <v>1</v>
      </c>
      <c r="H15" s="60">
        <v>1</v>
      </c>
      <c r="I15" s="60">
        <v>1</v>
      </c>
      <c r="J15" s="62">
        <v>1</v>
      </c>
      <c r="K15" s="62">
        <v>0.8</v>
      </c>
      <c r="L15" s="72" t="s">
        <v>55</v>
      </c>
      <c r="M15" s="72" t="s">
        <v>55</v>
      </c>
      <c r="N15" s="35" t="str">
        <f t="shared" si="1"/>
        <v>　　↓</v>
      </c>
      <c r="O15" s="19"/>
      <c r="Q15" s="46"/>
      <c r="R15" s="46"/>
      <c r="S15" s="46"/>
      <c r="U15" s="56"/>
    </row>
    <row r="16" spans="1:22" ht="10.9" customHeight="1" thickBot="1">
      <c r="A16" s="63" t="s">
        <v>25</v>
      </c>
      <c r="B16" s="12">
        <f t="shared" si="0"/>
        <v>8</v>
      </c>
      <c r="C16" s="27">
        <v>18030</v>
      </c>
      <c r="D16" s="31" t="s">
        <v>33</v>
      </c>
      <c r="E16" s="31"/>
      <c r="F16" s="52">
        <v>1</v>
      </c>
      <c r="G16" s="52">
        <v>1</v>
      </c>
      <c r="H16" s="60">
        <v>1</v>
      </c>
      <c r="I16" s="60">
        <v>1</v>
      </c>
      <c r="J16" s="62">
        <v>1</v>
      </c>
      <c r="K16" s="62">
        <v>0.6</v>
      </c>
      <c r="L16" s="72" t="s">
        <v>55</v>
      </c>
      <c r="M16" s="72" t="s">
        <v>55</v>
      </c>
      <c r="N16" s="35" t="str">
        <f t="shared" si="1"/>
        <v>　　↓</v>
      </c>
      <c r="O16" s="58"/>
      <c r="Q16" s="46"/>
      <c r="R16" s="46"/>
      <c r="S16" s="46"/>
      <c r="U16" s="48"/>
    </row>
    <row r="17" spans="1:21" ht="10.9" customHeight="1" thickBot="1">
      <c r="A17" s="63" t="s">
        <v>25</v>
      </c>
      <c r="B17" s="12">
        <f t="shared" si="0"/>
        <v>9</v>
      </c>
      <c r="C17" s="27">
        <v>18032</v>
      </c>
      <c r="D17" s="31" t="s">
        <v>34</v>
      </c>
      <c r="E17" s="31"/>
      <c r="F17" s="52">
        <v>1</v>
      </c>
      <c r="G17" s="52">
        <v>1</v>
      </c>
      <c r="H17" s="60">
        <v>1</v>
      </c>
      <c r="I17" s="60">
        <v>1</v>
      </c>
      <c r="J17" s="62">
        <v>1</v>
      </c>
      <c r="K17" s="62">
        <v>1</v>
      </c>
      <c r="L17" s="72" t="s">
        <v>55</v>
      </c>
      <c r="M17" s="72" t="s">
        <v>55</v>
      </c>
      <c r="N17" s="35" t="str">
        <f t="shared" si="1"/>
        <v>　→</v>
      </c>
      <c r="O17" s="19"/>
      <c r="Q17" s="46"/>
      <c r="R17" s="46"/>
      <c r="S17" s="46"/>
      <c r="U17" s="50"/>
    </row>
    <row r="18" spans="1:21" ht="10.9" customHeight="1" thickBot="1">
      <c r="A18" s="63" t="s">
        <v>25</v>
      </c>
      <c r="B18" s="13">
        <f t="shared" si="0"/>
        <v>10</v>
      </c>
      <c r="C18" s="28">
        <v>18036</v>
      </c>
      <c r="D18" s="32" t="s">
        <v>35</v>
      </c>
      <c r="E18" s="32"/>
      <c r="F18" s="53">
        <v>1</v>
      </c>
      <c r="G18" s="53">
        <v>1</v>
      </c>
      <c r="H18" s="61">
        <v>1</v>
      </c>
      <c r="I18" s="68">
        <v>1</v>
      </c>
      <c r="J18" s="70">
        <v>1</v>
      </c>
      <c r="K18" s="70">
        <v>1</v>
      </c>
      <c r="L18" s="72" t="s">
        <v>55</v>
      </c>
      <c r="M18" s="72" t="s">
        <v>55</v>
      </c>
      <c r="N18" s="35" t="str">
        <f t="shared" si="1"/>
        <v>　→</v>
      </c>
      <c r="O18" s="20"/>
      <c r="Q18" s="47"/>
      <c r="R18" s="47"/>
      <c r="S18" s="47"/>
      <c r="U18" s="48"/>
    </row>
    <row r="19" spans="1:21" ht="10.9" customHeight="1" thickBot="1">
      <c r="A19" s="64" t="s">
        <v>25</v>
      </c>
      <c r="B19" s="14">
        <f t="shared" si="0"/>
        <v>11</v>
      </c>
      <c r="C19" s="29">
        <v>18037</v>
      </c>
      <c r="D19" s="33" t="s">
        <v>36</v>
      </c>
      <c r="E19" s="33"/>
      <c r="F19" s="54">
        <v>1</v>
      </c>
      <c r="G19" s="54">
        <v>1</v>
      </c>
      <c r="H19" s="62">
        <v>1</v>
      </c>
      <c r="I19" s="62">
        <v>1</v>
      </c>
      <c r="J19" s="62">
        <v>1</v>
      </c>
      <c r="K19" s="62">
        <v>1</v>
      </c>
      <c r="L19" s="72" t="s">
        <v>55</v>
      </c>
      <c r="M19" s="72" t="s">
        <v>55</v>
      </c>
      <c r="N19" s="35" t="str">
        <f t="shared" si="1"/>
        <v>　→</v>
      </c>
      <c r="O19" s="21"/>
      <c r="Q19" s="45"/>
      <c r="R19" s="45"/>
      <c r="S19" s="45"/>
      <c r="U19" s="48"/>
    </row>
    <row r="20" spans="1:21" ht="10.9" customHeight="1" thickBot="1">
      <c r="A20" s="63" t="s">
        <v>25</v>
      </c>
      <c r="B20" s="12">
        <f t="shared" si="0"/>
        <v>12</v>
      </c>
      <c r="C20" s="27">
        <v>18038</v>
      </c>
      <c r="D20" s="31" t="s">
        <v>37</v>
      </c>
      <c r="E20" s="31"/>
      <c r="F20" s="52">
        <v>1</v>
      </c>
      <c r="G20" s="52">
        <v>1</v>
      </c>
      <c r="H20" s="60">
        <v>1</v>
      </c>
      <c r="I20" s="60">
        <v>1</v>
      </c>
      <c r="J20" s="62">
        <v>1</v>
      </c>
      <c r="K20" s="62">
        <v>1</v>
      </c>
      <c r="L20" s="72" t="s">
        <v>55</v>
      </c>
      <c r="M20" s="72" t="s">
        <v>55</v>
      </c>
      <c r="N20" s="35" t="str">
        <f t="shared" si="1"/>
        <v>　→</v>
      </c>
      <c r="O20" s="19"/>
      <c r="Q20" s="46"/>
      <c r="R20" s="46"/>
      <c r="S20" s="46"/>
      <c r="U20" s="48"/>
    </row>
    <row r="21" spans="1:21" ht="10.9" customHeight="1" thickBot="1">
      <c r="A21" s="63" t="s">
        <v>25</v>
      </c>
      <c r="B21" s="12">
        <f t="shared" si="0"/>
        <v>13</v>
      </c>
      <c r="C21" s="27">
        <v>18044</v>
      </c>
      <c r="D21" s="31" t="s">
        <v>38</v>
      </c>
      <c r="E21" s="31"/>
      <c r="F21" s="52">
        <v>1</v>
      </c>
      <c r="G21" s="52">
        <v>1</v>
      </c>
      <c r="H21" s="60">
        <v>1</v>
      </c>
      <c r="I21" s="60">
        <v>0.8</v>
      </c>
      <c r="J21" s="62">
        <v>1</v>
      </c>
      <c r="K21" s="62">
        <v>1</v>
      </c>
      <c r="L21" s="72" t="s">
        <v>55</v>
      </c>
      <c r="M21" s="72" t="s">
        <v>55</v>
      </c>
      <c r="N21" s="35" t="str">
        <f t="shared" si="1"/>
        <v>　→</v>
      </c>
      <c r="O21" s="19"/>
      <c r="Q21" s="46"/>
      <c r="R21" s="46"/>
      <c r="S21" s="46"/>
      <c r="U21" s="57"/>
    </row>
    <row r="22" spans="1:21" ht="10.9" customHeight="1" thickBot="1">
      <c r="A22" s="63" t="s">
        <v>25</v>
      </c>
      <c r="B22" s="12">
        <f t="shared" si="0"/>
        <v>14</v>
      </c>
      <c r="C22" s="27">
        <v>18045</v>
      </c>
      <c r="D22" s="31" t="s">
        <v>39</v>
      </c>
      <c r="E22" s="31"/>
      <c r="F22" s="52">
        <v>1</v>
      </c>
      <c r="G22" s="52">
        <v>1</v>
      </c>
      <c r="H22" s="60">
        <v>1</v>
      </c>
      <c r="I22" s="60">
        <v>1</v>
      </c>
      <c r="J22" s="62">
        <v>1</v>
      </c>
      <c r="K22" s="62">
        <v>0.96699999999999997</v>
      </c>
      <c r="L22" s="72" t="s">
        <v>55</v>
      </c>
      <c r="M22" s="72" t="s">
        <v>55</v>
      </c>
      <c r="N22" s="35" t="str">
        <f t="shared" si="1"/>
        <v>　　↓</v>
      </c>
      <c r="O22" s="19"/>
      <c r="Q22" s="46"/>
      <c r="R22" s="46"/>
      <c r="S22" s="46"/>
      <c r="U22" s="48"/>
    </row>
    <row r="23" spans="1:21" ht="10.9" customHeight="1" thickBot="1">
      <c r="A23" s="63" t="s">
        <v>25</v>
      </c>
      <c r="B23" s="13">
        <f t="shared" si="0"/>
        <v>15</v>
      </c>
      <c r="C23" s="28">
        <v>18050</v>
      </c>
      <c r="D23" s="32" t="s">
        <v>40</v>
      </c>
      <c r="E23" s="32"/>
      <c r="F23" s="53">
        <v>1</v>
      </c>
      <c r="G23" s="53">
        <v>1</v>
      </c>
      <c r="H23" s="61">
        <v>1</v>
      </c>
      <c r="I23" s="68">
        <v>1</v>
      </c>
      <c r="J23" s="70">
        <v>1</v>
      </c>
      <c r="K23" s="70">
        <v>1</v>
      </c>
      <c r="L23" s="72" t="s">
        <v>55</v>
      </c>
      <c r="M23" s="72" t="s">
        <v>55</v>
      </c>
      <c r="N23" s="35" t="str">
        <f t="shared" si="1"/>
        <v>　→</v>
      </c>
      <c r="O23" s="20"/>
      <c r="Q23" s="47"/>
      <c r="R23" s="47"/>
      <c r="S23" s="47"/>
      <c r="U23" s="48"/>
    </row>
    <row r="24" spans="1:21" ht="10.9" customHeight="1" thickBot="1">
      <c r="A24" s="64" t="s">
        <v>25</v>
      </c>
      <c r="B24" s="14">
        <f t="shared" si="0"/>
        <v>16</v>
      </c>
      <c r="C24" s="29">
        <v>18053</v>
      </c>
      <c r="D24" s="33" t="s">
        <v>41</v>
      </c>
      <c r="E24" s="33"/>
      <c r="F24" s="54">
        <v>1</v>
      </c>
      <c r="G24" s="54">
        <v>1</v>
      </c>
      <c r="H24" s="62">
        <v>1</v>
      </c>
      <c r="I24" s="62">
        <v>1</v>
      </c>
      <c r="J24" s="62">
        <v>1</v>
      </c>
      <c r="K24" s="62">
        <v>1</v>
      </c>
      <c r="L24" s="72" t="s">
        <v>55</v>
      </c>
      <c r="M24" s="72" t="s">
        <v>55</v>
      </c>
      <c r="N24" s="35" t="str">
        <f t="shared" si="1"/>
        <v>　→</v>
      </c>
      <c r="O24" s="21"/>
      <c r="Q24" s="45"/>
      <c r="R24" s="45"/>
      <c r="S24" s="45"/>
      <c r="U24" s="50"/>
    </row>
    <row r="25" spans="1:21" s="43" customFormat="1" ht="10.9" customHeight="1" thickBot="1">
      <c r="A25" s="63" t="s">
        <v>25</v>
      </c>
      <c r="B25" s="12">
        <f t="shared" si="0"/>
        <v>17</v>
      </c>
      <c r="C25" s="27">
        <v>18056</v>
      </c>
      <c r="D25" s="31" t="s">
        <v>42</v>
      </c>
      <c r="E25" s="31"/>
      <c r="F25" s="52">
        <v>1</v>
      </c>
      <c r="G25" s="52">
        <v>1</v>
      </c>
      <c r="H25" s="60">
        <v>1</v>
      </c>
      <c r="I25" s="60">
        <v>0.93300000000000005</v>
      </c>
      <c r="J25" s="62">
        <v>1</v>
      </c>
      <c r="K25" s="62">
        <v>1</v>
      </c>
      <c r="L25" s="72" t="s">
        <v>55</v>
      </c>
      <c r="M25" s="72" t="s">
        <v>55</v>
      </c>
      <c r="N25" s="35" t="str">
        <f t="shared" si="1"/>
        <v>　→</v>
      </c>
      <c r="O25" s="19"/>
      <c r="Q25" s="46"/>
      <c r="R25" s="46"/>
      <c r="S25" s="46"/>
      <c r="T25" s="44"/>
      <c r="U25" s="49"/>
    </row>
    <row r="26" spans="1:21" ht="10.9" customHeight="1" thickBot="1">
      <c r="A26" s="63" t="s">
        <v>25</v>
      </c>
      <c r="B26" s="12">
        <f t="shared" si="0"/>
        <v>18</v>
      </c>
      <c r="C26" s="27">
        <v>18058</v>
      </c>
      <c r="D26" s="31" t="s">
        <v>43</v>
      </c>
      <c r="E26" s="31"/>
      <c r="F26" s="52">
        <v>1</v>
      </c>
      <c r="G26" s="52">
        <v>1</v>
      </c>
      <c r="H26" s="60">
        <v>1</v>
      </c>
      <c r="I26" s="60">
        <v>1</v>
      </c>
      <c r="J26" s="62">
        <v>1</v>
      </c>
      <c r="K26" s="62">
        <v>1</v>
      </c>
      <c r="L26" s="72" t="s">
        <v>55</v>
      </c>
      <c r="M26" s="72" t="s">
        <v>55</v>
      </c>
      <c r="N26" s="35" t="str">
        <f t="shared" si="1"/>
        <v>　→</v>
      </c>
      <c r="O26" s="19"/>
      <c r="Q26" s="46"/>
      <c r="R26" s="46"/>
      <c r="S26" s="46"/>
      <c r="U26" s="48"/>
    </row>
    <row r="27" spans="1:21" ht="10.9" customHeight="1" thickBot="1">
      <c r="A27" s="63" t="s">
        <v>25</v>
      </c>
      <c r="B27" s="12">
        <f t="shared" si="0"/>
        <v>19</v>
      </c>
      <c r="C27" s="27">
        <v>18060</v>
      </c>
      <c r="D27" s="31" t="s">
        <v>44</v>
      </c>
      <c r="E27" s="31"/>
      <c r="F27" s="52">
        <v>1</v>
      </c>
      <c r="G27" s="52">
        <v>1</v>
      </c>
      <c r="H27" s="60">
        <v>1</v>
      </c>
      <c r="I27" s="60">
        <v>1</v>
      </c>
      <c r="J27" s="62">
        <v>1</v>
      </c>
      <c r="K27" s="62">
        <v>1</v>
      </c>
      <c r="L27" s="72" t="s">
        <v>55</v>
      </c>
      <c r="M27" s="72" t="s">
        <v>55</v>
      </c>
      <c r="N27" s="35" t="str">
        <f t="shared" si="1"/>
        <v>　→</v>
      </c>
      <c r="O27" s="19"/>
      <c r="Q27" s="46"/>
      <c r="R27" s="46"/>
      <c r="S27" s="46"/>
      <c r="U27" s="50"/>
    </row>
    <row r="28" spans="1:21" ht="10.9" customHeight="1" thickBot="1">
      <c r="A28" s="63" t="s">
        <v>25</v>
      </c>
      <c r="B28" s="13">
        <f t="shared" si="0"/>
        <v>20</v>
      </c>
      <c r="C28" s="28">
        <v>18068</v>
      </c>
      <c r="D28" s="32" t="s">
        <v>45</v>
      </c>
      <c r="E28" s="32"/>
      <c r="F28" s="53">
        <v>1</v>
      </c>
      <c r="G28" s="53">
        <v>1</v>
      </c>
      <c r="H28" s="61">
        <v>1</v>
      </c>
      <c r="I28" s="68">
        <v>1</v>
      </c>
      <c r="J28" s="70">
        <v>1</v>
      </c>
      <c r="K28" s="70">
        <v>1</v>
      </c>
      <c r="L28" s="72" t="s">
        <v>55</v>
      </c>
      <c r="M28" s="72" t="s">
        <v>55</v>
      </c>
      <c r="N28" s="35" t="str">
        <f t="shared" si="1"/>
        <v>　→</v>
      </c>
      <c r="O28" s="20"/>
      <c r="Q28" s="47"/>
      <c r="R28" s="47"/>
      <c r="S28" s="47"/>
      <c r="U28" s="48"/>
    </row>
    <row r="29" spans="1:21" ht="10.9" customHeight="1" thickBot="1">
      <c r="A29" s="64" t="s">
        <v>25</v>
      </c>
      <c r="B29" s="14">
        <f t="shared" si="0"/>
        <v>21</v>
      </c>
      <c r="C29" s="29">
        <v>18070</v>
      </c>
      <c r="D29" s="33" t="s">
        <v>46</v>
      </c>
      <c r="E29" s="33"/>
      <c r="F29" s="54">
        <v>1</v>
      </c>
      <c r="G29" s="54">
        <v>1</v>
      </c>
      <c r="H29" s="62">
        <v>1</v>
      </c>
      <c r="I29" s="62">
        <v>1</v>
      </c>
      <c r="J29" s="62">
        <v>1</v>
      </c>
      <c r="K29" s="62">
        <v>1</v>
      </c>
      <c r="L29" s="72" t="s">
        <v>55</v>
      </c>
      <c r="M29" s="72" t="s">
        <v>55</v>
      </c>
      <c r="N29" s="35" t="str">
        <f t="shared" si="1"/>
        <v>　→</v>
      </c>
      <c r="O29" s="21"/>
      <c r="Q29" s="45"/>
      <c r="R29" s="45"/>
      <c r="S29" s="45"/>
      <c r="U29" s="50"/>
    </row>
    <row r="30" spans="1:21" s="43" customFormat="1" ht="10.9" customHeight="1" thickBot="1">
      <c r="A30" s="63" t="s">
        <v>25</v>
      </c>
      <c r="B30" s="12">
        <f t="shared" si="0"/>
        <v>22</v>
      </c>
      <c r="C30" s="27">
        <v>18071</v>
      </c>
      <c r="D30" s="31" t="s">
        <v>47</v>
      </c>
      <c r="E30" s="31"/>
      <c r="F30" s="52">
        <v>1</v>
      </c>
      <c r="G30" s="52">
        <v>0.8</v>
      </c>
      <c r="H30" s="60">
        <v>1</v>
      </c>
      <c r="I30" s="60">
        <v>0.6</v>
      </c>
      <c r="J30" s="62">
        <v>0.8</v>
      </c>
      <c r="K30" s="62">
        <v>1</v>
      </c>
      <c r="L30" s="72" t="s">
        <v>55</v>
      </c>
      <c r="M30" s="72" t="s">
        <v>55</v>
      </c>
      <c r="N30" s="35" t="str">
        <f t="shared" si="1"/>
        <v>　→</v>
      </c>
      <c r="O30" s="19"/>
      <c r="Q30" s="46"/>
      <c r="R30" s="46"/>
      <c r="S30" s="46"/>
      <c r="T30" s="44"/>
      <c r="U30" s="49"/>
    </row>
    <row r="31" spans="1:21" ht="10.9" customHeight="1" thickBot="1">
      <c r="A31" s="63" t="s">
        <v>25</v>
      </c>
      <c r="B31" s="12">
        <f t="shared" si="0"/>
        <v>23</v>
      </c>
      <c r="C31" s="27">
        <v>18073</v>
      </c>
      <c r="D31" s="31" t="s">
        <v>48</v>
      </c>
      <c r="E31" s="31"/>
      <c r="F31" s="52">
        <v>1</v>
      </c>
      <c r="G31" s="52">
        <v>1</v>
      </c>
      <c r="H31" s="60">
        <v>1</v>
      </c>
      <c r="I31" s="60">
        <v>0.93300000000000005</v>
      </c>
      <c r="J31" s="62">
        <v>1</v>
      </c>
      <c r="K31" s="62">
        <v>1</v>
      </c>
      <c r="L31" s="72" t="s">
        <v>55</v>
      </c>
      <c r="M31" s="72" t="s">
        <v>55</v>
      </c>
      <c r="N31" s="35" t="str">
        <f t="shared" si="1"/>
        <v>　→</v>
      </c>
      <c r="O31" s="19"/>
      <c r="Q31" s="46"/>
      <c r="R31" s="46"/>
      <c r="S31" s="46"/>
      <c r="U31" s="48"/>
    </row>
    <row r="32" spans="1:21" ht="10.9" customHeight="1" thickBot="1">
      <c r="A32" s="63" t="s">
        <v>25</v>
      </c>
      <c r="B32" s="12">
        <f t="shared" si="0"/>
        <v>24</v>
      </c>
      <c r="C32" s="27">
        <v>18074</v>
      </c>
      <c r="D32" s="31" t="s">
        <v>49</v>
      </c>
      <c r="E32" s="31"/>
      <c r="F32" s="52">
        <v>1</v>
      </c>
      <c r="G32" s="52">
        <v>1</v>
      </c>
      <c r="H32" s="60">
        <v>1</v>
      </c>
      <c r="I32" s="60">
        <v>1</v>
      </c>
      <c r="J32" s="62">
        <v>1</v>
      </c>
      <c r="K32" s="62">
        <v>0.96699999999999997</v>
      </c>
      <c r="L32" s="72" t="s">
        <v>55</v>
      </c>
      <c r="M32" s="72" t="s">
        <v>55</v>
      </c>
      <c r="N32" s="35"/>
      <c r="O32" s="19"/>
      <c r="Q32" s="46"/>
      <c r="R32" s="46"/>
      <c r="S32" s="46"/>
      <c r="U32" s="50"/>
    </row>
    <row r="33" spans="1:21" ht="10.9" customHeight="1" thickBot="1">
      <c r="A33" s="63" t="s">
        <v>25</v>
      </c>
      <c r="B33" s="13">
        <f t="shared" si="0"/>
        <v>25</v>
      </c>
      <c r="C33" s="28">
        <v>18075</v>
      </c>
      <c r="D33" s="32" t="s">
        <v>50</v>
      </c>
      <c r="E33" s="32"/>
      <c r="F33" s="53">
        <v>1</v>
      </c>
      <c r="G33" s="53">
        <v>1</v>
      </c>
      <c r="H33" s="61">
        <v>1</v>
      </c>
      <c r="I33" s="68">
        <v>1</v>
      </c>
      <c r="J33" s="70">
        <v>1</v>
      </c>
      <c r="K33" s="70">
        <v>1</v>
      </c>
      <c r="L33" s="72" t="s">
        <v>55</v>
      </c>
      <c r="M33" s="72" t="s">
        <v>55</v>
      </c>
      <c r="N33" s="35" t="str">
        <f t="shared" si="1"/>
        <v>　→</v>
      </c>
      <c r="O33" s="20"/>
      <c r="Q33" s="47"/>
      <c r="R33" s="47"/>
      <c r="S33" s="47"/>
      <c r="U33" s="48"/>
    </row>
    <row r="34" spans="1:21" ht="10.9" customHeight="1" thickBot="1">
      <c r="A34" s="64" t="s">
        <v>25</v>
      </c>
      <c r="B34" s="14">
        <f>IF(C34&lt;&gt;"",B28+1,"")</f>
        <v>21</v>
      </c>
      <c r="C34" s="29">
        <v>18077</v>
      </c>
      <c r="D34" s="33" t="s">
        <v>51</v>
      </c>
      <c r="E34" s="33"/>
      <c r="F34" s="54">
        <v>1</v>
      </c>
      <c r="G34" s="54">
        <v>1</v>
      </c>
      <c r="H34" s="62">
        <v>1</v>
      </c>
      <c r="I34" s="62">
        <v>1</v>
      </c>
      <c r="J34" s="62">
        <v>1</v>
      </c>
      <c r="K34" s="62">
        <v>1</v>
      </c>
      <c r="L34" s="72" t="s">
        <v>55</v>
      </c>
      <c r="M34" s="72" t="s">
        <v>55</v>
      </c>
      <c r="N34" s="35" t="str">
        <f t="shared" si="1"/>
        <v>　→</v>
      </c>
      <c r="O34" s="21"/>
      <c r="Q34" s="45"/>
      <c r="R34" s="45"/>
      <c r="S34" s="45"/>
      <c r="U34" s="50"/>
    </row>
    <row r="35" spans="1:21" ht="10.9" customHeight="1" thickBot="1">
      <c r="A35" s="63" t="s">
        <v>25</v>
      </c>
      <c r="B35" s="12">
        <f>IF(C35&lt;&gt;"",B34+1,"")</f>
        <v>22</v>
      </c>
      <c r="C35" s="27">
        <v>18080</v>
      </c>
      <c r="D35" s="31" t="s">
        <v>52</v>
      </c>
      <c r="E35" s="31"/>
      <c r="F35" s="52">
        <v>1</v>
      </c>
      <c r="G35" s="52">
        <v>1</v>
      </c>
      <c r="H35" s="60">
        <v>1</v>
      </c>
      <c r="I35" s="60">
        <v>1</v>
      </c>
      <c r="J35" s="62">
        <v>1</v>
      </c>
      <c r="K35" s="62">
        <v>1</v>
      </c>
      <c r="L35" s="72" t="s">
        <v>55</v>
      </c>
      <c r="M35" s="72" t="s">
        <v>55</v>
      </c>
      <c r="N35" s="35" t="str">
        <f t="shared" si="1"/>
        <v>　→</v>
      </c>
      <c r="O35" s="19"/>
      <c r="Q35" s="46"/>
      <c r="R35" s="46"/>
      <c r="S35" s="46"/>
      <c r="U35" s="48"/>
    </row>
    <row r="36" spans="1:21" ht="10.9" customHeight="1" thickBot="1">
      <c r="A36" s="63" t="s">
        <v>25</v>
      </c>
      <c r="B36" s="12">
        <f>IF(C36&lt;&gt;"",B35+1,"")</f>
        <v>23</v>
      </c>
      <c r="C36" s="27">
        <v>18086</v>
      </c>
      <c r="D36" s="31" t="s">
        <v>53</v>
      </c>
      <c r="E36" s="31"/>
      <c r="F36" s="52">
        <v>1</v>
      </c>
      <c r="G36" s="52">
        <v>1</v>
      </c>
      <c r="H36" s="60">
        <v>1</v>
      </c>
      <c r="I36" s="60">
        <v>0.93300000000000005</v>
      </c>
      <c r="J36" s="62">
        <v>1</v>
      </c>
      <c r="K36" s="62">
        <v>1</v>
      </c>
      <c r="L36" s="72" t="s">
        <v>55</v>
      </c>
      <c r="M36" s="72" t="s">
        <v>55</v>
      </c>
      <c r="N36" s="35" t="str">
        <f t="shared" si="1"/>
        <v>　→</v>
      </c>
      <c r="O36" s="19"/>
      <c r="Q36" s="46"/>
      <c r="R36" s="46"/>
      <c r="S36" s="46"/>
      <c r="U36" s="50"/>
    </row>
    <row r="37" spans="1:21" ht="10.9" customHeight="1">
      <c r="A37" s="63" t="s">
        <v>25</v>
      </c>
      <c r="B37" s="12">
        <f>IF(C37&lt;&gt;"",B36+1,"")</f>
        <v>24</v>
      </c>
      <c r="C37" s="27">
        <v>18106</v>
      </c>
      <c r="D37" s="31" t="s">
        <v>54</v>
      </c>
      <c r="E37" s="31"/>
      <c r="F37" s="52">
        <v>1</v>
      </c>
      <c r="G37" s="52">
        <v>1</v>
      </c>
      <c r="H37" s="60">
        <v>1</v>
      </c>
      <c r="I37" s="60">
        <v>1</v>
      </c>
      <c r="J37" s="62">
        <v>1</v>
      </c>
      <c r="K37" s="62">
        <v>1</v>
      </c>
      <c r="L37" s="72" t="s">
        <v>55</v>
      </c>
      <c r="M37" s="72" t="s">
        <v>55</v>
      </c>
      <c r="N37" s="35" t="str">
        <f t="shared" si="1"/>
        <v>　→</v>
      </c>
      <c r="O37" s="19"/>
      <c r="Q37" s="46"/>
      <c r="R37" s="46"/>
      <c r="S37" s="46"/>
      <c r="U37" s="48"/>
    </row>
    <row r="38" spans="1:21" ht="10.9" customHeight="1" thickBot="1">
      <c r="A38" s="63" t="s">
        <v>25</v>
      </c>
      <c r="B38" s="13" t="str">
        <f>IF(C38&lt;&gt;"",B37+1,"")</f>
        <v/>
      </c>
      <c r="C38" s="28"/>
      <c r="D38" s="32"/>
      <c r="E38" s="32"/>
      <c r="F38" s="53"/>
      <c r="G38" s="53"/>
      <c r="H38" s="61"/>
      <c r="I38" s="61"/>
      <c r="J38" s="61"/>
      <c r="K38" s="61"/>
      <c r="L38" s="61"/>
      <c r="M38" s="61"/>
      <c r="N38" s="36"/>
      <c r="O38" s="20"/>
      <c r="Q38" s="47"/>
      <c r="R38" s="47"/>
      <c r="S38" s="47"/>
      <c r="U38" s="48"/>
    </row>
    <row r="39" spans="1:21" ht="10.9" customHeight="1" thickBot="1">
      <c r="E39" s="34" t="s">
        <v>12</v>
      </c>
      <c r="F39" s="25">
        <f>AVERAGE(F9:F38)</f>
        <v>1</v>
      </c>
      <c r="G39" s="25">
        <f>AVERAGE(G9:G38)</f>
        <v>0.99310344827586206</v>
      </c>
      <c r="H39" s="25">
        <f>AVERAGE(H9:H38)</f>
        <v>0.98994252873563227</v>
      </c>
      <c r="I39" s="69">
        <f>AVERAGE(H9:H37)</f>
        <v>0.98994252873563227</v>
      </c>
      <c r="J39" s="69">
        <f>AVERAGE(J9:J37)</f>
        <v>0.99310344827586206</v>
      </c>
      <c r="K39" s="69">
        <f>AVERAGE(K9:K37)</f>
        <v>0.97703448275862059</v>
      </c>
      <c r="L39" s="69" t="e">
        <f>AVERAGE(L9:L37)</f>
        <v>#DIV/0!</v>
      </c>
      <c r="M39" s="69" t="e">
        <f>AVERAGE(M9:M37)</f>
        <v>#DIV/0!</v>
      </c>
      <c r="N39" s="10" t="str">
        <f>IF(I39&lt;J39,$N$3,IF(G39=H39,$N$4,$N$5))</f>
        <v>↑</v>
      </c>
      <c r="U39" s="48"/>
    </row>
    <row r="40" spans="1:21">
      <c r="F40" s="6"/>
      <c r="G40" s="6"/>
      <c r="H40" s="6"/>
      <c r="I40" s="6"/>
      <c r="J40" s="6"/>
      <c r="K40" s="6"/>
      <c r="L40" s="6"/>
      <c r="M40" s="6"/>
      <c r="U40" s="48"/>
    </row>
  </sheetData>
  <autoFilter ref="A8:X8"/>
  <mergeCells count="2">
    <mergeCell ref="D1:F1"/>
    <mergeCell ref="D3:D4"/>
  </mergeCells>
  <phoneticPr fontId="3"/>
  <conditionalFormatting sqref="N39">
    <cfRule type="expression" dxfId="11" priority="876">
      <formula>G39&gt;H39</formula>
    </cfRule>
  </conditionalFormatting>
  <conditionalFormatting sqref="F39:M39">
    <cfRule type="expression" dxfId="10" priority="872">
      <formula>AND(0.75&lt;=F39,F39&lt;0.8)</formula>
    </cfRule>
    <cfRule type="expression" dxfId="9" priority="873">
      <formula>AND(0.65 &lt;= F39,F39&lt;0.75)</formula>
    </cfRule>
    <cfRule type="expression" dxfId="8" priority="874">
      <formula>F39 &lt; 0.65</formula>
    </cfRule>
  </conditionalFormatting>
  <conditionalFormatting sqref="N9:N37">
    <cfRule type="expression" dxfId="7" priority="855">
      <formula>G9&gt;H9</formula>
    </cfRule>
  </conditionalFormatting>
  <conditionalFormatting sqref="N38">
    <cfRule type="expression" dxfId="6" priority="845">
      <formula>G38&gt;H38</formula>
    </cfRule>
  </conditionalFormatting>
  <conditionalFormatting sqref="Q9:S28 Q34:S38">
    <cfRule type="cellIs" dxfId="5" priority="777" operator="equal">
      <formula>2</formula>
    </cfRule>
  </conditionalFormatting>
  <conditionalFormatting sqref="F38:M38 F9:L37">
    <cfRule type="expression" dxfId="4" priority="433">
      <formula>F9 &lt; 0.65</formula>
    </cfRule>
    <cfRule type="expression" dxfId="3" priority="434">
      <formula>AND(0.65 &lt;= F9,F9&lt;0.75)</formula>
    </cfRule>
    <cfRule type="expression" dxfId="2" priority="435">
      <formula>AND(0.75&lt;=F9,F9&lt;0.8)</formula>
    </cfRule>
  </conditionalFormatting>
  <conditionalFormatting sqref="F38:M38 F9:L37">
    <cfRule type="expression" dxfId="1" priority="436" stopIfTrue="1">
      <formula>F9 &lt; 0.85</formula>
    </cfRule>
  </conditionalFormatting>
  <conditionalFormatting sqref="Q29:S33">
    <cfRule type="cellIs" dxfId="0" priority="5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3年アスリート_第▼週</vt:lpstr>
      <vt:lpstr>'3年アスリート_第▼週'!Print_Area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18075</cp:lastModifiedBy>
  <cp:lastPrinted>2020-04-13T01:38:48Z</cp:lastPrinted>
  <dcterms:created xsi:type="dcterms:W3CDTF">2014-07-08T02:46:15Z</dcterms:created>
  <dcterms:modified xsi:type="dcterms:W3CDTF">2020-08-03T03:01:28Z</dcterms:modified>
</cp:coreProperties>
</file>