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ling/Desktop/2020 s2/4221/code/ENGN4221_S2_TechWork-master/"/>
    </mc:Choice>
  </mc:AlternateContent>
  <xr:revisionPtr revIDLastSave="0" documentId="13_ncr:1_{58CB0448-34FE-8944-92C8-4CD78F11D7D9}" xr6:coauthVersionLast="45" xr6:coauthVersionMax="45" xr10:uidLastSave="{00000000-0000-0000-0000-000000000000}"/>
  <bookViews>
    <workbookView xWindow="0" yWindow="460" windowWidth="28800" windowHeight="1626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15" i="1"/>
  <c r="F17" i="1"/>
  <c r="H9" i="1"/>
  <c r="F13" i="1"/>
  <c r="F11" i="1"/>
  <c r="F16" i="1"/>
  <c r="I8" i="1"/>
  <c r="F8" i="1"/>
  <c r="I17" i="1"/>
  <c r="G11" i="1"/>
  <c r="H11" i="1"/>
  <c r="I15" i="1"/>
  <c r="I12" i="1"/>
  <c r="I11" i="1"/>
  <c r="H5" i="1"/>
  <c r="G3" i="1"/>
  <c r="G12" i="1"/>
  <c r="G17" i="1"/>
  <c r="H17" i="1"/>
  <c r="H15" i="1"/>
  <c r="G15" i="1"/>
  <c r="I14" i="1"/>
  <c r="H13" i="1"/>
  <c r="I13" i="1"/>
  <c r="G13" i="1"/>
  <c r="H7" i="1"/>
  <c r="G7" i="1"/>
  <c r="I7" i="1"/>
  <c r="G5" i="1"/>
  <c r="I5" i="1"/>
  <c r="G2" i="1" l="1"/>
  <c r="F3" i="1"/>
  <c r="G8" i="1"/>
  <c r="I2" i="1"/>
  <c r="H8" i="1"/>
  <c r="F9" i="1"/>
  <c r="F6" i="1"/>
  <c r="I10" i="1"/>
  <c r="H10" i="1"/>
  <c r="F4" i="1"/>
  <c r="H6" i="1"/>
  <c r="G6" i="1"/>
  <c r="I9" i="1"/>
  <c r="F12" i="1"/>
  <c r="F2" i="1"/>
  <c r="G10" i="1"/>
  <c r="F10" i="1"/>
  <c r="G9" i="1"/>
  <c r="I6" i="1"/>
  <c r="F14" i="1"/>
  <c r="H2" i="1"/>
  <c r="H12" i="1"/>
  <c r="H4" i="1"/>
  <c r="G4" i="1"/>
  <c r="I3" i="1"/>
  <c r="G14" i="1"/>
  <c r="H14" i="1"/>
  <c r="H3" i="1"/>
  <c r="I4" i="1"/>
  <c r="G16" i="1"/>
  <c r="H16" i="1"/>
  <c r="I16" i="1"/>
</calcChain>
</file>

<file path=xl/sharedStrings.xml><?xml version="1.0" encoding="utf-8"?>
<sst xmlns="http://schemas.openxmlformats.org/spreadsheetml/2006/main" count="28" uniqueCount="28">
  <si>
    <t>REGO provide Approval</t>
  </si>
  <si>
    <t>Submit for REGO with all attachments</t>
  </si>
  <si>
    <t>Preparation of Submission Documents</t>
  </si>
  <si>
    <t>Sponsor Approval of PICF's</t>
  </si>
  <si>
    <t>PICF's Updated</t>
  </si>
  <si>
    <t xml:space="preserve">Lead Site Approval Letter and Documents Received </t>
  </si>
  <si>
    <t>Lead Site Approved</t>
  </si>
  <si>
    <t>Prepare Finance Summary</t>
  </si>
  <si>
    <t>Negotiate Budget with Sponsor</t>
  </si>
  <si>
    <t>Finance and Co-ord Review Budget</t>
  </si>
  <si>
    <t>Draft Budget Spreadsheet</t>
  </si>
  <si>
    <t>Update CTRA Schedule 1 and 2</t>
  </si>
  <si>
    <t>Supply CTRA and Budget to Finance Team</t>
  </si>
  <si>
    <t>Request Relevant Docs from Sponsor</t>
  </si>
  <si>
    <t>Receive Provider Quotes</t>
  </si>
  <si>
    <t>Request Provider Quotes</t>
  </si>
  <si>
    <t>Activity</t>
  </si>
  <si>
    <t>evaluate or not</t>
  </si>
  <si>
    <t>set 1</t>
  </si>
  <si>
    <t>set 2</t>
  </si>
  <si>
    <t>set 3</t>
  </si>
  <si>
    <t>mean</t>
  </si>
  <si>
    <t>max</t>
  </si>
  <si>
    <t>STD</t>
  </si>
  <si>
    <t>min</t>
  </si>
  <si>
    <t>est_min</t>
  </si>
  <si>
    <t>est_max</t>
  </si>
  <si>
    <t>est_mean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</si>
</sst>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2" borderId="3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5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85" workbookViewId="0">
      <selection activeCell="E21" sqref="E21"/>
    </sheetView>
  </sheetViews>
  <sheetFormatPr baseColWidth="10" defaultColWidth="11" defaultRowHeight="16" x14ac:dyDescent="0.2"/>
  <cols>
    <col min="1" max="1" width="47.33203125" customWidth="1"/>
    <col min="2" max="2" width="21.33203125" customWidth="1"/>
  </cols>
  <sheetData>
    <row r="1" spans="1:13" ht="17" x14ac:dyDescent="0.2">
      <c r="A1" s="6" t="s">
        <v>16</v>
      </c>
      <c r="B1" s="5" t="s">
        <v>17</v>
      </c>
      <c r="C1" s="4" t="s">
        <v>18</v>
      </c>
      <c r="D1" s="4" t="s">
        <v>19</v>
      </c>
      <c r="E1" s="4" t="s">
        <v>20</v>
      </c>
      <c r="F1" s="4" t="s">
        <v>24</v>
      </c>
      <c r="G1" s="4" t="s">
        <v>21</v>
      </c>
      <c r="H1" s="4" t="s">
        <v>22</v>
      </c>
      <c r="I1" s="4" t="s">
        <v>23</v>
      </c>
      <c r="J1" s="4" t="s">
        <v>25</v>
      </c>
      <c r="K1" s="8" t="s">
        <v>27</v>
      </c>
      <c r="L1" s="8" t="s">
        <v>26</v>
      </c>
    </row>
    <row r="2" spans="1:13" x14ac:dyDescent="0.2">
      <c r="A2" s="3" t="s">
        <v>15</v>
      </c>
      <c r="B2" s="2">
        <v>1</v>
      </c>
      <c r="C2" s="10">
        <v>1</v>
      </c>
      <c r="D2" s="7">
        <v>31</v>
      </c>
      <c r="E2" s="10">
        <v>4</v>
      </c>
      <c r="F2" s="1">
        <f>MIN(C2:E2)</f>
        <v>1</v>
      </c>
      <c r="G2" s="7">
        <f t="shared" ref="G2:G17" si="0">AVERAGE(C2:E2)</f>
        <v>12</v>
      </c>
      <c r="H2" s="7">
        <f t="shared" ref="H2:H17" si="1">MAX(C2:E2)</f>
        <v>31</v>
      </c>
      <c r="I2" s="1">
        <f t="shared" ref="I2:I17" si="2">STDEV(C2:E2)</f>
        <v>16.522711641858304</v>
      </c>
      <c r="J2" s="1">
        <v>1</v>
      </c>
      <c r="K2" s="1">
        <v>5</v>
      </c>
      <c r="L2" s="1">
        <v>14</v>
      </c>
      <c r="M2" s="9"/>
    </row>
    <row r="3" spans="1:13" x14ac:dyDescent="0.2">
      <c r="A3" s="3" t="s">
        <v>14</v>
      </c>
      <c r="B3" s="2">
        <v>1</v>
      </c>
      <c r="C3" s="10">
        <v>46</v>
      </c>
      <c r="D3" s="7">
        <v>38</v>
      </c>
      <c r="E3" s="10">
        <v>9</v>
      </c>
      <c r="F3" s="1">
        <f>MIN(C3:E3)</f>
        <v>9</v>
      </c>
      <c r="G3" s="7">
        <f t="shared" si="0"/>
        <v>31</v>
      </c>
      <c r="H3" s="7">
        <f t="shared" si="1"/>
        <v>46</v>
      </c>
      <c r="I3" s="1">
        <f t="shared" si="2"/>
        <v>19.467922333931785</v>
      </c>
      <c r="J3" s="1">
        <v>14</v>
      </c>
      <c r="K3" s="1">
        <v>28</v>
      </c>
      <c r="L3" s="1">
        <v>180</v>
      </c>
      <c r="M3" s="9"/>
    </row>
    <row r="4" spans="1:13" x14ac:dyDescent="0.2">
      <c r="A4" s="3" t="s">
        <v>13</v>
      </c>
      <c r="B4" s="2">
        <v>1</v>
      </c>
      <c r="C4" s="10">
        <v>1</v>
      </c>
      <c r="D4" s="11">
        <v>36</v>
      </c>
      <c r="E4" s="10">
        <v>97</v>
      </c>
      <c r="F4" s="1">
        <f>MIN(C4:E4)</f>
        <v>1</v>
      </c>
      <c r="G4" s="7">
        <f t="shared" si="0"/>
        <v>44.666666666666664</v>
      </c>
      <c r="H4" s="7">
        <f t="shared" si="1"/>
        <v>97</v>
      </c>
      <c r="I4" s="1">
        <f t="shared" si="2"/>
        <v>48.583261863869673</v>
      </c>
      <c r="J4" s="1">
        <v>1</v>
      </c>
      <c r="K4" s="1">
        <v>1</v>
      </c>
      <c r="L4" s="1">
        <v>14</v>
      </c>
      <c r="M4" s="9"/>
    </row>
    <row r="5" spans="1:13" x14ac:dyDescent="0.2">
      <c r="A5" s="3" t="s">
        <v>12</v>
      </c>
      <c r="B5" s="2">
        <v>0</v>
      </c>
      <c r="C5" s="10">
        <v>1</v>
      </c>
      <c r="D5" s="11">
        <v>1</v>
      </c>
      <c r="E5" s="10">
        <v>1</v>
      </c>
      <c r="F5" s="1">
        <v>1</v>
      </c>
      <c r="G5" s="7">
        <f t="shared" si="0"/>
        <v>1</v>
      </c>
      <c r="H5" s="7">
        <f t="shared" si="1"/>
        <v>1</v>
      </c>
      <c r="I5" s="1">
        <f t="shared" si="2"/>
        <v>0</v>
      </c>
      <c r="J5" s="1">
        <v>1</v>
      </c>
      <c r="K5" s="1">
        <v>3</v>
      </c>
      <c r="L5" s="1">
        <v>5</v>
      </c>
      <c r="M5" s="9"/>
    </row>
    <row r="6" spans="1:13" x14ac:dyDescent="0.2">
      <c r="A6" s="3" t="s">
        <v>11</v>
      </c>
      <c r="B6" s="2">
        <v>0</v>
      </c>
      <c r="C6" s="10">
        <v>99</v>
      </c>
      <c r="D6" s="11">
        <v>38</v>
      </c>
      <c r="E6" s="10">
        <v>97</v>
      </c>
      <c r="F6" s="1">
        <f t="shared" ref="F6:F17" si="3">MIN(C6:E6)</f>
        <v>38</v>
      </c>
      <c r="G6" s="7">
        <f t="shared" si="0"/>
        <v>78</v>
      </c>
      <c r="H6" s="7">
        <f t="shared" si="1"/>
        <v>99</v>
      </c>
      <c r="I6" s="1">
        <f t="shared" si="2"/>
        <v>34.655446902326915</v>
      </c>
      <c r="J6" s="1">
        <v>1</v>
      </c>
      <c r="K6" s="1">
        <v>2</v>
      </c>
      <c r="L6" s="1">
        <v>14</v>
      </c>
      <c r="M6" s="9"/>
    </row>
    <row r="7" spans="1:13" x14ac:dyDescent="0.2">
      <c r="A7" s="3" t="s">
        <v>10</v>
      </c>
      <c r="B7" s="2">
        <v>0</v>
      </c>
      <c r="C7" s="10">
        <v>8</v>
      </c>
      <c r="D7" s="11">
        <v>30</v>
      </c>
      <c r="E7" s="10">
        <v>53</v>
      </c>
      <c r="F7" s="1">
        <f t="shared" si="3"/>
        <v>8</v>
      </c>
      <c r="G7" s="7">
        <f t="shared" si="0"/>
        <v>30.333333333333332</v>
      </c>
      <c r="H7" s="7">
        <f t="shared" si="1"/>
        <v>53</v>
      </c>
      <c r="I7" s="1">
        <f t="shared" si="2"/>
        <v>22.501851775650227</v>
      </c>
      <c r="J7" s="1">
        <v>1</v>
      </c>
      <c r="K7" s="1">
        <v>14</v>
      </c>
      <c r="L7" s="1">
        <v>28</v>
      </c>
      <c r="M7" s="9"/>
    </row>
    <row r="8" spans="1:13" x14ac:dyDescent="0.2">
      <c r="A8" s="3" t="s">
        <v>9</v>
      </c>
      <c r="B8" s="2">
        <v>1</v>
      </c>
      <c r="C8" s="10">
        <v>99</v>
      </c>
      <c r="D8" s="11">
        <v>38</v>
      </c>
      <c r="E8" s="10">
        <v>81</v>
      </c>
      <c r="F8" s="1">
        <f t="shared" si="3"/>
        <v>38</v>
      </c>
      <c r="G8" s="7">
        <f t="shared" si="0"/>
        <v>72.666666666666671</v>
      </c>
      <c r="H8" s="7">
        <f t="shared" si="1"/>
        <v>99</v>
      </c>
      <c r="I8" s="1">
        <f t="shared" si="2"/>
        <v>31.342197327777338</v>
      </c>
      <c r="J8" s="1">
        <v>1</v>
      </c>
      <c r="K8" s="1">
        <v>1</v>
      </c>
      <c r="L8" s="1">
        <v>2</v>
      </c>
      <c r="M8" s="9"/>
    </row>
    <row r="9" spans="1:13" x14ac:dyDescent="0.2">
      <c r="A9" s="3" t="s">
        <v>8</v>
      </c>
      <c r="B9" s="2">
        <v>1</v>
      </c>
      <c r="C9" s="10">
        <v>108</v>
      </c>
      <c r="D9" s="11">
        <v>38</v>
      </c>
      <c r="E9" s="10">
        <v>81</v>
      </c>
      <c r="F9" s="1">
        <f t="shared" si="3"/>
        <v>38</v>
      </c>
      <c r="G9" s="7">
        <f t="shared" si="0"/>
        <v>75.666666666666671</v>
      </c>
      <c r="H9" s="7">
        <f t="shared" si="1"/>
        <v>108</v>
      </c>
      <c r="I9" s="1">
        <f t="shared" si="2"/>
        <v>35.303446479534173</v>
      </c>
      <c r="J9" s="1">
        <v>1</v>
      </c>
      <c r="K9" s="1">
        <v>14</v>
      </c>
      <c r="L9" s="1">
        <v>28</v>
      </c>
      <c r="M9" s="9"/>
    </row>
    <row r="10" spans="1:13" x14ac:dyDescent="0.2">
      <c r="A10" s="3" t="s">
        <v>7</v>
      </c>
      <c r="B10" s="2">
        <v>1</v>
      </c>
      <c r="C10" s="10">
        <v>1</v>
      </c>
      <c r="D10" s="11">
        <v>6</v>
      </c>
      <c r="E10" s="10">
        <v>1</v>
      </c>
      <c r="F10" s="1">
        <f t="shared" si="3"/>
        <v>1</v>
      </c>
      <c r="G10" s="7">
        <f t="shared" si="0"/>
        <v>2.6666666666666665</v>
      </c>
      <c r="H10" s="7">
        <f t="shared" si="1"/>
        <v>6</v>
      </c>
      <c r="I10" s="1">
        <f t="shared" si="2"/>
        <v>2.8867513459481291</v>
      </c>
      <c r="J10" s="1">
        <v>1</v>
      </c>
      <c r="K10" s="1">
        <v>1</v>
      </c>
      <c r="L10" s="1">
        <v>2</v>
      </c>
      <c r="M10" s="9"/>
    </row>
    <row r="11" spans="1:13" x14ac:dyDescent="0.2">
      <c r="A11" s="3" t="s">
        <v>6</v>
      </c>
      <c r="B11" s="2">
        <v>0</v>
      </c>
      <c r="C11" s="10">
        <v>46</v>
      </c>
      <c r="D11" s="11">
        <v>120</v>
      </c>
      <c r="E11" s="10">
        <v>67</v>
      </c>
      <c r="F11" s="1">
        <f t="shared" si="3"/>
        <v>46</v>
      </c>
      <c r="G11" s="7">
        <f t="shared" si="0"/>
        <v>77.666666666666671</v>
      </c>
      <c r="H11" s="7">
        <f t="shared" si="1"/>
        <v>120</v>
      </c>
      <c r="I11" s="1">
        <f t="shared" si="2"/>
        <v>38.135722535876177</v>
      </c>
      <c r="J11" s="1">
        <v>1</v>
      </c>
      <c r="K11" s="1">
        <v>28</v>
      </c>
      <c r="L11" s="1">
        <v>270</v>
      </c>
      <c r="M11" s="9"/>
    </row>
    <row r="12" spans="1:13" x14ac:dyDescent="0.2">
      <c r="A12" s="3" t="s">
        <v>5</v>
      </c>
      <c r="B12" s="2">
        <v>1</v>
      </c>
      <c r="C12" s="10">
        <v>8</v>
      </c>
      <c r="D12" s="11">
        <v>77</v>
      </c>
      <c r="E12" s="10">
        <v>1</v>
      </c>
      <c r="F12" s="1">
        <f t="shared" si="3"/>
        <v>1</v>
      </c>
      <c r="G12" s="7">
        <f t="shared" si="0"/>
        <v>28.666666666666668</v>
      </c>
      <c r="H12" s="7">
        <f t="shared" si="1"/>
        <v>77</v>
      </c>
      <c r="I12" s="1">
        <f t="shared" si="2"/>
        <v>42.003968066521203</v>
      </c>
      <c r="J12" s="1">
        <v>5</v>
      </c>
      <c r="K12" s="1">
        <v>28</v>
      </c>
      <c r="L12" s="1">
        <v>90</v>
      </c>
      <c r="M12" s="9"/>
    </row>
    <row r="13" spans="1:13" x14ac:dyDescent="0.2">
      <c r="A13" s="3" t="s">
        <v>4</v>
      </c>
      <c r="B13" s="2">
        <v>1</v>
      </c>
      <c r="C13" s="10">
        <v>50</v>
      </c>
      <c r="D13" s="11">
        <v>35</v>
      </c>
      <c r="E13" s="10">
        <v>14</v>
      </c>
      <c r="F13" s="1">
        <f t="shared" si="3"/>
        <v>14</v>
      </c>
      <c r="G13" s="7">
        <f t="shared" si="0"/>
        <v>33</v>
      </c>
      <c r="H13" s="7">
        <f t="shared" si="1"/>
        <v>50</v>
      </c>
      <c r="I13" s="1">
        <f t="shared" si="2"/>
        <v>18.083141320025124</v>
      </c>
      <c r="J13" s="1">
        <v>1</v>
      </c>
      <c r="K13" s="1">
        <v>5</v>
      </c>
      <c r="L13" s="1">
        <v>60</v>
      </c>
      <c r="M13" s="9"/>
    </row>
    <row r="14" spans="1:13" x14ac:dyDescent="0.2">
      <c r="A14" s="3" t="s">
        <v>3</v>
      </c>
      <c r="B14" s="2">
        <v>1</v>
      </c>
      <c r="C14" s="10">
        <v>1</v>
      </c>
      <c r="D14" s="11">
        <v>1</v>
      </c>
      <c r="E14" s="10">
        <v>1</v>
      </c>
      <c r="F14" s="1">
        <f t="shared" si="3"/>
        <v>1</v>
      </c>
      <c r="G14" s="7">
        <f t="shared" si="0"/>
        <v>1</v>
      </c>
      <c r="H14" s="7">
        <f t="shared" si="1"/>
        <v>1</v>
      </c>
      <c r="I14" s="1">
        <f t="shared" si="2"/>
        <v>0</v>
      </c>
      <c r="J14" s="1">
        <v>3</v>
      </c>
      <c r="K14" s="1">
        <v>5</v>
      </c>
      <c r="L14" s="1">
        <v>60</v>
      </c>
      <c r="M14" s="9"/>
    </row>
    <row r="15" spans="1:13" x14ac:dyDescent="0.2">
      <c r="A15" s="3" t="s">
        <v>2</v>
      </c>
      <c r="B15" s="2">
        <v>1</v>
      </c>
      <c r="C15" s="10">
        <v>50</v>
      </c>
      <c r="D15" s="11">
        <v>4</v>
      </c>
      <c r="E15" s="10">
        <v>16</v>
      </c>
      <c r="F15" s="1">
        <f t="shared" si="3"/>
        <v>4</v>
      </c>
      <c r="G15" s="7">
        <f t="shared" si="0"/>
        <v>23.333333333333332</v>
      </c>
      <c r="H15" s="7">
        <f t="shared" si="1"/>
        <v>50</v>
      </c>
      <c r="I15" s="1">
        <f t="shared" si="2"/>
        <v>23.86070689089771</v>
      </c>
      <c r="J15" s="1">
        <v>60</v>
      </c>
      <c r="K15" s="1">
        <v>120</v>
      </c>
      <c r="L15" s="1">
        <v>365</v>
      </c>
      <c r="M15" s="9"/>
    </row>
    <row r="16" spans="1:13" x14ac:dyDescent="0.2">
      <c r="A16" s="3" t="s">
        <v>1</v>
      </c>
      <c r="B16" s="2">
        <v>0</v>
      </c>
      <c r="C16" s="10">
        <v>1</v>
      </c>
      <c r="D16" s="11">
        <v>1</v>
      </c>
      <c r="E16" s="10">
        <v>1</v>
      </c>
      <c r="F16" s="1">
        <f t="shared" si="3"/>
        <v>1</v>
      </c>
      <c r="G16" s="7">
        <f t="shared" si="0"/>
        <v>1</v>
      </c>
      <c r="H16" s="7">
        <f t="shared" si="1"/>
        <v>1</v>
      </c>
      <c r="I16" s="1">
        <f t="shared" si="2"/>
        <v>0</v>
      </c>
      <c r="J16" s="1">
        <v>1</v>
      </c>
      <c r="K16" s="1">
        <v>3</v>
      </c>
      <c r="L16" s="1">
        <v>5</v>
      </c>
      <c r="M16" s="9"/>
    </row>
    <row r="17" spans="1:13" x14ac:dyDescent="0.2">
      <c r="A17" s="3" t="s">
        <v>0</v>
      </c>
      <c r="B17" s="2">
        <v>1</v>
      </c>
      <c r="C17" s="10">
        <v>16</v>
      </c>
      <c r="D17" s="11">
        <v>1</v>
      </c>
      <c r="E17" s="10">
        <v>21</v>
      </c>
      <c r="F17" s="1">
        <f t="shared" si="3"/>
        <v>1</v>
      </c>
      <c r="G17" s="7">
        <f t="shared" si="0"/>
        <v>12.666666666666666</v>
      </c>
      <c r="H17" s="7">
        <f t="shared" si="1"/>
        <v>21</v>
      </c>
      <c r="I17" s="1">
        <f t="shared" si="2"/>
        <v>10.408329997330664</v>
      </c>
      <c r="J17" s="1">
        <v>14</v>
      </c>
      <c r="K17" s="1">
        <v>28</v>
      </c>
      <c r="L17" s="1">
        <v>56</v>
      </c>
      <c r="M17" s="9"/>
    </row>
    <row r="18" spans="1:13" x14ac:dyDescent="0.2">
      <c r="M18" s="9"/>
    </row>
    <row r="19" spans="1:13" x14ac:dyDescent="0.2">
      <c r="M19" s="9"/>
    </row>
    <row r="20" spans="1:13" x14ac:dyDescent="0.2">
      <c r="M20" s="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2020-09-09T08:00:43Z</dcterms:created>
  <dcterms:modified xsi:type="dcterms:W3CDTF">2020-09-20T07:37:20Z</dcterms:modified>
</cp:coreProperties>
</file>