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uto6\Documents\My3DPrinter\Docs\"/>
    </mc:Choice>
  </mc:AlternateContent>
  <xr:revisionPtr revIDLastSave="0" documentId="13_ncr:1_{4B0E8BB3-8691-4F05-AE6C-869306D31E47}" xr6:coauthVersionLast="46" xr6:coauthVersionMax="46" xr10:uidLastSave="{00000000-0000-0000-0000-000000000000}"/>
  <bookViews>
    <workbookView xWindow="-110" yWindow="-110" windowWidth="19420" windowHeight="11620" activeTab="1" xr2:uid="{00000000-000D-0000-FFFF-FFFF00000000}"/>
  </bookViews>
  <sheets>
    <sheet name="Sheet1" sheetId="1" r:id="rId1"/>
    <sheet name="公式" sheetId="2" r:id="rId2"/>
  </sheets>
  <definedNames>
    <definedName name="_xlnm._FilterDatabase" localSheetId="0" hidden="1">Sheet1!$A$3:$J$18</definedName>
    <definedName name="_xlnm._FilterDatabase" localSheetId="1" hidden="1">公式!$A$3:$J$3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4" i="2"/>
  <c r="G4" i="1"/>
  <c r="H1" i="1"/>
  <c r="G17" i="1"/>
  <c r="G27" i="1"/>
  <c r="G28" i="1"/>
  <c r="G29" i="1"/>
  <c r="G30" i="1"/>
  <c r="G31" i="1"/>
  <c r="G32" i="1"/>
  <c r="G33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I1" i="2" l="1"/>
  <c r="F14" i="1"/>
</calcChain>
</file>

<file path=xl/sharedStrings.xml><?xml version="1.0" encoding="utf-8"?>
<sst xmlns="http://schemas.openxmlformats.org/spreadsheetml/2006/main" count="170" uniqueCount="121">
  <si>
    <t>品目</t>
    <rPh sb="0" eb="2">
      <t>ヒンモク</t>
    </rPh>
    <phoneticPr fontId="1"/>
  </si>
  <si>
    <t>型番</t>
    <rPh sb="0" eb="2">
      <t>カタバン</t>
    </rPh>
    <phoneticPr fontId="1"/>
  </si>
  <si>
    <t>価格</t>
    <rPh sb="0" eb="2">
      <t>カカク</t>
    </rPh>
    <phoneticPr fontId="1"/>
  </si>
  <si>
    <t>備考</t>
    <rPh sb="0" eb="2">
      <t>ビコウ</t>
    </rPh>
    <phoneticPr fontId="1"/>
  </si>
  <si>
    <t>アルミフレーム</t>
    <phoneticPr fontId="1"/>
  </si>
  <si>
    <t>HFS3-1515-150</t>
    <phoneticPr fontId="1"/>
  </si>
  <si>
    <t>単価</t>
    <rPh sb="0" eb="2">
      <t>タンカ</t>
    </rPh>
    <phoneticPr fontId="1"/>
  </si>
  <si>
    <t>総額</t>
    <rPh sb="0" eb="2">
      <t>ソウガク</t>
    </rPh>
    <phoneticPr fontId="1"/>
  </si>
  <si>
    <t>url</t>
    <phoneticPr fontId="1"/>
  </si>
  <si>
    <t>スライドレール</t>
    <phoneticPr fontId="1"/>
  </si>
  <si>
    <t>http://www.skysmotor.com/goods-20-Nema-14-%E3%83%90%E3%82%A4%E3%83%9D%E3%83%BC%E3%83%A9%E3%82%B9%E3%83%86%E3%83%83%E3%83%94%E3%83%B3%E3%82%B0%E3%83%A2%E3%83%BC%E3%82%BF%E3%83%BC-18%C2%B040Ncm-567ozin-15A-42V-35x35x52mm-4-%E3%83%AF%E3%82%A4%E3%83%A4%E3%83%BC.html</t>
    <phoneticPr fontId="1"/>
  </si>
  <si>
    <t>購入先</t>
    <rPh sb="0" eb="3">
      <t>コウニュウサキ</t>
    </rPh>
    <phoneticPr fontId="1"/>
  </si>
  <si>
    <t>SKYSMotor</t>
    <phoneticPr fontId="1"/>
  </si>
  <si>
    <t>Amazon</t>
    <phoneticPr fontId="1"/>
  </si>
  <si>
    <t>misumi</t>
    <phoneticPr fontId="1"/>
  </si>
  <si>
    <t>BTT SKR MINI E3 V2.0</t>
    <phoneticPr fontId="1"/>
  </si>
  <si>
    <t>AliExpress</t>
    <phoneticPr fontId="1"/>
  </si>
  <si>
    <t>PC</t>
    <phoneticPr fontId="1"/>
  </si>
  <si>
    <t>Raspberry Pi 3 B</t>
    <phoneticPr fontId="1"/>
  </si>
  <si>
    <t>RS</t>
    <phoneticPr fontId="1"/>
  </si>
  <si>
    <t>https://jp.rs-online.com/web/p/raspberry-pi/1828034/?cm_mmc=JP-PPC-DS3A-_-yahoo-_-3_JP_JP_Raspberry+Pi_Raspberry+Pi_Exact-_-Raspberry+Pi+-+Raspberry+Pi+-+1828034-_-raspberry+pi+3+model+b&amp;matchtype=e&amp;kwd-360864490957&amp;yclid=YSS.1000425012.EAIaIQobChMIzp2E3oqv9AIVEVVgCh3D_gc_EAAYASAAEgJLxfD_BwE&amp;gclid=CNex0PaKr_QCFQ4ZvAod1-QFBA&amp;gclsrc=ds</t>
    <phoneticPr fontId="1"/>
  </si>
  <si>
    <t>Zモータ</t>
    <phoneticPr fontId="1"/>
  </si>
  <si>
    <t>NEMA17 with Screw</t>
    <phoneticPr fontId="1"/>
  </si>
  <si>
    <t>https://www.amazon.com/Iverntech-Stepper-Integrated-Printers-Machine/dp/B07YQRCHW7?th=1</t>
  </si>
  <si>
    <t>電源基板</t>
    <rPh sb="0" eb="2">
      <t>デンゲン</t>
    </rPh>
    <rPh sb="2" eb="4">
      <t>キバン</t>
    </rPh>
    <phoneticPr fontId="1"/>
  </si>
  <si>
    <t>プリンタ基板</t>
    <rPh sb="4" eb="6">
      <t>キバン</t>
    </rPh>
    <phoneticPr fontId="1"/>
  </si>
  <si>
    <t>LRS-100-24</t>
    <phoneticPr fontId="1"/>
  </si>
  <si>
    <t>https://www.amazon.co.jp/-/en/Dewin-Buck-Converter-Voltage-converter/dp/B07L98VPQ9</t>
  </si>
  <si>
    <t>Dewin Buck Converter 24V to 5V</t>
    <phoneticPr fontId="1"/>
  </si>
  <si>
    <t>DCDC</t>
    <phoneticPr fontId="1"/>
  </si>
  <si>
    <t>ヒーター用ケーブル</t>
    <rPh sb="4" eb="5">
      <t>ヨウ</t>
    </rPh>
    <phoneticPr fontId="1"/>
  </si>
  <si>
    <t>3d printer cartridge heater V/W Heater Cable Length: 1 m</t>
    <phoneticPr fontId="1"/>
  </si>
  <si>
    <t>https://www.amazon.co.jp/3D%E3%83%97%E3%83%AA%E3%83%B3%E3%82%BF%E3%83%BC-%E3%82%AB%E3%83%BC%E3%83%88%E3%83%AA%E3%83%83%E3%82%B8%E3%83%92%E3%83%BC%E3%82%BF%E3%83%BC-24V-%E3%83%92%E3%83%BC%E3%82%BF%E3%83%BC-%E3%82%B1%E3%83%BC%E3%83%96%E3%83%AB%E9%95%B7%EF%BC%9A1m/dp/B073XH5NDH</t>
  </si>
  <si>
    <t>ホットエンド</t>
    <phoneticPr fontId="1"/>
  </si>
  <si>
    <t>Threaded v6 Hotend kit 24V</t>
    <phoneticPr fontId="1"/>
  </si>
  <si>
    <t>リレー</t>
    <phoneticPr fontId="1"/>
  </si>
  <si>
    <t>ED24D3</t>
    <phoneticPr fontId="1"/>
  </si>
  <si>
    <t>https://www.mouser.jp/ProductDetail/Sensata/ED24D3?qs=sGAEpiMZZMtox2qOsdqmC8isG%2FaSMAiqcaWRAaUORAM%3D</t>
  </si>
  <si>
    <t>MOUSER</t>
    <phoneticPr fontId="1"/>
  </si>
  <si>
    <t>モータ(XY)</t>
    <phoneticPr fontId="1"/>
  </si>
  <si>
    <t>モータ(フィラメント送り出し)</t>
    <rPh sb="10" eb="11">
      <t>オク</t>
    </rPh>
    <rPh sb="12" eb="13">
      <t>ダ</t>
    </rPh>
    <phoneticPr fontId="1"/>
  </si>
  <si>
    <t>LDO-36STH17</t>
    <phoneticPr fontId="1"/>
  </si>
  <si>
    <t>アセンブリ</t>
    <phoneticPr fontId="1"/>
  </si>
  <si>
    <t>アクチュエータ</t>
    <phoneticPr fontId="1"/>
  </si>
  <si>
    <t>フレーム</t>
    <phoneticPr fontId="1"/>
  </si>
  <si>
    <t>エレキ</t>
    <phoneticPr fontId="1"/>
  </si>
  <si>
    <t>スカート</t>
    <phoneticPr fontId="1"/>
  </si>
  <si>
    <t>ホットエンド</t>
    <phoneticPr fontId="1"/>
  </si>
  <si>
    <t>ベッド</t>
    <phoneticPr fontId="1"/>
  </si>
  <si>
    <t>ヒートベッド</t>
    <phoneticPr fontId="1"/>
  </si>
  <si>
    <t>VORON0 Print Bed, 120 120</t>
    <phoneticPr fontId="1"/>
  </si>
  <si>
    <t>https://keenovo.store/collections/standard-keenovo-silicone-heaters/products/keenovo-square-silicone-heater-3d-printer-build-plate-heatbed-heating-pad?variant=12950090055735</t>
  </si>
  <si>
    <t>keenovo</t>
    <phoneticPr fontId="1"/>
  </si>
  <si>
    <t>Keenovo Standard Square Silicone Heater 3D Printer Build Plate HeatBed Heating Pad</t>
    <phoneticPr fontId="1"/>
  </si>
  <si>
    <t>スプリングベース</t>
    <phoneticPr fontId="1"/>
  </si>
  <si>
    <t>スプリングベース textured pei</t>
    <phoneticPr fontId="1"/>
  </si>
  <si>
    <t>https://ja.aliexpress.com/item/4000017980629.html?aff_fcid=78ed92054cf94855b681a1f6f02cdc6e-1637736669365-08026-_dXbCEmC&amp;aff_fsk=_dXbCEmC&amp;aff_platform=link-c-tool&amp;sk=_dXbCEmC&amp;aff_trace_key=78ed92054cf94855b681a1f6f02cdc6e-1637736669365-08026-_dXbCEmC&amp;terminal_id=abcf960912074dc09d3769297fb2a691</t>
    <phoneticPr fontId="1"/>
  </si>
  <si>
    <t>yellow die springs 8x4x20mm</t>
    <phoneticPr fontId="1"/>
  </si>
  <si>
    <t>スプリング</t>
    <phoneticPr fontId="1"/>
  </si>
  <si>
    <t>https://ja.aliexpress.com/item/32977566403.html?spm=a2g0o.productlist.0.0.7dcd6d3eqleziB&amp;algo_pvid=2984f994-5c70-4536-ad87-47929456e717&amp;algo_expid=2984f994-5c70-4536-ad87-47929456e717-4&amp;btsid=0ab6fa8115952818705058800e6961&amp;ws_ab_test=searchweb0_0%2Csearchweb201602_%2Csearchweb201603_&amp;aff_fcid=582401353bf24fb795e2e9832b543e8e-1637736887736-01882-_dUTJIFD&amp;aff_fsk=_dUTJIFD&amp;aff_platform=portals-tool&amp;sk=_dUTJIFD&amp;aff_trace_key=582401353bf24fb795e2e9832b543e8e-1637736887736-01882-_dUTJIFD&amp;terminal_id=abcf960912074dc09d3769297fb2a691</t>
  </si>
  <si>
    <t>ビルドプレート</t>
    <phoneticPr fontId="1"/>
  </si>
  <si>
    <t>https://www.omc-stepperonline.com/nema-14-stepper-motor-kit-for-voron-v0.html</t>
  </si>
  <si>
    <t>Nema 14 Stepper motor Kit for Voron V0</t>
    <phoneticPr fontId="1"/>
  </si>
  <si>
    <t>voron v0 sourcing guide</t>
    <phoneticPr fontId="1"/>
  </si>
  <si>
    <t>https://vorondesign.com/sourcing_guide?model=V0</t>
    <phoneticPr fontId="1"/>
  </si>
  <si>
    <t>https://catalog.cshyde.com/item/pei-sheet-3d-printing-build-surface/10-mil-ultem-pei-w-3m-acrylic-adhesive/36-10a-3d-4-7x4-7</t>
  </si>
  <si>
    <t>PEI + 3M 468P (200MP)</t>
    <phoneticPr fontId="1"/>
  </si>
  <si>
    <t>CS Hyde</t>
    <phoneticPr fontId="1"/>
  </si>
  <si>
    <t>サーフェイスシート</t>
    <phoneticPr fontId="1"/>
  </si>
  <si>
    <t>インサートナット</t>
    <phoneticPr fontId="1"/>
  </si>
  <si>
    <t>https://ja.aliexpress.com/item/4000232858343.html?aff_fcid=b56372ab4622411b89544775a5057246-1637741653277-06881-_dWMOd8C&amp;aff_fsk=_dWMOd8C&amp;aff_platform=portals-tool&amp;sk=_dWMOd8C&amp;aff_trace_key=b56372ab4622411b89544775a5057246-1637741653277-06881-_dWMOd8C&amp;terminal_id=abcf960912074dc09d3769297fb2a691</t>
  </si>
  <si>
    <t xml:space="preserve">	M3 Brass Heatstake Inserts - Short (M3x5x4)</t>
    <phoneticPr fontId="1"/>
  </si>
  <si>
    <t>HFS3-1515-100</t>
    <phoneticPr fontId="1"/>
  </si>
  <si>
    <t>タップが開いていないため、工夫必要</t>
  </si>
  <si>
    <t>タップが開いていないため、工夫必要</t>
    <rPh sb="4" eb="5">
      <t>ア</t>
    </rPh>
    <rPh sb="13" eb="15">
      <t>クフウ</t>
    </rPh>
    <rPh sb="15" eb="17">
      <t>ヒツヨウ</t>
    </rPh>
    <phoneticPr fontId="1"/>
  </si>
  <si>
    <t>misumi</t>
    <phoneticPr fontId="1"/>
  </si>
  <si>
    <t>HFS3-1515-120</t>
    <phoneticPr fontId="1"/>
  </si>
  <si>
    <t>XY軸</t>
    <rPh sb="2" eb="3">
      <t>ジク</t>
    </rPh>
    <phoneticPr fontId="1"/>
  </si>
  <si>
    <t>端点スイッチ</t>
    <rPh sb="0" eb="2">
      <t>タンテン</t>
    </rPh>
    <phoneticPr fontId="1"/>
  </si>
  <si>
    <t>https://www.digikey.com/en/products/detail/omron-electronics-inc-emc-div/D2F-5L/8593137</t>
  </si>
  <si>
    <t>Digikey</t>
    <phoneticPr fontId="1"/>
  </si>
  <si>
    <t>D2F-5L</t>
    <phoneticPr fontId="1"/>
  </si>
  <si>
    <t>https://fermio.xyz/search?search=build+plate</t>
    <phoneticPr fontId="1"/>
  </si>
  <si>
    <t>MGN7-H</t>
    <phoneticPr fontId="1"/>
  </si>
  <si>
    <t>https://ja.aliexpress.com/item/32880801484.html</t>
    <phoneticPr fontId="1"/>
  </si>
  <si>
    <t>Motion kit</t>
    <phoneticPr fontId="1"/>
  </si>
  <si>
    <t>ベルト類</t>
    <rPh sb="3" eb="4">
      <t>ルイ</t>
    </rPh>
    <phoneticPr fontId="1"/>
  </si>
  <si>
    <t>ブラケット</t>
    <phoneticPr fontId="1"/>
  </si>
  <si>
    <t>https://ja.aliexpress.com/item/4001050145015.html?spm=a2g0o.search0304.0.0.7cef4ed7BVZBix&amp;algo_pvid=194702fd-035b-4c34-bf99-2241f0dc8285&amp;algo_exp_id=194702fd-035b-4c34-bf99-2241f0dc8285-0</t>
    <phoneticPr fontId="1"/>
  </si>
  <si>
    <t>HBLTBS3</t>
    <phoneticPr fontId="1"/>
  </si>
  <si>
    <t>所持数</t>
    <rPh sb="0" eb="2">
      <t>ショジ</t>
    </rPh>
    <rPh sb="2" eb="3">
      <t>スウ</t>
    </rPh>
    <phoneticPr fontId="1"/>
  </si>
  <si>
    <t>必要数</t>
    <rPh sb="0" eb="2">
      <t>ヒツヨウ</t>
    </rPh>
    <rPh sb="2" eb="3">
      <t>スウ</t>
    </rPh>
    <phoneticPr fontId="1"/>
  </si>
  <si>
    <t>問い合わせすれば、寸法指定可能</t>
    <rPh sb="0" eb="1">
      <t>ト</t>
    </rPh>
    <rPh sb="2" eb="3">
      <t>ア</t>
    </rPh>
    <rPh sb="9" eb="11">
      <t>スンポウ</t>
    </rPh>
    <rPh sb="11" eb="13">
      <t>シテイ</t>
    </rPh>
    <rPh sb="13" eb="15">
      <t>カノウ</t>
    </rPh>
    <phoneticPr fontId="1"/>
  </si>
  <si>
    <t>切削プレート加工入れてもらう</t>
    <rPh sb="8" eb="9">
      <t>イ</t>
    </rPh>
    <phoneticPr fontId="1"/>
  </si>
  <si>
    <t>https://ja.aliexpress.com/item/4000939354851.html?spm=a2g0o.productlist.0.0.5c652150SJUmbo&amp;algo_pvid=2a0e9eed-bfeb-48e0-b1dd-afc5c3d0e17e&amp;algo_expid=2a0e9eed-bfeb-48e0-b1dd-afc5c3d0e17e-0&amp;btsid=0ab6f81e15872321657567466e1e3d&amp;ws_ab_test=searchweb0_0%2Csearchweb201602_%2Csearchweb201603_&amp;aff_fcid=e7ce1da82c4d4fe4b5b04d3167e332be-1637756380849-01181-_d8ZR3hm&amp;aff_fsk=_d8ZR3hm&amp;aff_platform=portals-tool&amp;sk=_d8ZR3hm&amp;aff_trace_key=e7ce1da82c4d4fe4b5b04d3167e332be-1637756380849-01181-_d8ZR3hm&amp;terminal_id=abcf960912074dc09d3769297fb2a691</t>
    <phoneticPr fontId="1"/>
  </si>
  <si>
    <t>https://www.mouser.com/ProductDetail/MEAN-WELL/LRS-100-24?qs=sGAEpiMZZMua3V2yDfsb6adb4wTBlp22ETd9YhLxZKE%3D</t>
    <phoneticPr fontId="1"/>
  </si>
  <si>
    <t>https://www.aliexpress.com/i/32888737278.html</t>
    <phoneticPr fontId="1"/>
  </si>
  <si>
    <t>Frame</t>
    <phoneticPr fontId="1"/>
  </si>
  <si>
    <t>Makerbeam XL 15x15 200mm</t>
    <phoneticPr fontId="1"/>
  </si>
  <si>
    <t>Makerbeam XL 15x15 100mm</t>
    <phoneticPr fontId="1"/>
  </si>
  <si>
    <t>上のセットに付属</t>
    <rPh sb="0" eb="1">
      <t>ウエ</t>
    </rPh>
    <rPh sb="6" eb="8">
      <t>フゾク</t>
    </rPh>
    <phoneticPr fontId="1"/>
  </si>
  <si>
    <t>セット</t>
    <phoneticPr fontId="1"/>
  </si>
  <si>
    <t>https://ja.aliexpress.com/item/4001070840882.html?spm=a2g0o.cart.0.0.18783c00N12djU&amp;mp=1</t>
    <phoneticPr fontId="1"/>
  </si>
  <si>
    <t>Electronics</t>
    <phoneticPr fontId="1"/>
  </si>
  <si>
    <t>Meanwell LRS-100-24</t>
    <phoneticPr fontId="1"/>
  </si>
  <si>
    <t>電源回路</t>
    <rPh sb="0" eb="2">
      <t>デンゲン</t>
    </rPh>
    <rPh sb="2" eb="4">
      <t>カイロ</t>
    </rPh>
    <phoneticPr fontId="1"/>
  </si>
  <si>
    <t xml:space="preserve">	DC/DC PSU/buck converter - 24V to 5V</t>
    <phoneticPr fontId="1"/>
  </si>
  <si>
    <t>ドライバ</t>
    <phoneticPr fontId="1"/>
  </si>
  <si>
    <t>Crydom ED24D3 SSR</t>
    <phoneticPr fontId="1"/>
  </si>
  <si>
    <t>Bigtreetech SKR mini E3 (v2)</t>
    <phoneticPr fontId="1"/>
  </si>
  <si>
    <t>https://www.mouser.com/ProductDetail/MEAN-WELL/LRS-100-24?qs=sGAEpiMZZMua3V2yDfsb6adb4wTBlp22ETd9YhLxZKE%3D</t>
  </si>
  <si>
    <t>在庫少</t>
    <rPh sb="0" eb="2">
      <t>ザイコ</t>
    </rPh>
    <rPh sb="2" eb="3">
      <t>スク</t>
    </rPh>
    <phoneticPr fontId="1"/>
  </si>
  <si>
    <t>24V Heater Cartridge (slim wires)</t>
    <phoneticPr fontId="1"/>
  </si>
  <si>
    <t>https://www.amazon.com/gp/product/B01HGIMI2G/ref=ox_sc_act_title_2?smid=A2UHE58S2974CT&amp;psc=1</t>
    <phoneticPr fontId="1"/>
  </si>
  <si>
    <t>https://www.amazon.com/gp/product/B01M03288J/ref=ox_sc_act_title_1?smid=A3GYM455B71YGR&amp;psc=1</t>
    <phoneticPr fontId="1"/>
  </si>
  <si>
    <t>https://www.amazon.com/gp/product/B01M1JDKZ0/ref=ox_sc_act_title_1?smid=A1THAZDOWP300U&amp;psc=1</t>
    <phoneticPr fontId="1"/>
  </si>
  <si>
    <t>7mm x 7mm cable chain (less than 1/2 meter needed)</t>
    <phoneticPr fontId="1"/>
  </si>
  <si>
    <t>現時点で謎の部品</t>
    <rPh sb="0" eb="3">
      <t>ゲンジテン</t>
    </rPh>
    <rPh sb="4" eb="5">
      <t>ナゾ</t>
    </rPh>
    <rPh sb="6" eb="8">
      <t>ブヒン</t>
    </rPh>
    <phoneticPr fontId="1"/>
  </si>
  <si>
    <t>ケーブル</t>
    <phoneticPr fontId="1"/>
  </si>
  <si>
    <t>https://www.mouser.com/ProductDetail/Sensata/ED24D3?qs=sGAEpiMZZMtox2qOsdqmC8isG%2FaSMAiqcaWRAaUORAM%3D</t>
    <phoneticPr fontId="1"/>
  </si>
  <si>
    <t>在庫57</t>
    <rPh sb="0" eb="2">
      <t>ザイコ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</si>
</sst>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rgb="FFFF000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3" fontId="0" fillId="0" borderId="0" xfId="0" applyNumberFormat="1"/>
    <xf numFmtId="0" fontId="0" fillId="2" borderId="0" xfId="0" applyFill="1"/>
    <xf numFmtId="0" fontId="3" fillId="0" borderId="0" xfId="0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a.aliexpress.com/item/4001050145015.html?spm=a2g0o.search0304.0.0.7cef4ed7BVZBix&amp;algo_pvid=194702fd-035b-4c34-bf99-2241f0dc8285&amp;algo_exp_id=194702fd-035b-4c34-bf99-2241f0dc8285-0" TargetMode="External"/><Relationship Id="rId3" Type="http://schemas.openxmlformats.org/officeDocument/2006/relationships/hyperlink" Target="https://www.mouser.com/ProductDetail/MEAN-WELL/LRS-100-24?qs=sGAEpiMZZMua3V2yDfsb6adb4wTBlp22ETd9YhLxZKE%3D" TargetMode="External"/><Relationship Id="rId7" Type="http://schemas.openxmlformats.org/officeDocument/2006/relationships/hyperlink" Target="https://ja.aliexpress.com/item/32880801484.html" TargetMode="External"/><Relationship Id="rId2" Type="http://schemas.openxmlformats.org/officeDocument/2006/relationships/hyperlink" Target="http://www.skysmotor.com/goods-20-Nema-14-%E3%83%90%E3%82%A4%E3%83%9D%E3%83%BC%E3%83%A9%E3%82%B9%E3%83%86%E3%83%83%E3%83%94%E3%83%B3%E3%82%B0%E3%83%A2%E3%83%BC%E3%82%BF%E3%83%BC-18%C2%B040Ncm-567ozin-15A-42V-35x35x52mm-4-%E3%83%AF%E3%82%A4%E3%83%A4%E3%83%BC.html" TargetMode="External"/><Relationship Id="rId1" Type="http://schemas.openxmlformats.org/officeDocument/2006/relationships/hyperlink" Target="https://jp.rs-online.com/web/p/raspberry-pi/1828034/?cm_mmc=JP-PPC-DS3A-_-yahoo-_-3_JP_JP_Raspberry+Pi_Raspberry+Pi_Exact-_-Raspberry+Pi+-+Raspberry+Pi+-+1828034-_-raspberry+pi+3+model+b&amp;matchtype=e&amp;kwd-360864490957&amp;yclid=YSS.1000425012.EAIaIQobChMIzp2E3oqv9AIVEVVgCh3D_gc_EAAYASAAEgJLxfD_BwE&amp;gclid=CNex0PaKr_QCFQ4ZvAod1-QFBA&amp;gclsrc=ds" TargetMode="External"/><Relationship Id="rId6" Type="http://schemas.openxmlformats.org/officeDocument/2006/relationships/hyperlink" Target="https://fermio.xyz/search?search=build+plate" TargetMode="External"/><Relationship Id="rId5" Type="http://schemas.openxmlformats.org/officeDocument/2006/relationships/hyperlink" Target="https://vorondesign.com/sourcing_guide?model=V0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ja.aliexpress.com/item/4000017980629.html?aff_fcid=78ed92054cf94855b681a1f6f02cdc6e-1637736669365-08026-_dXbCEmC&amp;aff_fsk=_dXbCEmC&amp;aff_platform=link-c-tool&amp;sk=_dXbCEmC&amp;aff_trace_key=78ed92054cf94855b681a1f6f02cdc6e-1637736669365-08026-_dXbCEmC&amp;terminal_id=abcf960912074dc09d3769297fb2a691" TargetMode="External"/><Relationship Id="rId9" Type="http://schemas.openxmlformats.org/officeDocument/2006/relationships/hyperlink" Target="https://www.aliexpress.com/i/32888737278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1M03288J/ref=ox_sc_act_title_1?smid=A3GYM455B71YGR&amp;psc=1" TargetMode="External"/><Relationship Id="rId2" Type="http://schemas.openxmlformats.org/officeDocument/2006/relationships/hyperlink" Target="https://www.amazon.com/gp/product/B01HGIMI2G/ref=ox_sc_act_title_2?smid=A2UHE58S2974CT&amp;psc=1" TargetMode="External"/><Relationship Id="rId1" Type="http://schemas.openxmlformats.org/officeDocument/2006/relationships/hyperlink" Target="https://ja.aliexpress.com/item/4001070840882.html?spm=a2g0o.cart.0.0.18783c00N12djU&amp;mp=1" TargetMode="External"/><Relationship Id="rId5" Type="http://schemas.openxmlformats.org/officeDocument/2006/relationships/hyperlink" Target="https://www.mouser.com/ProductDetail/Sensata/ED24D3?qs=sGAEpiMZZMtox2qOsdqmC8isG%2FaSMAiqcaWRAaUORAM%3D" TargetMode="External"/><Relationship Id="rId4" Type="http://schemas.openxmlformats.org/officeDocument/2006/relationships/hyperlink" Target="https://www.amazon.com/gp/product/B01M1JDKZ0/ref=ox_sc_act_title_1?smid=A1THAZDOWP300U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zoomScale="59" zoomScaleNormal="59" workbookViewId="0">
      <selection activeCell="G5" sqref="G5"/>
    </sheetView>
  </sheetViews>
  <sheetFormatPr defaultRowHeight="18"/>
  <cols>
    <col min="1" max="1" width="15.58203125" customWidth="1"/>
    <col min="2" max="2" width="18.75" customWidth="1"/>
    <col min="3" max="3" width="35.75" customWidth="1"/>
    <col min="7" max="7" width="10.83203125" customWidth="1"/>
    <col min="8" max="8" width="14.25" customWidth="1"/>
    <col min="9" max="9" width="42.1640625" customWidth="1"/>
  </cols>
  <sheetData>
    <row r="1" spans="1:10">
      <c r="B1" t="s">
        <v>63</v>
      </c>
      <c r="C1" s="1" t="s">
        <v>64</v>
      </c>
      <c r="G1" t="s">
        <v>7</v>
      </c>
      <c r="H1">
        <f>SUM(G:G)</f>
        <v>46157</v>
      </c>
    </row>
    <row r="2" spans="1:10">
      <c r="H2" s="1"/>
    </row>
    <row r="3" spans="1:10">
      <c r="A3" t="s">
        <v>42</v>
      </c>
      <c r="B3" s="3" t="s">
        <v>0</v>
      </c>
      <c r="C3" s="3" t="s">
        <v>1</v>
      </c>
      <c r="D3" s="3" t="s">
        <v>91</v>
      </c>
      <c r="E3" s="3" t="s">
        <v>90</v>
      </c>
      <c r="F3" s="3" t="s">
        <v>6</v>
      </c>
      <c r="G3" s="3" t="s">
        <v>2</v>
      </c>
      <c r="H3" s="3" t="s">
        <v>11</v>
      </c>
      <c r="I3" s="3" t="s">
        <v>3</v>
      </c>
      <c r="J3" s="3" t="s">
        <v>8</v>
      </c>
    </row>
    <row r="4" spans="1:10">
      <c r="A4" t="s">
        <v>43</v>
      </c>
      <c r="B4" t="s">
        <v>39</v>
      </c>
      <c r="C4" t="s">
        <v>62</v>
      </c>
      <c r="D4">
        <v>1</v>
      </c>
      <c r="F4">
        <v>5170</v>
      </c>
      <c r="G4">
        <f>(D4-E4)*F4</f>
        <v>5170</v>
      </c>
      <c r="H4" t="s">
        <v>12</v>
      </c>
      <c r="I4" s="1" t="s">
        <v>10</v>
      </c>
      <c r="J4" t="s">
        <v>61</v>
      </c>
    </row>
    <row r="5" spans="1:10">
      <c r="A5" t="s">
        <v>43</v>
      </c>
      <c r="B5" t="s">
        <v>40</v>
      </c>
      <c r="C5" t="s">
        <v>41</v>
      </c>
      <c r="D5">
        <v>1</v>
      </c>
      <c r="F5">
        <v>1884</v>
      </c>
      <c r="G5">
        <f t="shared" ref="G5:G33" si="0">(D5-E5)*F5</f>
        <v>1884</v>
      </c>
    </row>
    <row r="6" spans="1:10">
      <c r="A6" t="s">
        <v>43</v>
      </c>
      <c r="B6" t="s">
        <v>21</v>
      </c>
      <c r="C6" t="s">
        <v>22</v>
      </c>
      <c r="D6">
        <v>1</v>
      </c>
      <c r="F6">
        <v>3333</v>
      </c>
      <c r="G6">
        <f t="shared" si="0"/>
        <v>3333</v>
      </c>
      <c r="H6" t="s">
        <v>13</v>
      </c>
      <c r="J6" t="s">
        <v>23</v>
      </c>
    </row>
    <row r="7" spans="1:10">
      <c r="A7" t="s">
        <v>44</v>
      </c>
      <c r="B7" t="s">
        <v>4</v>
      </c>
      <c r="C7" t="s">
        <v>5</v>
      </c>
      <c r="D7">
        <v>11</v>
      </c>
      <c r="F7">
        <v>240</v>
      </c>
      <c r="G7">
        <f t="shared" si="0"/>
        <v>2640</v>
      </c>
      <c r="H7" t="s">
        <v>14</v>
      </c>
      <c r="I7" t="s">
        <v>74</v>
      </c>
    </row>
    <row r="8" spans="1:10">
      <c r="A8" t="s">
        <v>44</v>
      </c>
      <c r="B8" t="s">
        <v>4</v>
      </c>
      <c r="C8" t="s">
        <v>76</v>
      </c>
      <c r="D8">
        <v>2</v>
      </c>
      <c r="F8">
        <v>240</v>
      </c>
      <c r="G8">
        <f t="shared" si="0"/>
        <v>480</v>
      </c>
      <c r="H8" t="s">
        <v>75</v>
      </c>
    </row>
    <row r="9" spans="1:10">
      <c r="A9" t="s">
        <v>44</v>
      </c>
      <c r="B9" t="s">
        <v>9</v>
      </c>
      <c r="C9" t="s">
        <v>83</v>
      </c>
      <c r="D9">
        <v>5</v>
      </c>
      <c r="F9">
        <v>1071</v>
      </c>
      <c r="G9">
        <f t="shared" si="0"/>
        <v>5355</v>
      </c>
      <c r="H9" t="s">
        <v>16</v>
      </c>
      <c r="J9" s="1" t="s">
        <v>84</v>
      </c>
    </row>
    <row r="10" spans="1:10">
      <c r="A10" t="s">
        <v>45</v>
      </c>
      <c r="B10" t="s">
        <v>25</v>
      </c>
      <c r="C10" t="s">
        <v>15</v>
      </c>
      <c r="D10">
        <v>1</v>
      </c>
      <c r="E10">
        <v>1</v>
      </c>
      <c r="F10">
        <v>5470</v>
      </c>
      <c r="G10">
        <f t="shared" si="0"/>
        <v>0</v>
      </c>
      <c r="H10" t="s">
        <v>16</v>
      </c>
      <c r="J10" s="1" t="s">
        <v>88</v>
      </c>
    </row>
    <row r="11" spans="1:10">
      <c r="A11" t="s">
        <v>45</v>
      </c>
      <c r="B11" t="s">
        <v>17</v>
      </c>
      <c r="C11" t="s">
        <v>18</v>
      </c>
      <c r="D11">
        <v>1</v>
      </c>
      <c r="E11">
        <v>1</v>
      </c>
      <c r="F11">
        <v>4231</v>
      </c>
      <c r="G11">
        <f t="shared" si="0"/>
        <v>0</v>
      </c>
      <c r="H11" t="s">
        <v>19</v>
      </c>
      <c r="J11" s="1" t="s">
        <v>20</v>
      </c>
    </row>
    <row r="12" spans="1:10">
      <c r="A12" t="s">
        <v>46</v>
      </c>
      <c r="B12" t="s">
        <v>24</v>
      </c>
      <c r="C12" t="s">
        <v>26</v>
      </c>
      <c r="D12">
        <v>1</v>
      </c>
      <c r="F12" s="2">
        <v>2100</v>
      </c>
      <c r="G12">
        <f t="shared" si="0"/>
        <v>2100</v>
      </c>
      <c r="H12" t="s">
        <v>38</v>
      </c>
      <c r="J12" s="1" t="s">
        <v>95</v>
      </c>
    </row>
    <row r="13" spans="1:10">
      <c r="A13" t="s">
        <v>46</v>
      </c>
      <c r="B13" t="s">
        <v>29</v>
      </c>
      <c r="C13" t="s">
        <v>28</v>
      </c>
      <c r="D13">
        <v>1</v>
      </c>
      <c r="F13">
        <v>1679</v>
      </c>
      <c r="G13">
        <f t="shared" si="0"/>
        <v>1679</v>
      </c>
      <c r="H13" t="s">
        <v>13</v>
      </c>
      <c r="J13" t="s">
        <v>27</v>
      </c>
    </row>
    <row r="14" spans="1:10">
      <c r="A14" t="s">
        <v>47</v>
      </c>
      <c r="B14" t="s">
        <v>30</v>
      </c>
      <c r="C14" t="s">
        <v>31</v>
      </c>
      <c r="D14">
        <v>1</v>
      </c>
      <c r="F14">
        <f>620+410</f>
        <v>1030</v>
      </c>
      <c r="G14">
        <f t="shared" si="0"/>
        <v>1030</v>
      </c>
      <c r="H14" t="s">
        <v>13</v>
      </c>
      <c r="J14" t="s">
        <v>32</v>
      </c>
    </row>
    <row r="15" spans="1:10">
      <c r="A15" t="s">
        <v>47</v>
      </c>
      <c r="B15" t="s">
        <v>33</v>
      </c>
      <c r="C15" t="s">
        <v>34</v>
      </c>
      <c r="D15">
        <v>1</v>
      </c>
      <c r="F15">
        <v>2174</v>
      </c>
      <c r="G15">
        <f t="shared" si="0"/>
        <v>2174</v>
      </c>
      <c r="H15" t="s">
        <v>16</v>
      </c>
      <c r="J15" s="1" t="s">
        <v>96</v>
      </c>
    </row>
    <row r="16" spans="1:10">
      <c r="B16" t="s">
        <v>35</v>
      </c>
      <c r="C16" t="s">
        <v>36</v>
      </c>
      <c r="D16">
        <v>1</v>
      </c>
      <c r="F16">
        <v>1818</v>
      </c>
      <c r="G16">
        <f t="shared" si="0"/>
        <v>1818</v>
      </c>
      <c r="H16" t="s">
        <v>38</v>
      </c>
      <c r="J16" t="s">
        <v>37</v>
      </c>
    </row>
    <row r="17" spans="1:10">
      <c r="A17" t="s">
        <v>60</v>
      </c>
      <c r="B17" t="s">
        <v>48</v>
      </c>
      <c r="C17" t="s">
        <v>50</v>
      </c>
      <c r="D17">
        <v>1</v>
      </c>
      <c r="F17">
        <v>4000</v>
      </c>
      <c r="G17">
        <f t="shared" si="0"/>
        <v>4000</v>
      </c>
      <c r="H17" t="s">
        <v>14</v>
      </c>
      <c r="I17" t="s">
        <v>93</v>
      </c>
      <c r="J17" s="1" t="s">
        <v>82</v>
      </c>
    </row>
    <row r="18" spans="1:10">
      <c r="A18" t="s">
        <v>60</v>
      </c>
      <c r="B18" t="s">
        <v>49</v>
      </c>
      <c r="C18" t="s">
        <v>53</v>
      </c>
      <c r="D18">
        <v>1</v>
      </c>
      <c r="F18">
        <v>2872</v>
      </c>
      <c r="G18">
        <f t="shared" si="0"/>
        <v>2872</v>
      </c>
      <c r="H18" t="s">
        <v>52</v>
      </c>
      <c r="J18" t="s">
        <v>51</v>
      </c>
    </row>
    <row r="19" spans="1:10">
      <c r="A19" t="s">
        <v>60</v>
      </c>
      <c r="B19" t="s">
        <v>54</v>
      </c>
      <c r="C19" t="s">
        <v>55</v>
      </c>
      <c r="D19">
        <v>1</v>
      </c>
      <c r="F19">
        <v>1913</v>
      </c>
      <c r="G19">
        <f t="shared" si="0"/>
        <v>1913</v>
      </c>
      <c r="H19" t="s">
        <v>16</v>
      </c>
      <c r="J19" s="1" t="s">
        <v>56</v>
      </c>
    </row>
    <row r="20" spans="1:10">
      <c r="A20" t="s">
        <v>60</v>
      </c>
      <c r="B20" t="s">
        <v>58</v>
      </c>
      <c r="C20" t="s">
        <v>57</v>
      </c>
      <c r="D20">
        <v>1</v>
      </c>
      <c r="F20">
        <v>65</v>
      </c>
      <c r="G20">
        <f t="shared" si="0"/>
        <v>65</v>
      </c>
      <c r="H20" t="s">
        <v>16</v>
      </c>
      <c r="I20" t="s">
        <v>92</v>
      </c>
      <c r="J20" t="s">
        <v>59</v>
      </c>
    </row>
    <row r="21" spans="1:10">
      <c r="A21" t="s">
        <v>60</v>
      </c>
      <c r="B21" t="s">
        <v>68</v>
      </c>
      <c r="C21" t="s">
        <v>66</v>
      </c>
      <c r="D21">
        <v>1</v>
      </c>
      <c r="F21">
        <v>767</v>
      </c>
      <c r="G21">
        <f t="shared" si="0"/>
        <v>767</v>
      </c>
      <c r="H21" t="s">
        <v>67</v>
      </c>
      <c r="J21" t="s">
        <v>65</v>
      </c>
    </row>
    <row r="22" spans="1:10">
      <c r="A22" t="s">
        <v>60</v>
      </c>
      <c r="B22" t="s">
        <v>69</v>
      </c>
      <c r="C22" t="s">
        <v>71</v>
      </c>
      <c r="D22">
        <v>1</v>
      </c>
      <c r="F22">
        <v>809</v>
      </c>
      <c r="G22">
        <f t="shared" si="0"/>
        <v>809</v>
      </c>
      <c r="H22" t="s">
        <v>16</v>
      </c>
      <c r="J22" t="s">
        <v>70</v>
      </c>
    </row>
    <row r="23" spans="1:10">
      <c r="A23" t="s">
        <v>60</v>
      </c>
      <c r="B23" t="s">
        <v>4</v>
      </c>
      <c r="C23" t="s">
        <v>72</v>
      </c>
      <c r="D23">
        <v>3</v>
      </c>
      <c r="F23">
        <v>240</v>
      </c>
      <c r="G23">
        <f t="shared" si="0"/>
        <v>720</v>
      </c>
      <c r="H23" t="s">
        <v>75</v>
      </c>
      <c r="I23" t="s">
        <v>73</v>
      </c>
    </row>
    <row r="24" spans="1:10">
      <c r="A24" t="s">
        <v>77</v>
      </c>
      <c r="B24" t="s">
        <v>78</v>
      </c>
      <c r="C24" t="s">
        <v>81</v>
      </c>
      <c r="D24">
        <v>3</v>
      </c>
      <c r="F24">
        <v>337</v>
      </c>
      <c r="G24">
        <f t="shared" si="0"/>
        <v>1011</v>
      </c>
      <c r="H24" t="s">
        <v>80</v>
      </c>
      <c r="J24" t="s">
        <v>79</v>
      </c>
    </row>
    <row r="25" spans="1:10">
      <c r="A25" t="s">
        <v>77</v>
      </c>
      <c r="B25" t="s">
        <v>86</v>
      </c>
      <c r="C25" t="s">
        <v>85</v>
      </c>
      <c r="D25">
        <v>1</v>
      </c>
      <c r="F25">
        <v>5175</v>
      </c>
      <c r="G25">
        <f t="shared" si="0"/>
        <v>5175</v>
      </c>
      <c r="H25" t="s">
        <v>16</v>
      </c>
      <c r="J25" t="s">
        <v>94</v>
      </c>
    </row>
    <row r="26" spans="1:10">
      <c r="A26" t="s">
        <v>44</v>
      </c>
      <c r="B26" t="s">
        <v>87</v>
      </c>
      <c r="C26" t="s">
        <v>89</v>
      </c>
      <c r="D26">
        <v>14</v>
      </c>
      <c r="F26">
        <v>83</v>
      </c>
      <c r="G26">
        <f t="shared" si="0"/>
        <v>1162</v>
      </c>
    </row>
    <row r="27" spans="1:10">
      <c r="G27">
        <f>(D27-E27)*F27</f>
        <v>0</v>
      </c>
    </row>
    <row r="28" spans="1:10">
      <c r="G28">
        <f t="shared" si="0"/>
        <v>0</v>
      </c>
    </row>
    <row r="29" spans="1:10">
      <c r="G29">
        <f t="shared" si="0"/>
        <v>0</v>
      </c>
    </row>
    <row r="30" spans="1:10">
      <c r="G30">
        <f t="shared" si="0"/>
        <v>0</v>
      </c>
    </row>
    <row r="31" spans="1:10">
      <c r="G31">
        <f t="shared" si="0"/>
        <v>0</v>
      </c>
    </row>
    <row r="32" spans="1:10">
      <c r="G32">
        <f t="shared" si="0"/>
        <v>0</v>
      </c>
    </row>
    <row r="33" spans="7:7">
      <c r="G33">
        <f t="shared" si="0"/>
        <v>0</v>
      </c>
    </row>
  </sheetData>
  <autoFilter ref="A3:I17" xr:uid="{612C3C66-200E-4AEB-83BF-7C24DF669B2D}"/>
  <phoneticPr fontId="1"/>
  <hyperlinks>
    <hyperlink ref="J11" r:id="rId1" display="https://jp.rs-online.com/web/p/raspberry-pi/1828034/?cm_mmc=JP-PPC-DS3A-_-yahoo-_-3_JP_JP_Raspberry+Pi_Raspberry+Pi_Exact-_-Raspberry+Pi+-+Raspberry+Pi+-+1828034-_-raspberry+pi+3+model+b&amp;matchtype=e&amp;kwd-360864490957&amp;yclid=YSS.1000425012.EAIaIQobChMIzp2E3oqv9AIVEVVgCh3D_gc_EAAYASAAEgJLxfD_BwE&amp;gclid=CNex0PaKr_QCFQ4ZvAod1-QFBA&amp;gclsrc=ds" xr:uid="{2BBA86B3-B98A-4FFE-AF49-2563BF192D67}"/>
    <hyperlink ref="I4" r:id="rId2" display="http://www.skysmotor.com/goods-20-Nema-14-%E3%83%90%E3%82%A4%E3%83%9D%E3%83%BC%E3%83%A9%E3%82%B9%E3%83%86%E3%83%83%E3%83%94%E3%83%B3%E3%82%B0%E3%83%A2%E3%83%BC%E3%82%BF%E3%83%BC-18%C2%B040Ncm-567ozin-15A-42V-35x35x52mm-4-%E3%83%AF%E3%82%A4%E3%83%A4%E3%83%BC.html" xr:uid="{AE0B1E95-9D2F-4710-B679-8BEDE05BEED2}"/>
    <hyperlink ref="J12" r:id="rId3" xr:uid="{DFB6814D-66F1-48CD-BCF7-DBAA3C5E6AD6}"/>
    <hyperlink ref="J19" r:id="rId4" display="https://ja.aliexpress.com/item/4000017980629.html?aff_fcid=78ed92054cf94855b681a1f6f02cdc6e-1637736669365-08026-_dXbCEmC&amp;aff_fsk=_dXbCEmC&amp;aff_platform=link-c-tool&amp;sk=_dXbCEmC&amp;aff_trace_key=78ed92054cf94855b681a1f6f02cdc6e-1637736669365-08026-_dXbCEmC&amp;terminal_id=abcf960912074dc09d3769297fb2a691" xr:uid="{21AD63E7-82D2-48BB-B1BA-B09330DEED82}"/>
    <hyperlink ref="C1" r:id="rId5" xr:uid="{71DBC2CC-A7FE-4618-A891-AF4C6D9FC926}"/>
    <hyperlink ref="J17" r:id="rId6" xr:uid="{71D3C144-F4EE-47DA-914D-EA3DE99F959E}"/>
    <hyperlink ref="J9" r:id="rId7" xr:uid="{BD7347A4-2F0A-4CA0-8417-7D076BE285C0}"/>
    <hyperlink ref="J10" r:id="rId8" xr:uid="{A86B8069-F92B-47B4-B87D-EA9C2B1D9771}"/>
    <hyperlink ref="J15" r:id="rId9" xr:uid="{4DB79E79-987C-43D5-8AB3-5708363BA0F9}"/>
  </hyperlinks>
  <pageMargins left="0.7" right="0.7" top="0.75" bottom="0.75" header="0.3" footer="0.3"/>
  <pageSetup paperSize="9" orientation="portrait" horizontalDpi="360" verticalDpi="36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EA8CA-9725-43C4-857A-AD94150BE386}">
  <dimension ref="A1:J25"/>
  <sheetViews>
    <sheetView tabSelected="1" zoomScale="62" zoomScaleNormal="62" workbookViewId="0">
      <selection activeCell="C9" sqref="C9"/>
    </sheetView>
  </sheetViews>
  <sheetFormatPr defaultRowHeight="18"/>
  <cols>
    <col min="1" max="1" width="11.75" customWidth="1"/>
    <col min="2" max="2" width="21.08203125" customWidth="1"/>
    <col min="3" max="3" width="38.08203125" customWidth="1"/>
    <col min="9" max="9" width="17.9140625" customWidth="1"/>
    <col min="10" max="10" width="11.33203125" customWidth="1"/>
  </cols>
  <sheetData>
    <row r="1" spans="1:10">
      <c r="H1" t="s">
        <v>7</v>
      </c>
      <c r="I1">
        <f>SUM(G:G)</f>
        <v>9341</v>
      </c>
    </row>
    <row r="3" spans="1:10">
      <c r="A3" t="s">
        <v>42</v>
      </c>
      <c r="B3" s="3" t="s">
        <v>0</v>
      </c>
      <c r="C3" s="3" t="s">
        <v>1</v>
      </c>
      <c r="D3" s="3" t="s">
        <v>91</v>
      </c>
      <c r="E3" s="3" t="s">
        <v>90</v>
      </c>
      <c r="F3" s="3" t="s">
        <v>6</v>
      </c>
      <c r="G3" s="3" t="s">
        <v>2</v>
      </c>
      <c r="H3" s="3" t="s">
        <v>11</v>
      </c>
      <c r="I3" s="3" t="s">
        <v>3</v>
      </c>
      <c r="J3" s="3" t="s">
        <v>8</v>
      </c>
    </row>
    <row r="4" spans="1:10">
      <c r="A4" t="s">
        <v>97</v>
      </c>
      <c r="B4" t="s">
        <v>4</v>
      </c>
      <c r="C4" t="s">
        <v>98</v>
      </c>
      <c r="D4">
        <v>1</v>
      </c>
      <c r="E4">
        <v>0</v>
      </c>
      <c r="F4">
        <v>5878</v>
      </c>
      <c r="G4">
        <f>(D4-E4)*F4</f>
        <v>5878</v>
      </c>
      <c r="I4" t="s">
        <v>101</v>
      </c>
      <c r="J4" s="1" t="s">
        <v>102</v>
      </c>
    </row>
    <row r="5" spans="1:10">
      <c r="A5" t="s">
        <v>97</v>
      </c>
      <c r="B5" t="s">
        <v>4</v>
      </c>
      <c r="C5" t="s">
        <v>99</v>
      </c>
      <c r="D5">
        <v>0</v>
      </c>
      <c r="E5">
        <v>0</v>
      </c>
      <c r="G5">
        <f t="shared" ref="G5:G25" si="0">(D5-E5)*F5</f>
        <v>0</v>
      </c>
      <c r="I5" t="s">
        <v>100</v>
      </c>
    </row>
    <row r="6" spans="1:10">
      <c r="A6" t="s">
        <v>103</v>
      </c>
      <c r="B6" t="s">
        <v>105</v>
      </c>
      <c r="C6" t="s">
        <v>104</v>
      </c>
      <c r="D6">
        <v>1</v>
      </c>
      <c r="E6">
        <v>0</v>
      </c>
      <c r="F6">
        <v>2104</v>
      </c>
      <c r="G6">
        <f t="shared" si="0"/>
        <v>2104</v>
      </c>
      <c r="J6" t="s">
        <v>110</v>
      </c>
    </row>
    <row r="7" spans="1:10">
      <c r="A7" t="s">
        <v>103</v>
      </c>
      <c r="B7" t="s">
        <v>29</v>
      </c>
      <c r="C7" t="s">
        <v>106</v>
      </c>
      <c r="D7">
        <v>1</v>
      </c>
      <c r="E7">
        <v>0</v>
      </c>
      <c r="F7">
        <v>1359</v>
      </c>
      <c r="G7">
        <f t="shared" si="0"/>
        <v>1359</v>
      </c>
      <c r="I7" s="4" t="s">
        <v>111</v>
      </c>
      <c r="J7" s="1" t="s">
        <v>114</v>
      </c>
    </row>
    <row r="8" spans="1:10">
      <c r="A8" t="s">
        <v>103</v>
      </c>
      <c r="B8" t="s">
        <v>107</v>
      </c>
      <c r="C8" t="s">
        <v>109</v>
      </c>
      <c r="D8">
        <v>1</v>
      </c>
      <c r="E8">
        <v>1</v>
      </c>
      <c r="G8">
        <f t="shared" si="0"/>
        <v>0</v>
      </c>
    </row>
    <row r="9" spans="1:10">
      <c r="A9" t="s">
        <v>103</v>
      </c>
      <c r="B9" t="s">
        <v>35</v>
      </c>
      <c r="C9" t="s">
        <v>108</v>
      </c>
      <c r="D9">
        <v>1</v>
      </c>
      <c r="E9">
        <v>1</v>
      </c>
      <c r="F9">
        <v>1747</v>
      </c>
      <c r="G9">
        <f t="shared" si="0"/>
        <v>0</v>
      </c>
      <c r="I9" s="4" t="s">
        <v>120</v>
      </c>
      <c r="J9" s="1" t="s">
        <v>119</v>
      </c>
    </row>
    <row r="10" spans="1:10">
      <c r="A10" t="s">
        <v>103</v>
      </c>
      <c r="G10">
        <f t="shared" si="0"/>
        <v>0</v>
      </c>
    </row>
    <row r="11" spans="1:10">
      <c r="G11">
        <f t="shared" si="0"/>
        <v>0</v>
      </c>
    </row>
    <row r="12" spans="1:10">
      <c r="G12">
        <f t="shared" si="0"/>
        <v>0</v>
      </c>
    </row>
    <row r="13" spans="1:10">
      <c r="G13">
        <f t="shared" si="0"/>
        <v>0</v>
      </c>
    </row>
    <row r="14" spans="1:10">
      <c r="G14">
        <f t="shared" si="0"/>
        <v>0</v>
      </c>
    </row>
    <row r="15" spans="1:10">
      <c r="B15" t="s">
        <v>117</v>
      </c>
      <c r="C15" t="s">
        <v>112</v>
      </c>
      <c r="D15">
        <v>1</v>
      </c>
      <c r="E15">
        <v>1</v>
      </c>
      <c r="F15">
        <v>1132</v>
      </c>
      <c r="G15">
        <f t="shared" si="0"/>
        <v>0</v>
      </c>
      <c r="I15" s="4" t="s">
        <v>111</v>
      </c>
      <c r="J15" s="1" t="s">
        <v>113</v>
      </c>
    </row>
    <row r="16" spans="1:10">
      <c r="G16">
        <f t="shared" si="0"/>
        <v>0</v>
      </c>
    </row>
    <row r="17" spans="2:10">
      <c r="B17" t="s">
        <v>118</v>
      </c>
      <c r="C17" t="s">
        <v>116</v>
      </c>
      <c r="D17">
        <v>1</v>
      </c>
      <c r="E17">
        <v>1</v>
      </c>
      <c r="F17">
        <v>1132</v>
      </c>
      <c r="G17">
        <f t="shared" si="0"/>
        <v>0</v>
      </c>
      <c r="J17" s="1" t="s">
        <v>115</v>
      </c>
    </row>
    <row r="18" spans="2:10">
      <c r="G18">
        <f t="shared" si="0"/>
        <v>0</v>
      </c>
    </row>
    <row r="19" spans="2:10">
      <c r="G19">
        <f t="shared" si="0"/>
        <v>0</v>
      </c>
    </row>
    <row r="20" spans="2:10">
      <c r="G20">
        <f t="shared" si="0"/>
        <v>0</v>
      </c>
    </row>
    <row r="21" spans="2:10">
      <c r="G21">
        <f t="shared" si="0"/>
        <v>0</v>
      </c>
    </row>
    <row r="22" spans="2:10">
      <c r="G22">
        <f t="shared" si="0"/>
        <v>0</v>
      </c>
    </row>
    <row r="23" spans="2:10">
      <c r="G23">
        <f t="shared" si="0"/>
        <v>0</v>
      </c>
    </row>
    <row r="24" spans="2:10">
      <c r="G24">
        <f t="shared" si="0"/>
        <v>0</v>
      </c>
    </row>
    <row r="25" spans="2:10">
      <c r="G25">
        <f t="shared" si="0"/>
        <v>0</v>
      </c>
    </row>
  </sheetData>
  <autoFilter ref="A3:J3" xr:uid="{3F4614F8-E70C-4CF8-8089-DFE42774084B}"/>
  <phoneticPr fontId="1"/>
  <hyperlinks>
    <hyperlink ref="J4" r:id="rId1" xr:uid="{A03EFD47-6F0F-4B43-A60D-08B9F7850AAB}"/>
    <hyperlink ref="J15" r:id="rId2" xr:uid="{AA4C5454-3B83-4EE7-8566-7E3BEA409DC5}"/>
    <hyperlink ref="J7" r:id="rId3" xr:uid="{6E53CB22-7D54-4068-A495-1F8C5F1340E6}"/>
    <hyperlink ref="J17" r:id="rId4" xr:uid="{11930F25-3CF9-4A8D-913E-24D022972A55}"/>
    <hyperlink ref="J9" r:id="rId5" xr:uid="{6E7C65C2-A45F-4344-8B37-60ED217B50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川村優登</dc:creator>
  <cp:lastModifiedBy>川村優登</cp:lastModifiedBy>
  <dcterms:created xsi:type="dcterms:W3CDTF">2015-06-05T18:19:34Z</dcterms:created>
  <dcterms:modified xsi:type="dcterms:W3CDTF">2021-12-01T08:22:51Z</dcterms:modified>
</cp:coreProperties>
</file>