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anakaMo\Desktop\"/>
    </mc:Choice>
  </mc:AlternateContent>
  <bookViews>
    <workbookView xWindow="0" yWindow="0" windowWidth="20490" windowHeight="7680"/>
  </bookViews>
  <sheets>
    <sheet name="モトデータ" sheetId="1" r:id="rId1"/>
    <sheet name="総括表" sheetId="2" r:id="rId2"/>
    <sheet name="グラフデータ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3" i="1" l="1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F3" i="3"/>
  <c r="D3" i="3"/>
  <c r="C3" i="3"/>
  <c r="B3" i="3"/>
  <c r="I7" i="2"/>
  <c r="H7" i="2"/>
  <c r="G7" i="2"/>
  <c r="D6" i="2"/>
  <c r="D7" i="2" s="1"/>
  <c r="I53" i="1"/>
  <c r="K6" i="2" s="1"/>
  <c r="K7" i="2" s="1"/>
  <c r="C53" i="1"/>
  <c r="E6" i="2" s="1"/>
  <c r="B6" i="2"/>
  <c r="B7" i="2" s="1"/>
  <c r="J52" i="1"/>
  <c r="F52" i="3" s="1"/>
  <c r="D52" i="1"/>
  <c r="D52" i="3" s="1"/>
  <c r="J51" i="1"/>
  <c r="F51" i="3" s="1"/>
  <c r="D51" i="1"/>
  <c r="D51" i="3" s="1"/>
  <c r="J50" i="1"/>
  <c r="F50" i="3" s="1"/>
  <c r="D50" i="1"/>
  <c r="D50" i="3" s="1"/>
  <c r="J49" i="1"/>
  <c r="F49" i="3" s="1"/>
  <c r="D49" i="1"/>
  <c r="D49" i="3" s="1"/>
  <c r="J48" i="1"/>
  <c r="F48" i="3" s="1"/>
  <c r="D48" i="1"/>
  <c r="D48" i="3" s="1"/>
  <c r="J47" i="1"/>
  <c r="F47" i="3" s="1"/>
  <c r="D47" i="1"/>
  <c r="D47" i="3" s="1"/>
  <c r="J46" i="1"/>
  <c r="F46" i="3" s="1"/>
  <c r="D46" i="1"/>
  <c r="D46" i="3" s="1"/>
  <c r="J45" i="1"/>
  <c r="F45" i="3" s="1"/>
  <c r="D45" i="1"/>
  <c r="D45" i="3" s="1"/>
  <c r="J44" i="1"/>
  <c r="F44" i="3" s="1"/>
  <c r="D44" i="1"/>
  <c r="D44" i="3" s="1"/>
  <c r="J43" i="1"/>
  <c r="F43" i="3" s="1"/>
  <c r="D43" i="1"/>
  <c r="D43" i="3" s="1"/>
  <c r="J42" i="1"/>
  <c r="F42" i="3" s="1"/>
  <c r="D42" i="1"/>
  <c r="D42" i="3" s="1"/>
  <c r="J41" i="1"/>
  <c r="F41" i="3" s="1"/>
  <c r="D41" i="1"/>
  <c r="D41" i="3" s="1"/>
  <c r="J40" i="1"/>
  <c r="F40" i="3" s="1"/>
  <c r="D40" i="1"/>
  <c r="D40" i="3" s="1"/>
  <c r="J39" i="1"/>
  <c r="F39" i="3" s="1"/>
  <c r="D39" i="1"/>
  <c r="D39" i="3" s="1"/>
  <c r="J38" i="1"/>
  <c r="F38" i="3" s="1"/>
  <c r="D38" i="1"/>
  <c r="D38" i="3" s="1"/>
  <c r="J37" i="1"/>
  <c r="F37" i="3" s="1"/>
  <c r="D37" i="1"/>
  <c r="D37" i="3" s="1"/>
  <c r="J36" i="1"/>
  <c r="F36" i="3" s="1"/>
  <c r="D36" i="1"/>
  <c r="D36" i="3" s="1"/>
  <c r="J35" i="1"/>
  <c r="F35" i="3" s="1"/>
  <c r="D35" i="1"/>
  <c r="D35" i="3" s="1"/>
  <c r="J34" i="1"/>
  <c r="F34" i="3" s="1"/>
  <c r="D34" i="1"/>
  <c r="D34" i="3" s="1"/>
  <c r="J33" i="1"/>
  <c r="F33" i="3" s="1"/>
  <c r="D33" i="1"/>
  <c r="D33" i="3" s="1"/>
  <c r="J32" i="1"/>
  <c r="F32" i="3" s="1"/>
  <c r="D32" i="1"/>
  <c r="D32" i="3" s="1"/>
  <c r="J31" i="1"/>
  <c r="F31" i="3" s="1"/>
  <c r="D31" i="1"/>
  <c r="D31" i="3" s="1"/>
  <c r="J30" i="1"/>
  <c r="F30" i="3" s="1"/>
  <c r="D30" i="1"/>
  <c r="D30" i="3" s="1"/>
  <c r="J29" i="1"/>
  <c r="F29" i="3" s="1"/>
  <c r="D29" i="1"/>
  <c r="D29" i="3" s="1"/>
  <c r="J28" i="1"/>
  <c r="F28" i="3" s="1"/>
  <c r="D28" i="1"/>
  <c r="D28" i="3" s="1"/>
  <c r="J27" i="1"/>
  <c r="F27" i="3" s="1"/>
  <c r="D27" i="1"/>
  <c r="D27" i="3" s="1"/>
  <c r="J26" i="1"/>
  <c r="F26" i="3" s="1"/>
  <c r="D26" i="1"/>
  <c r="D26" i="3" s="1"/>
  <c r="J25" i="1"/>
  <c r="F25" i="3" s="1"/>
  <c r="D25" i="1"/>
  <c r="D25" i="3" s="1"/>
  <c r="J24" i="1"/>
  <c r="F24" i="3" s="1"/>
  <c r="D24" i="1"/>
  <c r="D24" i="3" s="1"/>
  <c r="J23" i="1"/>
  <c r="F23" i="3" s="1"/>
  <c r="D23" i="1"/>
  <c r="D23" i="3" s="1"/>
  <c r="J22" i="1"/>
  <c r="F22" i="3" s="1"/>
  <c r="D22" i="1"/>
  <c r="D22" i="3" s="1"/>
  <c r="J21" i="1"/>
  <c r="F21" i="3" s="1"/>
  <c r="D21" i="1"/>
  <c r="D21" i="3" s="1"/>
  <c r="J20" i="1"/>
  <c r="F20" i="3" s="1"/>
  <c r="D20" i="1"/>
  <c r="D20" i="3" s="1"/>
  <c r="J19" i="1"/>
  <c r="F19" i="3" s="1"/>
  <c r="D19" i="1"/>
  <c r="D19" i="3" s="1"/>
  <c r="J18" i="1"/>
  <c r="F18" i="3" s="1"/>
  <c r="D18" i="1"/>
  <c r="D18" i="3" s="1"/>
  <c r="J17" i="1"/>
  <c r="F17" i="3" s="1"/>
  <c r="D17" i="1"/>
  <c r="D17" i="3" s="1"/>
  <c r="J16" i="1"/>
  <c r="F16" i="3" s="1"/>
  <c r="D16" i="1"/>
  <c r="D16" i="3" s="1"/>
  <c r="J15" i="1"/>
  <c r="F15" i="3" s="1"/>
  <c r="D15" i="1"/>
  <c r="D15" i="3" s="1"/>
  <c r="J14" i="1"/>
  <c r="F14" i="3" s="1"/>
  <c r="D14" i="1"/>
  <c r="D14" i="3" s="1"/>
  <c r="J13" i="1"/>
  <c r="F13" i="3" s="1"/>
  <c r="D13" i="1"/>
  <c r="D13" i="3" s="1"/>
  <c r="J12" i="1"/>
  <c r="F12" i="3" s="1"/>
  <c r="D12" i="1"/>
  <c r="D12" i="3" s="1"/>
  <c r="J11" i="1"/>
  <c r="F11" i="3" s="1"/>
  <c r="D11" i="1"/>
  <c r="D11" i="3" s="1"/>
  <c r="J10" i="1"/>
  <c r="F10" i="3" s="1"/>
  <c r="D10" i="1"/>
  <c r="D10" i="3" s="1"/>
  <c r="J9" i="1"/>
  <c r="F9" i="3" s="1"/>
  <c r="D9" i="1"/>
  <c r="D9" i="3" s="1"/>
  <c r="J8" i="1"/>
  <c r="F8" i="3" s="1"/>
  <c r="D8" i="1"/>
  <c r="D8" i="3" s="1"/>
  <c r="J7" i="1"/>
  <c r="F7" i="3" s="1"/>
  <c r="D7" i="1"/>
  <c r="D7" i="3" s="1"/>
  <c r="J6" i="1"/>
  <c r="F6" i="3" s="1"/>
  <c r="D6" i="1"/>
  <c r="D6" i="3" s="1"/>
  <c r="J5" i="1"/>
  <c r="F5" i="3" s="1"/>
  <c r="D5" i="1"/>
  <c r="D5" i="3" s="1"/>
  <c r="J4" i="1"/>
  <c r="F4" i="3" s="1"/>
  <c r="E4" i="1"/>
  <c r="E5" i="1" s="1"/>
  <c r="D4" i="1"/>
  <c r="D4" i="3" s="1"/>
  <c r="E3" i="1"/>
  <c r="E3" i="3" s="1"/>
  <c r="E7" i="2" l="1"/>
  <c r="F6" i="2"/>
  <c r="F7" i="2" s="1"/>
  <c r="E5" i="3"/>
  <c r="E6" i="1"/>
  <c r="E4" i="3"/>
  <c r="E6" i="3" l="1"/>
  <c r="E7" i="1"/>
  <c r="E8" i="1" l="1"/>
  <c r="E7" i="3"/>
  <c r="E9" i="1" l="1"/>
  <c r="E8" i="3"/>
  <c r="E9" i="3" l="1"/>
  <c r="E10" i="1"/>
  <c r="E11" i="1" l="1"/>
  <c r="E10" i="3"/>
  <c r="E12" i="1" l="1"/>
  <c r="E11" i="3"/>
  <c r="E13" i="1" l="1"/>
  <c r="E12" i="3"/>
  <c r="E13" i="3" l="1"/>
  <c r="E14" i="1"/>
  <c r="E15" i="1" l="1"/>
  <c r="E14" i="3"/>
  <c r="E16" i="1" l="1"/>
  <c r="E15" i="3"/>
  <c r="E17" i="1" l="1"/>
  <c r="E16" i="3"/>
  <c r="E17" i="3" l="1"/>
  <c r="E18" i="1"/>
  <c r="E19" i="1" l="1"/>
  <c r="E18" i="3"/>
  <c r="E19" i="3" l="1"/>
  <c r="E20" i="1"/>
  <c r="E21" i="1" l="1"/>
  <c r="E20" i="3"/>
  <c r="E21" i="3" l="1"/>
  <c r="E22" i="1"/>
  <c r="E23" i="1" l="1"/>
  <c r="E22" i="3"/>
  <c r="E24" i="1" l="1"/>
  <c r="E23" i="3"/>
  <c r="E25" i="1" l="1"/>
  <c r="E24" i="3"/>
  <c r="E25" i="3" l="1"/>
  <c r="E26" i="1"/>
  <c r="E26" i="3" l="1"/>
  <c r="E27" i="1"/>
  <c r="E28" i="1" l="1"/>
  <c r="E27" i="3"/>
  <c r="E29" i="1" l="1"/>
  <c r="E28" i="3"/>
  <c r="E29" i="3" l="1"/>
  <c r="E30" i="1"/>
  <c r="E30" i="3" l="1"/>
  <c r="E31" i="1"/>
  <c r="E32" i="1" l="1"/>
  <c r="E31" i="3"/>
  <c r="E33" i="1" l="1"/>
  <c r="E32" i="3"/>
  <c r="E33" i="3" l="1"/>
  <c r="E34" i="1"/>
  <c r="E35" i="1" l="1"/>
  <c r="E34" i="3"/>
  <c r="E35" i="3" l="1"/>
  <c r="E36" i="1"/>
  <c r="E37" i="1" l="1"/>
  <c r="E36" i="3"/>
  <c r="E37" i="3" l="1"/>
  <c r="E38" i="1"/>
  <c r="E38" i="3" l="1"/>
  <c r="E39" i="1"/>
  <c r="E40" i="1" l="1"/>
  <c r="E39" i="3"/>
  <c r="E41" i="1" l="1"/>
  <c r="E40" i="3"/>
  <c r="E41" i="3" l="1"/>
  <c r="E42" i="1"/>
  <c r="E43" i="1" l="1"/>
  <c r="E42" i="3"/>
  <c r="E43" i="3" l="1"/>
  <c r="E44" i="1"/>
  <c r="E45" i="1" l="1"/>
  <c r="E44" i="3"/>
  <c r="E45" i="3" l="1"/>
  <c r="E46" i="1"/>
  <c r="E47" i="1" l="1"/>
  <c r="E46" i="3"/>
  <c r="E48" i="1" l="1"/>
  <c r="E47" i="3"/>
  <c r="E49" i="1" l="1"/>
  <c r="E48" i="3"/>
  <c r="E49" i="3" l="1"/>
  <c r="E50" i="1"/>
  <c r="E51" i="1" l="1"/>
  <c r="E50" i="3"/>
  <c r="E51" i="3" l="1"/>
  <c r="E52" i="1"/>
  <c r="E52" i="3" s="1"/>
</calcChain>
</file>

<file path=xl/sharedStrings.xml><?xml version="1.0" encoding="utf-8"?>
<sst xmlns="http://schemas.openxmlformats.org/spreadsheetml/2006/main" count="79" uniqueCount="71">
  <si>
    <t>検査人数</t>
    <rPh sb="0" eb="2">
      <t>ケンサ</t>
    </rPh>
    <rPh sb="2" eb="4">
      <t>ニンズウ</t>
    </rPh>
    <phoneticPr fontId="2"/>
  </si>
  <si>
    <t>検査件数</t>
    <rPh sb="0" eb="2">
      <t>ケンサ</t>
    </rPh>
    <rPh sb="2" eb="4">
      <t>ケンスウ</t>
    </rPh>
    <phoneticPr fontId="2"/>
  </si>
  <si>
    <t>陽性人数</t>
    <rPh sb="0" eb="2">
      <t>ヨウセイ</t>
    </rPh>
    <rPh sb="2" eb="4">
      <t>ニンズウ</t>
    </rPh>
    <phoneticPr fontId="2"/>
  </si>
  <si>
    <t>重症</t>
    <rPh sb="0" eb="2">
      <t>ジュウショウ</t>
    </rPh>
    <phoneticPr fontId="2"/>
  </si>
  <si>
    <t>軽症</t>
    <rPh sb="0" eb="2">
      <t>ケイショウ</t>
    </rPh>
    <phoneticPr fontId="2"/>
  </si>
  <si>
    <t>無症状</t>
    <rPh sb="0" eb="3">
      <t>ムショウジョウ</t>
    </rPh>
    <phoneticPr fontId="2"/>
  </si>
  <si>
    <t>退院</t>
    <rPh sb="0" eb="2">
      <t>タイイン</t>
    </rPh>
    <phoneticPr fontId="2"/>
  </si>
  <si>
    <t>陽性累計</t>
    <rPh sb="0" eb="2">
      <t>ヨウセイ</t>
    </rPh>
    <rPh sb="2" eb="4">
      <t>ルイケイ</t>
    </rPh>
    <phoneticPr fontId="2"/>
  </si>
  <si>
    <t>1/26</t>
    <phoneticPr fontId="2"/>
  </si>
  <si>
    <t>1/27</t>
    <phoneticPr fontId="2"/>
  </si>
  <si>
    <t>1/28</t>
    <phoneticPr fontId="2"/>
  </si>
  <si>
    <t>1/29</t>
    <phoneticPr fontId="2"/>
  </si>
  <si>
    <t>1/30</t>
    <phoneticPr fontId="2"/>
  </si>
  <si>
    <t>1/31</t>
    <phoneticPr fontId="2"/>
  </si>
  <si>
    <t>2/1</t>
    <phoneticPr fontId="2"/>
  </si>
  <si>
    <t>2/2</t>
    <phoneticPr fontId="2"/>
  </si>
  <si>
    <t>2/3</t>
    <phoneticPr fontId="2"/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</si>
  <si>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</si>
  <si>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</si>
  <si>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</si>
  <si>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</si>
  <si>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</si>
  <si>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</si>
  <si>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</si>
  <si>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</si>
  <si>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</si>
  <si>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</si>
  <si>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</si>
  <si>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</si>
  <si>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</si>
  <si>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</si>
  <si>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</si>
  <si>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</si>
  <si>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</si>
  <si>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</si>
  <si>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</si>
  <si>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</si>
  <si>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</si>
  <si>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</si>
  <si>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</si>
  <si>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</si>
  <si>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</si>
  <si>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</si>
  <si>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3/1</t>
    <phoneticPr fontId="2"/>
  </si>
  <si>
    <t>3/2</t>
    <phoneticPr fontId="2"/>
  </si>
  <si>
    <t>3/3</t>
  </si>
  <si>
    <t>3/4</t>
  </si>
  <si>
    <t>3/5</t>
  </si>
  <si>
    <t>3/6</t>
  </si>
  <si>
    <t>3/7</t>
  </si>
  <si>
    <t>3/8</t>
  </si>
  <si>
    <t>3/9</t>
  </si>
  <si>
    <t>3/10</t>
  </si>
  <si>
    <t>前日比</t>
    <rPh sb="0" eb="2">
      <t>ゼンジツ</t>
    </rPh>
    <rPh sb="2" eb="3">
      <t>ヒ</t>
    </rPh>
    <phoneticPr fontId="2"/>
  </si>
  <si>
    <t>計</t>
    <rPh sb="0" eb="1">
      <t>ケイ</t>
    </rPh>
    <phoneticPr fontId="2"/>
  </si>
  <si>
    <t>前日計</t>
    <rPh sb="0" eb="2">
      <t>ゼンジツ</t>
    </rPh>
    <rPh sb="2" eb="3">
      <t>ケイ</t>
    </rPh>
    <phoneticPr fontId="2"/>
  </si>
  <si>
    <t>大阪府内の検査陽性者の状況</t>
    <rPh sb="0" eb="3">
      <t>オオサカフ</t>
    </rPh>
    <rPh sb="3" eb="4">
      <t>ナイ</t>
    </rPh>
    <rPh sb="5" eb="7">
      <t>ケンサ</t>
    </rPh>
    <rPh sb="7" eb="9">
      <t>ヨウセイ</t>
    </rPh>
    <rPh sb="9" eb="10">
      <t>シャ</t>
    </rPh>
    <rPh sb="11" eb="13">
      <t>ジョウキョウ</t>
    </rPh>
    <phoneticPr fontId="2"/>
  </si>
  <si>
    <t>現在</t>
    <rPh sb="0" eb="2">
      <t>ゲンザイ</t>
    </rPh>
    <phoneticPr fontId="2"/>
  </si>
  <si>
    <t>現在陽性者数</t>
    <rPh sb="0" eb="2">
      <t>ゲンザイ</t>
    </rPh>
    <rPh sb="2" eb="4">
      <t>ヨウセイ</t>
    </rPh>
    <rPh sb="4" eb="5">
      <t>シャ</t>
    </rPh>
    <rPh sb="5" eb="6">
      <t>スウ</t>
    </rPh>
    <phoneticPr fontId="2"/>
  </si>
  <si>
    <t>現在
陽性者数</t>
    <rPh sb="0" eb="2">
      <t>ゲンザイ</t>
    </rPh>
    <rPh sb="3" eb="5">
      <t>ヨウセイ</t>
    </rPh>
    <rPh sb="5" eb="6">
      <t>シャ</t>
    </rPh>
    <rPh sb="6" eb="7">
      <t>スウ</t>
    </rPh>
    <phoneticPr fontId="2"/>
  </si>
  <si>
    <t>退院済
累計</t>
    <rPh sb="0" eb="2">
      <t>タイイン</t>
    </rPh>
    <rPh sb="2" eb="3">
      <t>ズ</t>
    </rPh>
    <rPh sb="4" eb="6">
      <t>ルイケイ</t>
    </rPh>
    <phoneticPr fontId="2"/>
  </si>
  <si>
    <t>退院累計</t>
    <rPh sb="0" eb="2">
      <t>タイイン</t>
    </rPh>
    <rPh sb="2" eb="4">
      <t>ルイケイ</t>
    </rPh>
    <phoneticPr fontId="2"/>
  </si>
  <si>
    <t>退院済累計</t>
    <rPh sb="0" eb="2">
      <t>タイイン</t>
    </rPh>
    <rPh sb="2" eb="3">
      <t>ズ</t>
    </rPh>
    <rPh sb="3" eb="5">
      <t>ルイケイ</t>
    </rPh>
    <phoneticPr fontId="2"/>
  </si>
  <si>
    <t>死亡</t>
    <rPh sb="0" eb="2">
      <t>シボウ</t>
    </rPh>
    <phoneticPr fontId="2"/>
  </si>
  <si>
    <t>―</t>
    <phoneticPr fontId="2"/>
  </si>
  <si>
    <t>陽性者数
累計</t>
    <rPh sb="0" eb="2">
      <t>ヨウセイ</t>
    </rPh>
    <rPh sb="2" eb="3">
      <t>シャ</t>
    </rPh>
    <rPh sb="3" eb="4">
      <t>スウ</t>
    </rPh>
    <rPh sb="5" eb="7">
      <t>ルイケイ</t>
    </rPh>
    <phoneticPr fontId="2"/>
  </si>
  <si>
    <t>3/11</t>
    <phoneticPr fontId="2"/>
  </si>
  <si>
    <t>3/12</t>
  </si>
  <si>
    <t>3/13</t>
    <phoneticPr fontId="2"/>
  </si>
  <si>
    <t>3/14</t>
  </si>
  <si>
    <t>3/15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</si>
</sst>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\+#,##0;\-#,##0"/>
  </numFmts>
  <fonts count="6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b/>
      <sz val="10"/>
      <color rgb="FFFF000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 style="medium">
        <color indexed="64"/>
      </left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 style="double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auto="1"/>
      </right>
      <top style="double">
        <color auto="1"/>
      </top>
      <bottom style="double">
        <color indexed="64"/>
      </bottom>
      <diagonal/>
    </border>
    <border>
      <left style="double">
        <color indexed="64"/>
      </left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auto="1"/>
      </bottom>
      <diagonal/>
    </border>
    <border>
      <left style="medium">
        <color indexed="64"/>
      </left>
      <right/>
      <top style="double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auto="1"/>
      </right>
      <top style="double">
        <color auto="1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56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49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4" borderId="4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3" borderId="10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1" fillId="6" borderId="0" xfId="0" applyFont="1" applyFill="1">
      <alignment vertical="center"/>
    </xf>
    <xf numFmtId="176" fontId="1" fillId="6" borderId="0" xfId="0" applyNumberFormat="1" applyFont="1" applyFill="1">
      <alignment vertical="center"/>
    </xf>
    <xf numFmtId="0" fontId="1" fillId="6" borderId="0" xfId="0" applyFont="1" applyFill="1" applyAlignment="1">
      <alignment horizontal="center" vertical="center"/>
    </xf>
    <xf numFmtId="177" fontId="3" fillId="5" borderId="6" xfId="0" applyNumberFormat="1" applyFont="1" applyFill="1" applyBorder="1">
      <alignment vertical="center"/>
    </xf>
    <xf numFmtId="177" fontId="3" fillId="5" borderId="7" xfId="0" applyNumberFormat="1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9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5" borderId="0" xfId="0" applyFont="1" applyFill="1" applyBorder="1">
      <alignment vertical="center"/>
    </xf>
    <xf numFmtId="0" fontId="3" fillId="5" borderId="0" xfId="0" applyFont="1" applyFill="1" applyBorder="1" applyAlignment="1">
      <alignment horizontal="center" vertical="center"/>
    </xf>
    <xf numFmtId="177" fontId="3" fillId="5" borderId="14" xfId="0" applyNumberFormat="1" applyFont="1" applyFill="1" applyBorder="1">
      <alignment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177" fontId="3" fillId="5" borderId="0" xfId="0" applyNumberFormat="1" applyFont="1" applyFill="1" applyBorder="1">
      <alignment vertical="center"/>
    </xf>
    <xf numFmtId="0" fontId="3" fillId="4" borderId="15" xfId="0" applyFont="1" applyFill="1" applyBorder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>
      <alignment vertical="center"/>
    </xf>
    <xf numFmtId="177" fontId="3" fillId="5" borderId="18" xfId="0" applyNumberFormat="1" applyFont="1" applyFill="1" applyBorder="1">
      <alignment vertical="center"/>
    </xf>
    <xf numFmtId="0" fontId="3" fillId="5" borderId="19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3" fillId="5" borderId="20" xfId="0" applyFont="1" applyFill="1" applyBorder="1">
      <alignment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>
      <alignment vertical="center"/>
    </xf>
    <xf numFmtId="177" fontId="3" fillId="5" borderId="23" xfId="0" applyNumberFormat="1" applyFont="1" applyFill="1" applyBorder="1" applyAlignment="1">
      <alignment horizontal="center" vertical="center"/>
    </xf>
    <xf numFmtId="0" fontId="3" fillId="5" borderId="24" xfId="0" applyFont="1" applyFill="1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>
      <alignment vertical="center"/>
    </xf>
    <xf numFmtId="177" fontId="3" fillId="5" borderId="18" xfId="0" applyNumberFormat="1" applyFont="1" applyFill="1" applyBorder="1" applyAlignment="1">
      <alignment horizontal="right" vertical="center"/>
    </xf>
    <xf numFmtId="0" fontId="3" fillId="4" borderId="3" xfId="0" applyFont="1" applyFill="1" applyBorder="1">
      <alignment vertical="center"/>
    </xf>
    <xf numFmtId="0" fontId="3" fillId="4" borderId="24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4" borderId="27" xfId="0" applyFont="1" applyFill="1" applyBorder="1" applyAlignment="1">
      <alignment horizontal="center" vertical="center" wrapText="1"/>
    </xf>
    <xf numFmtId="0" fontId="3" fillId="5" borderId="0" xfId="0" applyFont="1" applyFill="1">
      <alignment vertical="center"/>
    </xf>
    <xf numFmtId="57" fontId="3" fillId="5" borderId="0" xfId="0" applyNumberFormat="1" applyFont="1" applyFill="1">
      <alignment vertical="center"/>
    </xf>
    <xf numFmtId="0" fontId="3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グラフデータ!$B$2</c:f>
              <c:strCache>
                <c:ptCount val="1"/>
                <c:pt idx="0">
                  <c:v>検査件数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グラフデータ!$A$3:$A$51</c:f>
              <c:strCache>
                <c:ptCount val="49"/>
                <c:pt idx="0">
                  <c:v>1/26</c:v>
                </c:pt>
                <c:pt idx="1">
                  <c:v>1/27</c:v>
                </c:pt>
                <c:pt idx="2">
                  <c:v>1/28</c:v>
                </c:pt>
                <c:pt idx="3">
                  <c:v>1/29</c:v>
                </c:pt>
                <c:pt idx="4">
                  <c:v>1/30</c:v>
                </c:pt>
                <c:pt idx="5">
                  <c:v>1/31</c:v>
                </c:pt>
                <c:pt idx="6">
                  <c:v>2/1</c:v>
                </c:pt>
                <c:pt idx="7">
                  <c:v>2/2</c:v>
                </c:pt>
                <c:pt idx="8">
                  <c:v>2/3</c:v>
                </c:pt>
                <c:pt idx="9">
                  <c:v>2/4</c:v>
                </c:pt>
                <c:pt idx="10">
                  <c:v>2/5</c:v>
                </c:pt>
                <c:pt idx="11">
                  <c:v>2/6</c:v>
                </c:pt>
                <c:pt idx="12">
                  <c:v>2/7</c:v>
                </c:pt>
                <c:pt idx="13">
                  <c:v>2/8</c:v>
                </c:pt>
                <c:pt idx="14">
                  <c:v>2/9</c:v>
                </c:pt>
                <c:pt idx="15">
                  <c:v>2/10</c:v>
                </c:pt>
                <c:pt idx="16">
                  <c:v>2/11</c:v>
                </c:pt>
                <c:pt idx="17">
                  <c:v>2/12</c:v>
                </c:pt>
                <c:pt idx="18">
                  <c:v>2/13</c:v>
                </c:pt>
                <c:pt idx="19">
                  <c:v>2/14</c:v>
                </c:pt>
                <c:pt idx="20">
                  <c:v>2/15</c:v>
                </c:pt>
                <c:pt idx="21">
                  <c:v>2/16</c:v>
                </c:pt>
                <c:pt idx="22">
                  <c:v>2/17</c:v>
                </c:pt>
                <c:pt idx="23">
                  <c:v>2/18</c:v>
                </c:pt>
                <c:pt idx="24">
                  <c:v>2/19</c:v>
                </c:pt>
                <c:pt idx="25">
                  <c:v>2/20</c:v>
                </c:pt>
                <c:pt idx="26">
                  <c:v>2/21</c:v>
                </c:pt>
                <c:pt idx="27">
                  <c:v>2/22</c:v>
                </c:pt>
                <c:pt idx="28">
                  <c:v>2/23</c:v>
                </c:pt>
                <c:pt idx="29">
                  <c:v>2/24</c:v>
                </c:pt>
                <c:pt idx="30">
                  <c:v>2/25</c:v>
                </c:pt>
                <c:pt idx="31">
                  <c:v>2/26</c:v>
                </c:pt>
                <c:pt idx="32">
                  <c:v>2/27</c:v>
                </c:pt>
                <c:pt idx="33">
                  <c:v>2/28</c:v>
                </c:pt>
                <c:pt idx="34">
                  <c:v>2/29</c:v>
                </c:pt>
                <c:pt idx="35">
                  <c:v>3/1</c:v>
                </c:pt>
                <c:pt idx="36">
                  <c:v>3/2</c:v>
                </c:pt>
                <c:pt idx="37">
                  <c:v>3/3</c:v>
                </c:pt>
                <c:pt idx="38">
                  <c:v>3/4</c:v>
                </c:pt>
                <c:pt idx="39">
                  <c:v>3/5</c:v>
                </c:pt>
                <c:pt idx="40">
                  <c:v>3/6</c:v>
                </c:pt>
                <c:pt idx="41">
                  <c:v>3/7</c:v>
                </c:pt>
                <c:pt idx="42">
                  <c:v>3/8</c:v>
                </c:pt>
                <c:pt idx="43">
                  <c:v>3/9</c:v>
                </c:pt>
                <c:pt idx="44">
                  <c:v>3/10</c:v>
                </c:pt>
                <c:pt idx="45">
                  <c:v>3/11</c:v>
                </c:pt>
                <c:pt idx="46">
                  <c:v>3/12</c:v>
                </c:pt>
                <c:pt idx="47">
                  <c:v>3/13</c:v>
                </c:pt>
                <c:pt idx="48">
                  <c:v>3/14</c:v>
                </c:pt>
              </c:strCache>
            </c:strRef>
          </c:cat>
          <c:val>
            <c:numRef>
              <c:f>グラフデータ!$B$3:$B$51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15</c:v>
                </c:pt>
                <c:pt idx="21">
                  <c:v>3</c:v>
                </c:pt>
                <c:pt idx="22">
                  <c:v>6</c:v>
                </c:pt>
                <c:pt idx="23">
                  <c:v>8</c:v>
                </c:pt>
                <c:pt idx="24">
                  <c:v>14</c:v>
                </c:pt>
                <c:pt idx="25">
                  <c:v>30</c:v>
                </c:pt>
                <c:pt idx="26">
                  <c:v>14</c:v>
                </c:pt>
                <c:pt idx="27">
                  <c:v>16</c:v>
                </c:pt>
                <c:pt idx="28">
                  <c:v>13</c:v>
                </c:pt>
                <c:pt idx="29">
                  <c:v>3</c:v>
                </c:pt>
                <c:pt idx="30">
                  <c:v>11</c:v>
                </c:pt>
                <c:pt idx="31">
                  <c:v>27</c:v>
                </c:pt>
                <c:pt idx="32">
                  <c:v>32</c:v>
                </c:pt>
                <c:pt idx="33">
                  <c:v>57</c:v>
                </c:pt>
                <c:pt idx="34">
                  <c:v>45</c:v>
                </c:pt>
                <c:pt idx="35">
                  <c:v>50</c:v>
                </c:pt>
                <c:pt idx="36">
                  <c:v>37</c:v>
                </c:pt>
                <c:pt idx="37">
                  <c:v>101</c:v>
                </c:pt>
                <c:pt idx="38">
                  <c:v>68</c:v>
                </c:pt>
                <c:pt idx="39">
                  <c:v>89</c:v>
                </c:pt>
                <c:pt idx="40">
                  <c:v>118</c:v>
                </c:pt>
                <c:pt idx="41">
                  <c:v>100</c:v>
                </c:pt>
                <c:pt idx="42">
                  <c:v>101</c:v>
                </c:pt>
                <c:pt idx="43">
                  <c:v>23</c:v>
                </c:pt>
                <c:pt idx="44">
                  <c:v>181</c:v>
                </c:pt>
                <c:pt idx="45">
                  <c:v>120</c:v>
                </c:pt>
                <c:pt idx="46">
                  <c:v>123</c:v>
                </c:pt>
                <c:pt idx="47">
                  <c:v>109</c:v>
                </c:pt>
                <c:pt idx="48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9-4B62-904E-5B4419B53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-27"/>
        <c:axId val="1547743136"/>
        <c:axId val="1547750208"/>
      </c:barChart>
      <c:catAx>
        <c:axId val="154774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7750208"/>
        <c:crosses val="autoZero"/>
        <c:auto val="1"/>
        <c:lblAlgn val="ctr"/>
        <c:lblOffset val="100"/>
        <c:tickLblSkip val="1"/>
        <c:noMultiLvlLbl val="0"/>
      </c:catAx>
      <c:valAx>
        <c:axId val="15477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774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r>
              <a:rPr lang="ja-JP" altLang="en-US" b="1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新型コロナウイルスの発生状況等</a:t>
            </a:r>
            <a:r>
              <a:rPr lang="ja-JP" altLang="en-US" sz="1100" b="1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（令和２年３月１５日現在）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492074854279581E-2"/>
          <c:y val="0.15762666666666666"/>
          <c:w val="0.93592350956130488"/>
          <c:h val="0.770821837270341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グラフデータ!$C$2</c:f>
              <c:strCache>
                <c:ptCount val="1"/>
                <c:pt idx="0">
                  <c:v>陽性人数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グラフデータ!$A$3:$A$52</c:f>
              <c:strCache>
                <c:ptCount val="50"/>
                <c:pt idx="0">
                  <c:v>1/26</c:v>
                </c:pt>
                <c:pt idx="1">
                  <c:v>1/27</c:v>
                </c:pt>
                <c:pt idx="2">
                  <c:v>1/28</c:v>
                </c:pt>
                <c:pt idx="3">
                  <c:v>1/29</c:v>
                </c:pt>
                <c:pt idx="4">
                  <c:v>1/30</c:v>
                </c:pt>
                <c:pt idx="5">
                  <c:v>1/31</c:v>
                </c:pt>
                <c:pt idx="6">
                  <c:v>2/1</c:v>
                </c:pt>
                <c:pt idx="7">
                  <c:v>2/2</c:v>
                </c:pt>
                <c:pt idx="8">
                  <c:v>2/3</c:v>
                </c:pt>
                <c:pt idx="9">
                  <c:v>2/4</c:v>
                </c:pt>
                <c:pt idx="10">
                  <c:v>2/5</c:v>
                </c:pt>
                <c:pt idx="11">
                  <c:v>2/6</c:v>
                </c:pt>
                <c:pt idx="12">
                  <c:v>2/7</c:v>
                </c:pt>
                <c:pt idx="13">
                  <c:v>2/8</c:v>
                </c:pt>
                <c:pt idx="14">
                  <c:v>2/9</c:v>
                </c:pt>
                <c:pt idx="15">
                  <c:v>2/10</c:v>
                </c:pt>
                <c:pt idx="16">
                  <c:v>2/11</c:v>
                </c:pt>
                <c:pt idx="17">
                  <c:v>2/12</c:v>
                </c:pt>
                <c:pt idx="18">
                  <c:v>2/13</c:v>
                </c:pt>
                <c:pt idx="19">
                  <c:v>2/14</c:v>
                </c:pt>
                <c:pt idx="20">
                  <c:v>2/15</c:v>
                </c:pt>
                <c:pt idx="21">
                  <c:v>2/16</c:v>
                </c:pt>
                <c:pt idx="22">
                  <c:v>2/17</c:v>
                </c:pt>
                <c:pt idx="23">
                  <c:v>2/18</c:v>
                </c:pt>
                <c:pt idx="24">
                  <c:v>2/19</c:v>
                </c:pt>
                <c:pt idx="25">
                  <c:v>2/20</c:v>
                </c:pt>
                <c:pt idx="26">
                  <c:v>2/21</c:v>
                </c:pt>
                <c:pt idx="27">
                  <c:v>2/22</c:v>
                </c:pt>
                <c:pt idx="28">
                  <c:v>2/23</c:v>
                </c:pt>
                <c:pt idx="29">
                  <c:v>2/24</c:v>
                </c:pt>
                <c:pt idx="30">
                  <c:v>2/25</c:v>
                </c:pt>
                <c:pt idx="31">
                  <c:v>2/26</c:v>
                </c:pt>
                <c:pt idx="32">
                  <c:v>2/27</c:v>
                </c:pt>
                <c:pt idx="33">
                  <c:v>2/28</c:v>
                </c:pt>
                <c:pt idx="34">
                  <c:v>2/29</c:v>
                </c:pt>
                <c:pt idx="35">
                  <c:v>3/1</c:v>
                </c:pt>
                <c:pt idx="36">
                  <c:v>3/2</c:v>
                </c:pt>
                <c:pt idx="37">
                  <c:v>3/3</c:v>
                </c:pt>
                <c:pt idx="38">
                  <c:v>3/4</c:v>
                </c:pt>
                <c:pt idx="39">
                  <c:v>3/5</c:v>
                </c:pt>
                <c:pt idx="40">
                  <c:v>3/6</c:v>
                </c:pt>
                <c:pt idx="41">
                  <c:v>3/7</c:v>
                </c:pt>
                <c:pt idx="42">
                  <c:v>3/8</c:v>
                </c:pt>
                <c:pt idx="43">
                  <c:v>3/9</c:v>
                </c:pt>
                <c:pt idx="44">
                  <c:v>3/10</c:v>
                </c:pt>
                <c:pt idx="45">
                  <c:v>3/11</c:v>
                </c:pt>
                <c:pt idx="46">
                  <c:v>3/12</c:v>
                </c:pt>
                <c:pt idx="47">
                  <c:v>3/13</c:v>
                </c:pt>
                <c:pt idx="48">
                  <c:v>3/14</c:v>
                </c:pt>
                <c:pt idx="49">
                  <c:v>3/15</c:v>
                </c:pt>
              </c:strCache>
            </c:strRef>
          </c:cat>
          <c:val>
            <c:numRef>
              <c:f>グラフデータ!$C$3:$C$52</c:f>
              <c:numCache>
                <c:formatCode>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9</c:v>
                </c:pt>
                <c:pt idx="39">
                  <c:v>1</c:v>
                </c:pt>
                <c:pt idx="40">
                  <c:v>13</c:v>
                </c:pt>
                <c:pt idx="41">
                  <c:v>10</c:v>
                </c:pt>
                <c:pt idx="42">
                  <c:v>14</c:v>
                </c:pt>
                <c:pt idx="43">
                  <c:v>0</c:v>
                </c:pt>
                <c:pt idx="44">
                  <c:v>18</c:v>
                </c:pt>
                <c:pt idx="45">
                  <c:v>7</c:v>
                </c:pt>
                <c:pt idx="46">
                  <c:v>9</c:v>
                </c:pt>
                <c:pt idx="47">
                  <c:v>3</c:v>
                </c:pt>
                <c:pt idx="48">
                  <c:v>10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4-476B-A771-D2FC8F292A16}"/>
            </c:ext>
          </c:extLst>
        </c:ser>
        <c:ser>
          <c:idx val="1"/>
          <c:order val="1"/>
          <c:tx>
            <c:strRef>
              <c:f>グラフデータ!$D$2</c:f>
              <c:strCache>
                <c:ptCount val="1"/>
                <c:pt idx="0">
                  <c:v>陽性累計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グラフデータ!$A$3:$A$52</c:f>
              <c:strCache>
                <c:ptCount val="50"/>
                <c:pt idx="0">
                  <c:v>1/26</c:v>
                </c:pt>
                <c:pt idx="1">
                  <c:v>1/27</c:v>
                </c:pt>
                <c:pt idx="2">
                  <c:v>1/28</c:v>
                </c:pt>
                <c:pt idx="3">
                  <c:v>1/29</c:v>
                </c:pt>
                <c:pt idx="4">
                  <c:v>1/30</c:v>
                </c:pt>
                <c:pt idx="5">
                  <c:v>1/31</c:v>
                </c:pt>
                <c:pt idx="6">
                  <c:v>2/1</c:v>
                </c:pt>
                <c:pt idx="7">
                  <c:v>2/2</c:v>
                </c:pt>
                <c:pt idx="8">
                  <c:v>2/3</c:v>
                </c:pt>
                <c:pt idx="9">
                  <c:v>2/4</c:v>
                </c:pt>
                <c:pt idx="10">
                  <c:v>2/5</c:v>
                </c:pt>
                <c:pt idx="11">
                  <c:v>2/6</c:v>
                </c:pt>
                <c:pt idx="12">
                  <c:v>2/7</c:v>
                </c:pt>
                <c:pt idx="13">
                  <c:v>2/8</c:v>
                </c:pt>
                <c:pt idx="14">
                  <c:v>2/9</c:v>
                </c:pt>
                <c:pt idx="15">
                  <c:v>2/10</c:v>
                </c:pt>
                <c:pt idx="16">
                  <c:v>2/11</c:v>
                </c:pt>
                <c:pt idx="17">
                  <c:v>2/12</c:v>
                </c:pt>
                <c:pt idx="18">
                  <c:v>2/13</c:v>
                </c:pt>
                <c:pt idx="19">
                  <c:v>2/14</c:v>
                </c:pt>
                <c:pt idx="20">
                  <c:v>2/15</c:v>
                </c:pt>
                <c:pt idx="21">
                  <c:v>2/16</c:v>
                </c:pt>
                <c:pt idx="22">
                  <c:v>2/17</c:v>
                </c:pt>
                <c:pt idx="23">
                  <c:v>2/18</c:v>
                </c:pt>
                <c:pt idx="24">
                  <c:v>2/19</c:v>
                </c:pt>
                <c:pt idx="25">
                  <c:v>2/20</c:v>
                </c:pt>
                <c:pt idx="26">
                  <c:v>2/21</c:v>
                </c:pt>
                <c:pt idx="27">
                  <c:v>2/22</c:v>
                </c:pt>
                <c:pt idx="28">
                  <c:v>2/23</c:v>
                </c:pt>
                <c:pt idx="29">
                  <c:v>2/24</c:v>
                </c:pt>
                <c:pt idx="30">
                  <c:v>2/25</c:v>
                </c:pt>
                <c:pt idx="31">
                  <c:v>2/26</c:v>
                </c:pt>
                <c:pt idx="32">
                  <c:v>2/27</c:v>
                </c:pt>
                <c:pt idx="33">
                  <c:v>2/28</c:v>
                </c:pt>
                <c:pt idx="34">
                  <c:v>2/29</c:v>
                </c:pt>
                <c:pt idx="35">
                  <c:v>3/1</c:v>
                </c:pt>
                <c:pt idx="36">
                  <c:v>3/2</c:v>
                </c:pt>
                <c:pt idx="37">
                  <c:v>3/3</c:v>
                </c:pt>
                <c:pt idx="38">
                  <c:v>3/4</c:v>
                </c:pt>
                <c:pt idx="39">
                  <c:v>3/5</c:v>
                </c:pt>
                <c:pt idx="40">
                  <c:v>3/6</c:v>
                </c:pt>
                <c:pt idx="41">
                  <c:v>3/7</c:v>
                </c:pt>
                <c:pt idx="42">
                  <c:v>3/8</c:v>
                </c:pt>
                <c:pt idx="43">
                  <c:v>3/9</c:v>
                </c:pt>
                <c:pt idx="44">
                  <c:v>3/10</c:v>
                </c:pt>
                <c:pt idx="45">
                  <c:v>3/11</c:v>
                </c:pt>
                <c:pt idx="46">
                  <c:v>3/12</c:v>
                </c:pt>
                <c:pt idx="47">
                  <c:v>3/13</c:v>
                </c:pt>
                <c:pt idx="48">
                  <c:v>3/14</c:v>
                </c:pt>
                <c:pt idx="49">
                  <c:v>3/15</c:v>
                </c:pt>
              </c:strCache>
            </c:strRef>
          </c:cat>
          <c:val>
            <c:numRef>
              <c:f>グラフデータ!$D$3:$D$52</c:f>
              <c:numCache>
                <c:formatCode>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8</c:v>
                </c:pt>
                <c:pt idx="38">
                  <c:v>17</c:v>
                </c:pt>
                <c:pt idx="39">
                  <c:v>18</c:v>
                </c:pt>
                <c:pt idx="40">
                  <c:v>31</c:v>
                </c:pt>
                <c:pt idx="41">
                  <c:v>41</c:v>
                </c:pt>
                <c:pt idx="42">
                  <c:v>55</c:v>
                </c:pt>
                <c:pt idx="43">
                  <c:v>55</c:v>
                </c:pt>
                <c:pt idx="44">
                  <c:v>73</c:v>
                </c:pt>
                <c:pt idx="45">
                  <c:v>80</c:v>
                </c:pt>
                <c:pt idx="46">
                  <c:v>89</c:v>
                </c:pt>
                <c:pt idx="47">
                  <c:v>92</c:v>
                </c:pt>
                <c:pt idx="48">
                  <c:v>102</c:v>
                </c:pt>
                <c:pt idx="49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4-476B-A771-D2FC8F29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4"/>
        <c:axId val="1203394512"/>
        <c:axId val="1203390352"/>
      </c:barChart>
      <c:lineChart>
        <c:grouping val="standard"/>
        <c:varyColors val="0"/>
        <c:ser>
          <c:idx val="2"/>
          <c:order val="2"/>
          <c:tx>
            <c:strRef>
              <c:f>グラフデータ!$E$2</c:f>
              <c:strCache>
                <c:ptCount val="1"/>
                <c:pt idx="0">
                  <c:v>現在陽性者数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rgbClr val="0070C0"/>
                </a:solidFill>
                <a:prstDash val="sysDash"/>
              </a:ln>
              <a:effectLst/>
            </c:spPr>
          </c:marker>
          <c:cat>
            <c:strRef>
              <c:f>グラフデータ!$A$3:$A$52</c:f>
              <c:strCache>
                <c:ptCount val="50"/>
                <c:pt idx="0">
                  <c:v>1/26</c:v>
                </c:pt>
                <c:pt idx="1">
                  <c:v>1/27</c:v>
                </c:pt>
                <c:pt idx="2">
                  <c:v>1/28</c:v>
                </c:pt>
                <c:pt idx="3">
                  <c:v>1/29</c:v>
                </c:pt>
                <c:pt idx="4">
                  <c:v>1/30</c:v>
                </c:pt>
                <c:pt idx="5">
                  <c:v>1/31</c:v>
                </c:pt>
                <c:pt idx="6">
                  <c:v>2/1</c:v>
                </c:pt>
                <c:pt idx="7">
                  <c:v>2/2</c:v>
                </c:pt>
                <c:pt idx="8">
                  <c:v>2/3</c:v>
                </c:pt>
                <c:pt idx="9">
                  <c:v>2/4</c:v>
                </c:pt>
                <c:pt idx="10">
                  <c:v>2/5</c:v>
                </c:pt>
                <c:pt idx="11">
                  <c:v>2/6</c:v>
                </c:pt>
                <c:pt idx="12">
                  <c:v>2/7</c:v>
                </c:pt>
                <c:pt idx="13">
                  <c:v>2/8</c:v>
                </c:pt>
                <c:pt idx="14">
                  <c:v>2/9</c:v>
                </c:pt>
                <c:pt idx="15">
                  <c:v>2/10</c:v>
                </c:pt>
                <c:pt idx="16">
                  <c:v>2/11</c:v>
                </c:pt>
                <c:pt idx="17">
                  <c:v>2/12</c:v>
                </c:pt>
                <c:pt idx="18">
                  <c:v>2/13</c:v>
                </c:pt>
                <c:pt idx="19">
                  <c:v>2/14</c:v>
                </c:pt>
                <c:pt idx="20">
                  <c:v>2/15</c:v>
                </c:pt>
                <c:pt idx="21">
                  <c:v>2/16</c:v>
                </c:pt>
                <c:pt idx="22">
                  <c:v>2/17</c:v>
                </c:pt>
                <c:pt idx="23">
                  <c:v>2/18</c:v>
                </c:pt>
                <c:pt idx="24">
                  <c:v>2/19</c:v>
                </c:pt>
                <c:pt idx="25">
                  <c:v>2/20</c:v>
                </c:pt>
                <c:pt idx="26">
                  <c:v>2/21</c:v>
                </c:pt>
                <c:pt idx="27">
                  <c:v>2/22</c:v>
                </c:pt>
                <c:pt idx="28">
                  <c:v>2/23</c:v>
                </c:pt>
                <c:pt idx="29">
                  <c:v>2/24</c:v>
                </c:pt>
                <c:pt idx="30">
                  <c:v>2/25</c:v>
                </c:pt>
                <c:pt idx="31">
                  <c:v>2/26</c:v>
                </c:pt>
                <c:pt idx="32">
                  <c:v>2/27</c:v>
                </c:pt>
                <c:pt idx="33">
                  <c:v>2/28</c:v>
                </c:pt>
                <c:pt idx="34">
                  <c:v>2/29</c:v>
                </c:pt>
                <c:pt idx="35">
                  <c:v>3/1</c:v>
                </c:pt>
                <c:pt idx="36">
                  <c:v>3/2</c:v>
                </c:pt>
                <c:pt idx="37">
                  <c:v>3/3</c:v>
                </c:pt>
                <c:pt idx="38">
                  <c:v>3/4</c:v>
                </c:pt>
                <c:pt idx="39">
                  <c:v>3/5</c:v>
                </c:pt>
                <c:pt idx="40">
                  <c:v>3/6</c:v>
                </c:pt>
                <c:pt idx="41">
                  <c:v>3/7</c:v>
                </c:pt>
                <c:pt idx="42">
                  <c:v>3/8</c:v>
                </c:pt>
                <c:pt idx="43">
                  <c:v>3/9</c:v>
                </c:pt>
                <c:pt idx="44">
                  <c:v>3/10</c:v>
                </c:pt>
                <c:pt idx="45">
                  <c:v>3/11</c:v>
                </c:pt>
                <c:pt idx="46">
                  <c:v>3/12</c:v>
                </c:pt>
                <c:pt idx="47">
                  <c:v>3/13</c:v>
                </c:pt>
                <c:pt idx="48">
                  <c:v>3/14</c:v>
                </c:pt>
                <c:pt idx="49">
                  <c:v>3/15</c:v>
                </c:pt>
              </c:strCache>
            </c:strRef>
          </c:cat>
          <c:val>
            <c:numRef>
              <c:f>グラフデータ!$E$3:$E$52</c:f>
              <c:numCache>
                <c:formatCode>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7</c:v>
                </c:pt>
                <c:pt idx="38">
                  <c:v>16</c:v>
                </c:pt>
                <c:pt idx="39">
                  <c:v>17</c:v>
                </c:pt>
                <c:pt idx="40">
                  <c:v>30</c:v>
                </c:pt>
                <c:pt idx="41">
                  <c:v>40</c:v>
                </c:pt>
                <c:pt idx="42">
                  <c:v>53</c:v>
                </c:pt>
                <c:pt idx="43">
                  <c:v>53</c:v>
                </c:pt>
                <c:pt idx="44">
                  <c:v>71</c:v>
                </c:pt>
                <c:pt idx="45">
                  <c:v>76</c:v>
                </c:pt>
                <c:pt idx="46">
                  <c:v>81</c:v>
                </c:pt>
                <c:pt idx="47">
                  <c:v>81</c:v>
                </c:pt>
                <c:pt idx="48">
                  <c:v>88</c:v>
                </c:pt>
                <c:pt idx="4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94-476B-A771-D2FC8F292A16}"/>
            </c:ext>
          </c:extLst>
        </c:ser>
        <c:ser>
          <c:idx val="3"/>
          <c:order val="3"/>
          <c:tx>
            <c:strRef>
              <c:f>グラフデータ!$F$2</c:f>
              <c:strCache>
                <c:ptCount val="1"/>
                <c:pt idx="0">
                  <c:v>退院済累計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グラフデータ!$A$3:$A$52</c:f>
              <c:strCache>
                <c:ptCount val="50"/>
                <c:pt idx="0">
                  <c:v>1/26</c:v>
                </c:pt>
                <c:pt idx="1">
                  <c:v>1/27</c:v>
                </c:pt>
                <c:pt idx="2">
                  <c:v>1/28</c:v>
                </c:pt>
                <c:pt idx="3">
                  <c:v>1/29</c:v>
                </c:pt>
                <c:pt idx="4">
                  <c:v>1/30</c:v>
                </c:pt>
                <c:pt idx="5">
                  <c:v>1/31</c:v>
                </c:pt>
                <c:pt idx="6">
                  <c:v>2/1</c:v>
                </c:pt>
                <c:pt idx="7">
                  <c:v>2/2</c:v>
                </c:pt>
                <c:pt idx="8">
                  <c:v>2/3</c:v>
                </c:pt>
                <c:pt idx="9">
                  <c:v>2/4</c:v>
                </c:pt>
                <c:pt idx="10">
                  <c:v>2/5</c:v>
                </c:pt>
                <c:pt idx="11">
                  <c:v>2/6</c:v>
                </c:pt>
                <c:pt idx="12">
                  <c:v>2/7</c:v>
                </c:pt>
                <c:pt idx="13">
                  <c:v>2/8</c:v>
                </c:pt>
                <c:pt idx="14">
                  <c:v>2/9</c:v>
                </c:pt>
                <c:pt idx="15">
                  <c:v>2/10</c:v>
                </c:pt>
                <c:pt idx="16">
                  <c:v>2/11</c:v>
                </c:pt>
                <c:pt idx="17">
                  <c:v>2/12</c:v>
                </c:pt>
                <c:pt idx="18">
                  <c:v>2/13</c:v>
                </c:pt>
                <c:pt idx="19">
                  <c:v>2/14</c:v>
                </c:pt>
                <c:pt idx="20">
                  <c:v>2/15</c:v>
                </c:pt>
                <c:pt idx="21">
                  <c:v>2/16</c:v>
                </c:pt>
                <c:pt idx="22">
                  <c:v>2/17</c:v>
                </c:pt>
                <c:pt idx="23">
                  <c:v>2/18</c:v>
                </c:pt>
                <c:pt idx="24">
                  <c:v>2/19</c:v>
                </c:pt>
                <c:pt idx="25">
                  <c:v>2/20</c:v>
                </c:pt>
                <c:pt idx="26">
                  <c:v>2/21</c:v>
                </c:pt>
                <c:pt idx="27">
                  <c:v>2/22</c:v>
                </c:pt>
                <c:pt idx="28">
                  <c:v>2/23</c:v>
                </c:pt>
                <c:pt idx="29">
                  <c:v>2/24</c:v>
                </c:pt>
                <c:pt idx="30">
                  <c:v>2/25</c:v>
                </c:pt>
                <c:pt idx="31">
                  <c:v>2/26</c:v>
                </c:pt>
                <c:pt idx="32">
                  <c:v>2/27</c:v>
                </c:pt>
                <c:pt idx="33">
                  <c:v>2/28</c:v>
                </c:pt>
                <c:pt idx="34">
                  <c:v>2/29</c:v>
                </c:pt>
                <c:pt idx="35">
                  <c:v>3/1</c:v>
                </c:pt>
                <c:pt idx="36">
                  <c:v>3/2</c:v>
                </c:pt>
                <c:pt idx="37">
                  <c:v>3/3</c:v>
                </c:pt>
                <c:pt idx="38">
                  <c:v>3/4</c:v>
                </c:pt>
                <c:pt idx="39">
                  <c:v>3/5</c:v>
                </c:pt>
                <c:pt idx="40">
                  <c:v>3/6</c:v>
                </c:pt>
                <c:pt idx="41">
                  <c:v>3/7</c:v>
                </c:pt>
                <c:pt idx="42">
                  <c:v>3/8</c:v>
                </c:pt>
                <c:pt idx="43">
                  <c:v>3/9</c:v>
                </c:pt>
                <c:pt idx="44">
                  <c:v>3/10</c:v>
                </c:pt>
                <c:pt idx="45">
                  <c:v>3/11</c:v>
                </c:pt>
                <c:pt idx="46">
                  <c:v>3/12</c:v>
                </c:pt>
                <c:pt idx="47">
                  <c:v>3/13</c:v>
                </c:pt>
                <c:pt idx="48">
                  <c:v>3/14</c:v>
                </c:pt>
                <c:pt idx="49">
                  <c:v>3/15</c:v>
                </c:pt>
              </c:strCache>
            </c:strRef>
          </c:cat>
          <c:val>
            <c:numRef>
              <c:f>グラフデータ!$F$3:$F$52</c:f>
              <c:numCache>
                <c:formatCode>0_ 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8</c:v>
                </c:pt>
                <c:pt idx="47">
                  <c:v>11</c:v>
                </c:pt>
                <c:pt idx="48">
                  <c:v>14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94-476B-A771-D2FC8F292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394512"/>
        <c:axId val="1203390352"/>
      </c:lineChart>
      <c:catAx>
        <c:axId val="120339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390352"/>
        <c:crosses val="autoZero"/>
        <c:auto val="1"/>
        <c:lblAlgn val="ctr"/>
        <c:lblOffset val="100"/>
        <c:noMultiLvlLbl val="0"/>
      </c:catAx>
      <c:valAx>
        <c:axId val="12033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33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612903225806449"/>
          <c:y val="0.23848"/>
          <c:w val="0.21756272401433691"/>
          <c:h val="0.234333648293963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13</xdr:row>
          <xdr:rowOff>114300</xdr:rowOff>
        </xdr:from>
        <xdr:to>
          <xdr:col>11</xdr:col>
          <xdr:colOff>28575</xdr:colOff>
          <xdr:row>24</xdr:row>
          <xdr:rowOff>152400</xdr:rowOff>
        </xdr:to>
        <xdr:pic>
          <xdr:nvPicPr>
            <xdr:cNvPr id="4" name="図 3"/>
            <xdr:cNvPicPr>
              <a:picLocks noChangeAspect="1" noChangeArrowheads="1"/>
              <a:extLst>
                <a:ext uri="{84589F7E-364E-4C9E-8A38-B11213B215E9}">
                  <a14:cameraTool cellRange="$A$2:$K$7" spid="_x0000_s104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9050" y="3324225"/>
              <a:ext cx="9077325" cy="19240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428623</xdr:colOff>
      <xdr:row>2</xdr:row>
      <xdr:rowOff>142881</xdr:rowOff>
    </xdr:from>
    <xdr:to>
      <xdr:col>18</xdr:col>
      <xdr:colOff>661146</xdr:colOff>
      <xdr:row>14</xdr:row>
      <xdr:rowOff>156882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136151</xdr:colOff>
      <xdr:row>27</xdr:row>
      <xdr:rowOff>134469</xdr:rowOff>
    </xdr:from>
    <xdr:to>
      <xdr:col>17</xdr:col>
      <xdr:colOff>612401</xdr:colOff>
      <xdr:row>46</xdr:row>
      <xdr:rowOff>49305</xdr:rowOff>
    </xdr:to>
    <xdr:grpSp>
      <xdr:nvGrpSpPr>
        <xdr:cNvPr id="2" name="グループ化 1"/>
        <xdr:cNvGrpSpPr/>
      </xdr:nvGrpSpPr>
      <xdr:grpSpPr>
        <a:xfrm>
          <a:off x="5795122" y="5883087"/>
          <a:ext cx="7311838" cy="3960159"/>
          <a:chOff x="5829300" y="5780507"/>
          <a:chExt cx="7334250" cy="3896892"/>
        </a:xfrm>
      </xdr:grpSpPr>
      <xdr:graphicFrame macro="">
        <xdr:nvGraphicFramePr>
          <xdr:cNvPr id="3" name="グラフ 2"/>
          <xdr:cNvGraphicFramePr/>
        </xdr:nvGraphicFramePr>
        <xdr:xfrm>
          <a:off x="5829300" y="5780507"/>
          <a:ext cx="7334250" cy="389689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4" name="テキスト ボックス 3"/>
          <xdr:cNvSpPr txBox="1"/>
        </xdr:nvSpPr>
        <xdr:spPr>
          <a:xfrm>
            <a:off x="7136340" y="7688154"/>
            <a:ext cx="1971676" cy="28669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000" b="1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※</a:t>
            </a:r>
            <a:r>
              <a:rPr kumimoji="1" lang="ja-JP" altLang="en-US" sz="1000" b="1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死亡者数は「０」　</a:t>
            </a:r>
            <a:r>
              <a:rPr kumimoji="1" lang="ja-JP" altLang="en-US" sz="1000" b="1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　　　</a:t>
            </a:r>
          </a:p>
        </xdr:txBody>
      </xdr:sp>
      <xdr:sp macro="" textlink="">
        <xdr:nvSpPr>
          <xdr:cNvPr id="7" name="テキスト ボックス 6"/>
          <xdr:cNvSpPr txBox="1"/>
        </xdr:nvSpPr>
        <xdr:spPr>
          <a:xfrm>
            <a:off x="6860481" y="7161005"/>
            <a:ext cx="1971676" cy="237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00" b="1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　　　　　　　　９０人</a:t>
            </a:r>
            <a:r>
              <a:rPr kumimoji="1" lang="ja-JP" altLang="en-US" sz="1000" b="1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</a:t>
            </a: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6850956" y="6942103"/>
            <a:ext cx="1971676" cy="293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00" b="1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　　　　　　　１０６人</a:t>
            </a:r>
            <a:endParaRPr kumimoji="1" lang="en-US" altLang="ja-JP" sz="1000" b="1" baseline="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endPara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endPara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000" b="1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　　　　　</a:t>
            </a:r>
          </a:p>
        </xdr:txBody>
      </xdr:sp>
      <xdr:sp macro="" textlink="">
        <xdr:nvSpPr>
          <xdr:cNvPr id="9" name="テキスト ボックス 8"/>
          <xdr:cNvSpPr txBox="1"/>
        </xdr:nvSpPr>
        <xdr:spPr>
          <a:xfrm>
            <a:off x="6839716" y="6715305"/>
            <a:ext cx="1971676" cy="293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00" b="1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　　　　　　　　　４人</a:t>
            </a:r>
            <a:endParaRPr kumimoji="1" lang="en-US" altLang="ja-JP" sz="1000" b="1" baseline="0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endPara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endParaRPr kumimoji="1" lang="en-US" altLang="ja-JP" sz="1000" b="1">
              <a:latin typeface="ＭＳ ゴシック" panose="020B0609070205080204" pitchFamily="49" charset="-128"/>
              <a:ea typeface="ＭＳ ゴシック" panose="020B0609070205080204" pitchFamily="49" charset="-128"/>
            </a:endParaRPr>
          </a:p>
          <a:p>
            <a:r>
              <a:rPr kumimoji="1" lang="ja-JP" altLang="en-US" sz="1000" b="1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　　　　　</a:t>
            </a:r>
          </a:p>
        </xdr:txBody>
      </xdr:sp>
      <xdr:sp macro="" textlink="">
        <xdr:nvSpPr>
          <xdr:cNvPr id="15" name="テキスト ボックス 14"/>
          <xdr:cNvSpPr txBox="1"/>
        </xdr:nvSpPr>
        <xdr:spPr>
          <a:xfrm>
            <a:off x="6860482" y="7403596"/>
            <a:ext cx="1971676" cy="237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000" b="1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　　　　　　　　１６人</a:t>
            </a:r>
            <a:r>
              <a:rPr kumimoji="1" lang="ja-JP" altLang="en-US" sz="1000" b="1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　　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abSelected="1" workbookViewId="0">
      <pane ySplit="2" topLeftCell="A39" activePane="bottomLeft" state="frozen"/>
      <selection pane="bottomLeft" activeCell="B54" sqref="B54"/>
    </sheetView>
  </sheetViews>
  <sheetFormatPr defaultRowHeight="16.5" x14ac:dyDescent="0.4"/>
  <cols>
    <col min="1" max="1" width="9" style="1"/>
    <col min="2" max="5" width="12" style="1" customWidth="1"/>
    <col min="6" max="8" width="12" style="1" hidden="1" customWidth="1"/>
    <col min="9" max="10" width="12" style="1" customWidth="1"/>
    <col min="11" max="16384" width="9" style="1"/>
  </cols>
  <sheetData>
    <row r="2" spans="1:10" x14ac:dyDescent="0.4">
      <c r="B2" s="3" t="s">
        <v>1</v>
      </c>
      <c r="C2" s="3" t="s">
        <v>2</v>
      </c>
      <c r="D2" s="3" t="s">
        <v>7</v>
      </c>
      <c r="E2" s="3" t="s">
        <v>58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61</v>
      </c>
    </row>
    <row r="3" spans="1:10" x14ac:dyDescent="0.4">
      <c r="A3" s="2">
        <v>43856</v>
      </c>
      <c r="B3" s="4">
        <v>1</v>
      </c>
      <c r="C3" s="4">
        <v>0</v>
      </c>
      <c r="D3" s="4">
        <v>0</v>
      </c>
      <c r="E3" s="4">
        <f>D3-I3</f>
        <v>0</v>
      </c>
      <c r="F3" s="4"/>
      <c r="G3" s="4"/>
      <c r="H3" s="4"/>
      <c r="I3" s="4">
        <v>0</v>
      </c>
      <c r="J3" s="4">
        <v>0</v>
      </c>
    </row>
    <row r="4" spans="1:10" x14ac:dyDescent="0.4">
      <c r="A4" s="2">
        <v>43857</v>
      </c>
      <c r="B4" s="4">
        <v>1</v>
      </c>
      <c r="C4" s="4">
        <v>0</v>
      </c>
      <c r="D4" s="4">
        <f>SUM($C$3:C4)</f>
        <v>0</v>
      </c>
      <c r="E4" s="4">
        <f>E3+C4-I4</f>
        <v>0</v>
      </c>
      <c r="F4" s="4"/>
      <c r="G4" s="4"/>
      <c r="H4" s="4"/>
      <c r="I4" s="4">
        <v>0</v>
      </c>
      <c r="J4" s="4">
        <f>SUM($I$3:I4)</f>
        <v>0</v>
      </c>
    </row>
    <row r="5" spans="1:10" x14ac:dyDescent="0.4">
      <c r="A5" s="2">
        <v>43858</v>
      </c>
      <c r="B5" s="4">
        <v>1</v>
      </c>
      <c r="C5" s="4">
        <v>0</v>
      </c>
      <c r="D5" s="4">
        <f>SUM($C$3:C5)</f>
        <v>0</v>
      </c>
      <c r="E5" s="4">
        <f t="shared" ref="E5:E40" si="0">E4+C5-I5</f>
        <v>0</v>
      </c>
      <c r="F5" s="4"/>
      <c r="G5" s="4"/>
      <c r="H5" s="4"/>
      <c r="I5" s="4">
        <v>0</v>
      </c>
      <c r="J5" s="4">
        <f>SUM($I$3:I5)</f>
        <v>0</v>
      </c>
    </row>
    <row r="6" spans="1:10" x14ac:dyDescent="0.4">
      <c r="A6" s="2">
        <v>43859</v>
      </c>
      <c r="B6" s="4">
        <v>0</v>
      </c>
      <c r="C6" s="4">
        <v>1</v>
      </c>
      <c r="D6" s="4">
        <f>SUM($C$3:C6)</f>
        <v>1</v>
      </c>
      <c r="E6" s="4">
        <f t="shared" si="0"/>
        <v>1</v>
      </c>
      <c r="F6" s="4"/>
      <c r="G6" s="4"/>
      <c r="H6" s="4"/>
      <c r="I6" s="4">
        <v>0</v>
      </c>
      <c r="J6" s="4">
        <f>SUM($I$3:I6)</f>
        <v>0</v>
      </c>
    </row>
    <row r="7" spans="1:10" x14ac:dyDescent="0.4">
      <c r="A7" s="2">
        <v>43860</v>
      </c>
      <c r="B7" s="4">
        <v>0</v>
      </c>
      <c r="C7" s="4">
        <v>0</v>
      </c>
      <c r="D7" s="4">
        <f>SUM($C$3:C7)</f>
        <v>1</v>
      </c>
      <c r="E7" s="4">
        <f t="shared" si="0"/>
        <v>1</v>
      </c>
      <c r="F7" s="4"/>
      <c r="G7" s="4"/>
      <c r="H7" s="4"/>
      <c r="I7" s="4">
        <v>0</v>
      </c>
      <c r="J7" s="4">
        <f>SUM($I$3:I7)</f>
        <v>0</v>
      </c>
    </row>
    <row r="8" spans="1:10" x14ac:dyDescent="0.4">
      <c r="A8" s="2">
        <v>43861</v>
      </c>
      <c r="B8" s="4">
        <v>1</v>
      </c>
      <c r="C8" s="4">
        <v>0</v>
      </c>
      <c r="D8" s="4">
        <f>SUM($C$3:C8)</f>
        <v>1</v>
      </c>
      <c r="E8" s="4">
        <f t="shared" si="0"/>
        <v>1</v>
      </c>
      <c r="F8" s="4"/>
      <c r="G8" s="4"/>
      <c r="H8" s="4"/>
      <c r="I8" s="4">
        <v>0</v>
      </c>
      <c r="J8" s="4">
        <f>SUM($I$3:I8)</f>
        <v>0</v>
      </c>
    </row>
    <row r="9" spans="1:10" x14ac:dyDescent="0.4">
      <c r="A9" s="2">
        <v>43862</v>
      </c>
      <c r="B9" s="4">
        <v>5</v>
      </c>
      <c r="C9" s="4">
        <v>0</v>
      </c>
      <c r="D9" s="4">
        <f>SUM($C$3:C9)</f>
        <v>1</v>
      </c>
      <c r="E9" s="4">
        <f t="shared" si="0"/>
        <v>0</v>
      </c>
      <c r="F9" s="4"/>
      <c r="G9" s="4"/>
      <c r="H9" s="4"/>
      <c r="I9" s="4">
        <v>1</v>
      </c>
      <c r="J9" s="4">
        <f>SUM($I$3:I9)</f>
        <v>1</v>
      </c>
    </row>
    <row r="10" spans="1:10" x14ac:dyDescent="0.4">
      <c r="A10" s="2">
        <v>43863</v>
      </c>
      <c r="B10" s="4">
        <v>0</v>
      </c>
      <c r="C10" s="4">
        <v>0</v>
      </c>
      <c r="D10" s="4">
        <f>SUM($C$3:C10)</f>
        <v>1</v>
      </c>
      <c r="E10" s="4">
        <f t="shared" si="0"/>
        <v>0</v>
      </c>
      <c r="F10" s="4"/>
      <c r="G10" s="4"/>
      <c r="H10" s="4"/>
      <c r="I10" s="4">
        <v>0</v>
      </c>
      <c r="J10" s="4">
        <f>SUM($I$3:I10)</f>
        <v>1</v>
      </c>
    </row>
    <row r="11" spans="1:10" x14ac:dyDescent="0.4">
      <c r="A11" s="2">
        <v>43864</v>
      </c>
      <c r="B11" s="4">
        <v>0</v>
      </c>
      <c r="C11" s="4">
        <v>0</v>
      </c>
      <c r="D11" s="4">
        <f>SUM($C$3:C11)</f>
        <v>1</v>
      </c>
      <c r="E11" s="4">
        <f t="shared" si="0"/>
        <v>0</v>
      </c>
      <c r="F11" s="4"/>
      <c r="G11" s="4"/>
      <c r="H11" s="4"/>
      <c r="I11" s="4">
        <v>0</v>
      </c>
      <c r="J11" s="4">
        <f>SUM($I$3:I11)</f>
        <v>1</v>
      </c>
    </row>
    <row r="12" spans="1:10" x14ac:dyDescent="0.4">
      <c r="A12" s="2">
        <v>43865</v>
      </c>
      <c r="B12" s="4">
        <v>0</v>
      </c>
      <c r="C12" s="4">
        <v>0</v>
      </c>
      <c r="D12" s="4">
        <f>SUM($C$3:C12)</f>
        <v>1</v>
      </c>
      <c r="E12" s="4">
        <f t="shared" si="0"/>
        <v>0</v>
      </c>
      <c r="F12" s="4"/>
      <c r="G12" s="4"/>
      <c r="H12" s="4"/>
      <c r="I12" s="4">
        <v>0</v>
      </c>
      <c r="J12" s="4">
        <f>SUM($I$3:I12)</f>
        <v>1</v>
      </c>
    </row>
    <row r="13" spans="1:10" x14ac:dyDescent="0.4">
      <c r="A13" s="2">
        <v>43866</v>
      </c>
      <c r="B13" s="4">
        <v>0</v>
      </c>
      <c r="C13" s="4">
        <v>0</v>
      </c>
      <c r="D13" s="4">
        <f>SUM($C$3:C13)</f>
        <v>1</v>
      </c>
      <c r="E13" s="4">
        <f t="shared" si="0"/>
        <v>0</v>
      </c>
      <c r="F13" s="4"/>
      <c r="G13" s="4"/>
      <c r="H13" s="4"/>
      <c r="I13" s="4">
        <v>0</v>
      </c>
      <c r="J13" s="4">
        <f>SUM($I$3:I13)</f>
        <v>1</v>
      </c>
    </row>
    <row r="14" spans="1:10" x14ac:dyDescent="0.4">
      <c r="A14" s="2">
        <v>43867</v>
      </c>
      <c r="B14" s="4">
        <v>1</v>
      </c>
      <c r="C14" s="4">
        <v>0</v>
      </c>
      <c r="D14" s="4">
        <f>SUM($C$3:C14)</f>
        <v>1</v>
      </c>
      <c r="E14" s="4">
        <f t="shared" si="0"/>
        <v>0</v>
      </c>
      <c r="F14" s="4"/>
      <c r="G14" s="4"/>
      <c r="H14" s="4"/>
      <c r="I14" s="4">
        <v>0</v>
      </c>
      <c r="J14" s="4">
        <f>SUM($I$3:I14)</f>
        <v>1</v>
      </c>
    </row>
    <row r="15" spans="1:10" x14ac:dyDescent="0.4">
      <c r="A15" s="2">
        <v>43868</v>
      </c>
      <c r="B15" s="4">
        <v>1</v>
      </c>
      <c r="C15" s="4">
        <v>0</v>
      </c>
      <c r="D15" s="4">
        <f>SUM($C$3:C15)</f>
        <v>1</v>
      </c>
      <c r="E15" s="4">
        <f t="shared" si="0"/>
        <v>0</v>
      </c>
      <c r="F15" s="4"/>
      <c r="G15" s="4"/>
      <c r="H15" s="4"/>
      <c r="I15" s="4">
        <v>0</v>
      </c>
      <c r="J15" s="4">
        <f>SUM($I$3:I15)</f>
        <v>1</v>
      </c>
    </row>
    <row r="16" spans="1:10" x14ac:dyDescent="0.4">
      <c r="A16" s="2">
        <v>43869</v>
      </c>
      <c r="B16" s="4">
        <v>0</v>
      </c>
      <c r="C16" s="4">
        <v>0</v>
      </c>
      <c r="D16" s="4">
        <f>SUM($C$3:C16)</f>
        <v>1</v>
      </c>
      <c r="E16" s="4">
        <f t="shared" si="0"/>
        <v>0</v>
      </c>
      <c r="F16" s="4"/>
      <c r="G16" s="4"/>
      <c r="H16" s="4"/>
      <c r="I16" s="4">
        <v>0</v>
      </c>
      <c r="J16" s="4">
        <f>SUM($I$3:I16)</f>
        <v>1</v>
      </c>
    </row>
    <row r="17" spans="1:10" x14ac:dyDescent="0.4">
      <c r="A17" s="2">
        <v>43870</v>
      </c>
      <c r="B17" s="4">
        <v>0</v>
      </c>
      <c r="C17" s="4">
        <v>0</v>
      </c>
      <c r="D17" s="4">
        <f>SUM($C$3:C17)</f>
        <v>1</v>
      </c>
      <c r="E17" s="4">
        <f t="shared" si="0"/>
        <v>0</v>
      </c>
      <c r="F17" s="4"/>
      <c r="G17" s="4"/>
      <c r="H17" s="4"/>
      <c r="I17" s="4">
        <v>0</v>
      </c>
      <c r="J17" s="4">
        <f>SUM($I$3:I17)</f>
        <v>1</v>
      </c>
    </row>
    <row r="18" spans="1:10" x14ac:dyDescent="0.4">
      <c r="A18" s="2">
        <v>43871</v>
      </c>
      <c r="B18" s="4">
        <v>5</v>
      </c>
      <c r="C18" s="4">
        <v>0</v>
      </c>
      <c r="D18" s="4">
        <f>SUM($C$3:C18)</f>
        <v>1</v>
      </c>
      <c r="E18" s="4">
        <f t="shared" si="0"/>
        <v>0</v>
      </c>
      <c r="F18" s="4"/>
      <c r="G18" s="4"/>
      <c r="H18" s="4"/>
      <c r="I18" s="4">
        <v>0</v>
      </c>
      <c r="J18" s="4">
        <f>SUM($I$3:I18)</f>
        <v>1</v>
      </c>
    </row>
    <row r="19" spans="1:10" x14ac:dyDescent="0.4">
      <c r="A19" s="2">
        <v>43872</v>
      </c>
      <c r="B19" s="4">
        <v>1</v>
      </c>
      <c r="C19" s="4">
        <v>0</v>
      </c>
      <c r="D19" s="4">
        <f>SUM($C$3:C19)</f>
        <v>1</v>
      </c>
      <c r="E19" s="4">
        <f t="shared" si="0"/>
        <v>0</v>
      </c>
      <c r="F19" s="4"/>
      <c r="G19" s="4"/>
      <c r="H19" s="4"/>
      <c r="I19" s="4">
        <v>0</v>
      </c>
      <c r="J19" s="4">
        <f>SUM($I$3:I19)</f>
        <v>1</v>
      </c>
    </row>
    <row r="20" spans="1:10" x14ac:dyDescent="0.4">
      <c r="A20" s="2">
        <v>43873</v>
      </c>
      <c r="B20" s="4">
        <v>0</v>
      </c>
      <c r="C20" s="4">
        <v>0</v>
      </c>
      <c r="D20" s="4">
        <f>SUM($C$3:C20)</f>
        <v>1</v>
      </c>
      <c r="E20" s="4">
        <f t="shared" si="0"/>
        <v>0</v>
      </c>
      <c r="F20" s="4"/>
      <c r="G20" s="4"/>
      <c r="H20" s="4"/>
      <c r="I20" s="4">
        <v>0</v>
      </c>
      <c r="J20" s="4">
        <f>SUM($I$3:I20)</f>
        <v>1</v>
      </c>
    </row>
    <row r="21" spans="1:10" x14ac:dyDescent="0.4">
      <c r="A21" s="2">
        <v>43874</v>
      </c>
      <c r="B21" s="4">
        <v>0</v>
      </c>
      <c r="C21" s="4">
        <v>0</v>
      </c>
      <c r="D21" s="4">
        <f>SUM($C$3:C21)</f>
        <v>1</v>
      </c>
      <c r="E21" s="4">
        <f t="shared" si="0"/>
        <v>0</v>
      </c>
      <c r="F21" s="4"/>
      <c r="G21" s="4"/>
      <c r="H21" s="4"/>
      <c r="I21" s="4">
        <v>0</v>
      </c>
      <c r="J21" s="4">
        <f>SUM($I$3:I21)</f>
        <v>1</v>
      </c>
    </row>
    <row r="22" spans="1:10" x14ac:dyDescent="0.4">
      <c r="A22" s="2">
        <v>43875</v>
      </c>
      <c r="B22" s="4">
        <v>3</v>
      </c>
      <c r="C22" s="4">
        <v>0</v>
      </c>
      <c r="D22" s="4">
        <f>SUM($C$3:C22)</f>
        <v>1</v>
      </c>
      <c r="E22" s="4">
        <f t="shared" si="0"/>
        <v>0</v>
      </c>
      <c r="F22" s="4"/>
      <c r="G22" s="4"/>
      <c r="H22" s="4"/>
      <c r="I22" s="4">
        <v>0</v>
      </c>
      <c r="J22" s="4">
        <f>SUM($I$3:I22)</f>
        <v>1</v>
      </c>
    </row>
    <row r="23" spans="1:10" x14ac:dyDescent="0.4">
      <c r="A23" s="2">
        <v>43876</v>
      </c>
      <c r="B23" s="4">
        <v>15</v>
      </c>
      <c r="C23" s="4">
        <v>0</v>
      </c>
      <c r="D23" s="4">
        <f>SUM($C$3:C23)</f>
        <v>1</v>
      </c>
      <c r="E23" s="4">
        <f t="shared" si="0"/>
        <v>0</v>
      </c>
      <c r="F23" s="4"/>
      <c r="G23" s="4"/>
      <c r="H23" s="4"/>
      <c r="I23" s="4">
        <v>0</v>
      </c>
      <c r="J23" s="4">
        <f>SUM($I$3:I23)</f>
        <v>1</v>
      </c>
    </row>
    <row r="24" spans="1:10" x14ac:dyDescent="0.4">
      <c r="A24" s="2">
        <v>43877</v>
      </c>
      <c r="B24" s="4">
        <v>3</v>
      </c>
      <c r="C24" s="4">
        <v>0</v>
      </c>
      <c r="D24" s="4">
        <f>SUM($C$3:C24)</f>
        <v>1</v>
      </c>
      <c r="E24" s="4">
        <f t="shared" si="0"/>
        <v>0</v>
      </c>
      <c r="F24" s="4"/>
      <c r="G24" s="4"/>
      <c r="H24" s="4"/>
      <c r="I24" s="4">
        <v>0</v>
      </c>
      <c r="J24" s="4">
        <f>SUM($I$3:I24)</f>
        <v>1</v>
      </c>
    </row>
    <row r="25" spans="1:10" x14ac:dyDescent="0.4">
      <c r="A25" s="2">
        <v>43878</v>
      </c>
      <c r="B25" s="4">
        <v>6</v>
      </c>
      <c r="C25" s="4">
        <v>0</v>
      </c>
      <c r="D25" s="4">
        <f>SUM($C$3:C25)</f>
        <v>1</v>
      </c>
      <c r="E25" s="4">
        <f t="shared" si="0"/>
        <v>0</v>
      </c>
      <c r="F25" s="4"/>
      <c r="G25" s="4"/>
      <c r="H25" s="4"/>
      <c r="I25" s="4">
        <v>0</v>
      </c>
      <c r="J25" s="4">
        <f>SUM($I$3:I25)</f>
        <v>1</v>
      </c>
    </row>
    <row r="26" spans="1:10" x14ac:dyDescent="0.4">
      <c r="A26" s="2">
        <v>43879</v>
      </c>
      <c r="B26" s="4">
        <v>8</v>
      </c>
      <c r="C26" s="4">
        <v>0</v>
      </c>
      <c r="D26" s="4">
        <f>SUM($C$3:C26)</f>
        <v>1</v>
      </c>
      <c r="E26" s="4">
        <f t="shared" si="0"/>
        <v>0</v>
      </c>
      <c r="F26" s="4"/>
      <c r="G26" s="4"/>
      <c r="H26" s="4"/>
      <c r="I26" s="4">
        <v>0</v>
      </c>
      <c r="J26" s="4">
        <f>SUM($I$3:I26)</f>
        <v>1</v>
      </c>
    </row>
    <row r="27" spans="1:10" x14ac:dyDescent="0.4">
      <c r="A27" s="2">
        <v>43880</v>
      </c>
      <c r="B27" s="4">
        <v>14</v>
      </c>
      <c r="C27" s="4">
        <v>0</v>
      </c>
      <c r="D27" s="4">
        <f>SUM($C$3:C27)</f>
        <v>1</v>
      </c>
      <c r="E27" s="4">
        <f t="shared" si="0"/>
        <v>0</v>
      </c>
      <c r="F27" s="4"/>
      <c r="G27" s="4"/>
      <c r="H27" s="4"/>
      <c r="I27" s="4">
        <v>0</v>
      </c>
      <c r="J27" s="4">
        <f>SUM($I$3:I27)</f>
        <v>1</v>
      </c>
    </row>
    <row r="28" spans="1:10" x14ac:dyDescent="0.4">
      <c r="A28" s="2">
        <v>43881</v>
      </c>
      <c r="B28" s="4">
        <v>30</v>
      </c>
      <c r="C28" s="4">
        <v>0</v>
      </c>
      <c r="D28" s="4">
        <f>SUM($C$3:C28)</f>
        <v>1</v>
      </c>
      <c r="E28" s="4">
        <f t="shared" si="0"/>
        <v>0</v>
      </c>
      <c r="F28" s="4"/>
      <c r="G28" s="4"/>
      <c r="H28" s="4"/>
      <c r="I28" s="4">
        <v>0</v>
      </c>
      <c r="J28" s="4">
        <f>SUM($I$3:I28)</f>
        <v>1</v>
      </c>
    </row>
    <row r="29" spans="1:10" x14ac:dyDescent="0.4">
      <c r="A29" s="2">
        <v>43882</v>
      </c>
      <c r="B29" s="4">
        <v>14</v>
      </c>
      <c r="C29" s="4">
        <v>0</v>
      </c>
      <c r="D29" s="4">
        <f>SUM($C$3:C29)</f>
        <v>1</v>
      </c>
      <c r="E29" s="4">
        <f t="shared" si="0"/>
        <v>0</v>
      </c>
      <c r="F29" s="4"/>
      <c r="G29" s="4"/>
      <c r="H29" s="4"/>
      <c r="I29" s="4">
        <v>0</v>
      </c>
      <c r="J29" s="4">
        <f>SUM($I$3:I29)</f>
        <v>1</v>
      </c>
    </row>
    <row r="30" spans="1:10" x14ac:dyDescent="0.4">
      <c r="A30" s="2">
        <v>43883</v>
      </c>
      <c r="B30" s="4">
        <v>16</v>
      </c>
      <c r="C30" s="4">
        <v>0</v>
      </c>
      <c r="D30" s="4">
        <f>SUM($C$3:C30)</f>
        <v>1</v>
      </c>
      <c r="E30" s="4">
        <f t="shared" si="0"/>
        <v>0</v>
      </c>
      <c r="F30" s="4"/>
      <c r="G30" s="4"/>
      <c r="H30" s="4"/>
      <c r="I30" s="4">
        <v>0</v>
      </c>
      <c r="J30" s="4">
        <f>SUM($I$3:I30)</f>
        <v>1</v>
      </c>
    </row>
    <row r="31" spans="1:10" x14ac:dyDescent="0.4">
      <c r="A31" s="2">
        <v>43884</v>
      </c>
      <c r="B31" s="4">
        <v>13</v>
      </c>
      <c r="C31" s="4">
        <v>0</v>
      </c>
      <c r="D31" s="4">
        <f>SUM($C$3:C31)</f>
        <v>1</v>
      </c>
      <c r="E31" s="4">
        <f t="shared" si="0"/>
        <v>0</v>
      </c>
      <c r="F31" s="4"/>
      <c r="G31" s="4"/>
      <c r="H31" s="4"/>
      <c r="I31" s="4">
        <v>0</v>
      </c>
      <c r="J31" s="4">
        <f>SUM($I$3:I31)</f>
        <v>1</v>
      </c>
    </row>
    <row r="32" spans="1:10" x14ac:dyDescent="0.4">
      <c r="A32" s="2">
        <v>43885</v>
      </c>
      <c r="B32" s="4">
        <v>3</v>
      </c>
      <c r="C32" s="4">
        <v>0</v>
      </c>
      <c r="D32" s="4">
        <f>SUM($C$3:C32)</f>
        <v>1</v>
      </c>
      <c r="E32" s="4">
        <f t="shared" si="0"/>
        <v>0</v>
      </c>
      <c r="F32" s="4"/>
      <c r="G32" s="4"/>
      <c r="H32" s="4"/>
      <c r="I32" s="4">
        <v>0</v>
      </c>
      <c r="J32" s="4">
        <f>SUM($I$3:I32)</f>
        <v>1</v>
      </c>
    </row>
    <row r="33" spans="1:10" x14ac:dyDescent="0.4">
      <c r="A33" s="2">
        <v>43886</v>
      </c>
      <c r="B33" s="4">
        <v>11</v>
      </c>
      <c r="C33" s="4">
        <v>0</v>
      </c>
      <c r="D33" s="4">
        <f>SUM($C$3:C33)</f>
        <v>1</v>
      </c>
      <c r="E33" s="4">
        <f t="shared" si="0"/>
        <v>0</v>
      </c>
      <c r="F33" s="4"/>
      <c r="G33" s="4"/>
      <c r="H33" s="4"/>
      <c r="I33" s="4">
        <v>0</v>
      </c>
      <c r="J33" s="4">
        <f>SUM($I$3:I33)</f>
        <v>1</v>
      </c>
    </row>
    <row r="34" spans="1:10" x14ac:dyDescent="0.4">
      <c r="A34" s="2">
        <v>43887</v>
      </c>
      <c r="B34" s="4">
        <v>27</v>
      </c>
      <c r="C34" s="4">
        <v>0</v>
      </c>
      <c r="D34" s="4">
        <f>SUM($C$3:C34)</f>
        <v>1</v>
      </c>
      <c r="E34" s="4">
        <f t="shared" si="0"/>
        <v>1</v>
      </c>
      <c r="F34" s="4"/>
      <c r="G34" s="4"/>
      <c r="H34" s="4"/>
      <c r="I34" s="4">
        <v>-1</v>
      </c>
      <c r="J34" s="4">
        <f>SUM($I$3:I34)</f>
        <v>0</v>
      </c>
    </row>
    <row r="35" spans="1:10" x14ac:dyDescent="0.4">
      <c r="A35" s="2">
        <v>43888</v>
      </c>
      <c r="B35" s="4">
        <v>32</v>
      </c>
      <c r="C35" s="4">
        <v>1</v>
      </c>
      <c r="D35" s="4">
        <f>SUM($C$3:C35)</f>
        <v>2</v>
      </c>
      <c r="E35" s="4">
        <f>E34+C35-I35</f>
        <v>2</v>
      </c>
      <c r="F35" s="4"/>
      <c r="G35" s="4"/>
      <c r="H35" s="4"/>
      <c r="I35" s="4">
        <v>0</v>
      </c>
      <c r="J35" s="4">
        <f>SUM($I$3:I35)</f>
        <v>0</v>
      </c>
    </row>
    <row r="36" spans="1:10" x14ac:dyDescent="0.4">
      <c r="A36" s="2">
        <v>43889</v>
      </c>
      <c r="B36" s="4">
        <v>57</v>
      </c>
      <c r="C36" s="4">
        <v>2</v>
      </c>
      <c r="D36" s="4">
        <f>SUM($C$3:C36)</f>
        <v>4</v>
      </c>
      <c r="E36" s="4">
        <f t="shared" si="0"/>
        <v>4</v>
      </c>
      <c r="F36" s="4"/>
      <c r="G36" s="4"/>
      <c r="H36" s="4"/>
      <c r="I36" s="4">
        <v>0</v>
      </c>
      <c r="J36" s="4">
        <f>SUM($I$3:I36)</f>
        <v>0</v>
      </c>
    </row>
    <row r="37" spans="1:10" x14ac:dyDescent="0.4">
      <c r="A37" s="2">
        <v>43890</v>
      </c>
      <c r="B37" s="4">
        <v>45</v>
      </c>
      <c r="C37" s="4">
        <v>0</v>
      </c>
      <c r="D37" s="4">
        <f>SUM($C$3:C37)</f>
        <v>4</v>
      </c>
      <c r="E37" s="4">
        <f t="shared" si="0"/>
        <v>4</v>
      </c>
      <c r="F37" s="4"/>
      <c r="G37" s="4"/>
      <c r="H37" s="4"/>
      <c r="I37" s="4">
        <v>0</v>
      </c>
      <c r="J37" s="4">
        <f>SUM($I$3:I37)</f>
        <v>0</v>
      </c>
    </row>
    <row r="38" spans="1:10" x14ac:dyDescent="0.4">
      <c r="A38" s="2">
        <v>43891</v>
      </c>
      <c r="B38" s="4">
        <v>50</v>
      </c>
      <c r="C38" s="4">
        <v>0</v>
      </c>
      <c r="D38" s="4">
        <f>SUM($C$3:C38)</f>
        <v>4</v>
      </c>
      <c r="E38" s="4">
        <f t="shared" si="0"/>
        <v>4</v>
      </c>
      <c r="F38" s="4"/>
      <c r="G38" s="4"/>
      <c r="H38" s="4"/>
      <c r="I38" s="4">
        <v>0</v>
      </c>
      <c r="J38" s="4">
        <f>SUM($I$3:I38)</f>
        <v>0</v>
      </c>
    </row>
    <row r="39" spans="1:10" x14ac:dyDescent="0.4">
      <c r="A39" s="2">
        <v>43892</v>
      </c>
      <c r="B39" s="4">
        <v>37</v>
      </c>
      <c r="C39" s="4">
        <v>2</v>
      </c>
      <c r="D39" s="4">
        <f>SUM($C$3:C39)</f>
        <v>6</v>
      </c>
      <c r="E39" s="4">
        <f t="shared" si="0"/>
        <v>6</v>
      </c>
      <c r="F39" s="4"/>
      <c r="G39" s="4"/>
      <c r="H39" s="4"/>
      <c r="I39" s="4">
        <v>0</v>
      </c>
      <c r="J39" s="4">
        <f>SUM($I$3:I39)</f>
        <v>0</v>
      </c>
    </row>
    <row r="40" spans="1:10" x14ac:dyDescent="0.4">
      <c r="A40" s="2">
        <v>43893</v>
      </c>
      <c r="B40" s="4">
        <v>101</v>
      </c>
      <c r="C40" s="4">
        <v>2</v>
      </c>
      <c r="D40" s="4">
        <f>SUM($C$3:C40)</f>
        <v>8</v>
      </c>
      <c r="E40" s="4">
        <f t="shared" si="0"/>
        <v>7</v>
      </c>
      <c r="F40" s="4"/>
      <c r="G40" s="4"/>
      <c r="H40" s="4"/>
      <c r="I40" s="4">
        <v>1</v>
      </c>
      <c r="J40" s="4">
        <f>SUM($I$3:I40)</f>
        <v>1</v>
      </c>
    </row>
    <row r="41" spans="1:10" x14ac:dyDescent="0.4">
      <c r="A41" s="2">
        <v>43894</v>
      </c>
      <c r="B41" s="4">
        <v>68</v>
      </c>
      <c r="C41" s="4">
        <v>9</v>
      </c>
      <c r="D41" s="4">
        <f>SUM($C$3:C41)</f>
        <v>17</v>
      </c>
      <c r="E41" s="4">
        <f>E40+C41-I41</f>
        <v>16</v>
      </c>
      <c r="F41" s="4"/>
      <c r="G41" s="4"/>
      <c r="H41" s="4"/>
      <c r="I41" s="4">
        <v>0</v>
      </c>
      <c r="J41" s="4">
        <f>SUM($I$3:I41)</f>
        <v>1</v>
      </c>
    </row>
    <row r="42" spans="1:10" x14ac:dyDescent="0.4">
      <c r="A42" s="2">
        <v>43895</v>
      </c>
      <c r="B42" s="4">
        <v>89</v>
      </c>
      <c r="C42" s="4">
        <v>1</v>
      </c>
      <c r="D42" s="4">
        <f>SUM($C$3:C42)</f>
        <v>18</v>
      </c>
      <c r="E42" s="4">
        <f t="shared" ref="E42:E47" si="1">E41+C42-I42</f>
        <v>17</v>
      </c>
      <c r="F42" s="4"/>
      <c r="G42" s="4"/>
      <c r="H42" s="4"/>
      <c r="I42" s="4">
        <v>0</v>
      </c>
      <c r="J42" s="4">
        <f>SUM($I$3:I42)</f>
        <v>1</v>
      </c>
    </row>
    <row r="43" spans="1:10" x14ac:dyDescent="0.4">
      <c r="A43" s="2">
        <v>43896</v>
      </c>
      <c r="B43" s="4">
        <v>118</v>
      </c>
      <c r="C43" s="4">
        <v>13</v>
      </c>
      <c r="D43" s="4">
        <f>SUM($C$3:C43)</f>
        <v>31</v>
      </c>
      <c r="E43" s="4">
        <f t="shared" si="1"/>
        <v>30</v>
      </c>
      <c r="F43" s="4"/>
      <c r="G43" s="4"/>
      <c r="H43" s="4"/>
      <c r="I43" s="4">
        <v>0</v>
      </c>
      <c r="J43" s="4">
        <f>SUM($I$3:I43)</f>
        <v>1</v>
      </c>
    </row>
    <row r="44" spans="1:10" x14ac:dyDescent="0.4">
      <c r="A44" s="2">
        <v>43897</v>
      </c>
      <c r="B44" s="4">
        <v>100</v>
      </c>
      <c r="C44" s="4">
        <v>10</v>
      </c>
      <c r="D44" s="4">
        <f>SUM($C$3:C44)</f>
        <v>41</v>
      </c>
      <c r="E44" s="4">
        <f t="shared" si="1"/>
        <v>40</v>
      </c>
      <c r="F44" s="4"/>
      <c r="G44" s="4"/>
      <c r="H44" s="4"/>
      <c r="I44" s="4">
        <v>0</v>
      </c>
      <c r="J44" s="4">
        <f>SUM($I$3:I44)</f>
        <v>1</v>
      </c>
    </row>
    <row r="45" spans="1:10" x14ac:dyDescent="0.4">
      <c r="A45" s="2">
        <v>43898</v>
      </c>
      <c r="B45" s="4">
        <v>101</v>
      </c>
      <c r="C45" s="4">
        <v>14</v>
      </c>
      <c r="D45" s="4">
        <f>SUM($C$3:C45)</f>
        <v>55</v>
      </c>
      <c r="E45" s="4">
        <f t="shared" si="1"/>
        <v>53</v>
      </c>
      <c r="F45" s="4"/>
      <c r="G45" s="4"/>
      <c r="H45" s="4"/>
      <c r="I45" s="4">
        <v>1</v>
      </c>
      <c r="J45" s="4">
        <f>SUM($I$3:I45)</f>
        <v>2</v>
      </c>
    </row>
    <row r="46" spans="1:10" x14ac:dyDescent="0.4">
      <c r="A46" s="2">
        <v>43899</v>
      </c>
      <c r="B46" s="4">
        <v>23</v>
      </c>
      <c r="C46" s="4">
        <v>0</v>
      </c>
      <c r="D46" s="4">
        <f>SUM($C$3:C46)</f>
        <v>55</v>
      </c>
      <c r="E46" s="4">
        <f t="shared" si="1"/>
        <v>53</v>
      </c>
      <c r="F46" s="4"/>
      <c r="G46" s="4"/>
      <c r="H46" s="4"/>
      <c r="I46" s="4">
        <v>0</v>
      </c>
      <c r="J46" s="4">
        <f>SUM($I$3:I46)</f>
        <v>2</v>
      </c>
    </row>
    <row r="47" spans="1:10" x14ac:dyDescent="0.4">
      <c r="A47" s="2">
        <v>43900</v>
      </c>
      <c r="B47" s="4">
        <v>181</v>
      </c>
      <c r="C47" s="4">
        <v>18</v>
      </c>
      <c r="D47" s="4">
        <f>SUM($C$3:C47)</f>
        <v>73</v>
      </c>
      <c r="E47" s="4">
        <f t="shared" si="1"/>
        <v>71</v>
      </c>
      <c r="F47" s="4"/>
      <c r="G47" s="4"/>
      <c r="H47" s="4"/>
      <c r="I47" s="4">
        <v>0</v>
      </c>
      <c r="J47" s="4">
        <f>SUM($I$3:I47)</f>
        <v>2</v>
      </c>
    </row>
    <row r="48" spans="1:10" x14ac:dyDescent="0.4">
      <c r="A48" s="2">
        <v>43901</v>
      </c>
      <c r="B48" s="4">
        <v>120</v>
      </c>
      <c r="C48" s="4">
        <v>7</v>
      </c>
      <c r="D48" s="4">
        <f>SUM($C$3:C48)</f>
        <v>80</v>
      </c>
      <c r="E48" s="4">
        <f>E47+C48-I48</f>
        <v>76</v>
      </c>
      <c r="F48" s="4"/>
      <c r="G48" s="4"/>
      <c r="H48" s="4"/>
      <c r="I48" s="4">
        <v>2</v>
      </c>
      <c r="J48" s="4">
        <f>SUM($I$3:I48)</f>
        <v>4</v>
      </c>
    </row>
    <row r="49" spans="1:10" x14ac:dyDescent="0.4">
      <c r="A49" s="2">
        <v>43902</v>
      </c>
      <c r="B49" s="4">
        <v>123</v>
      </c>
      <c r="C49" s="4">
        <v>9</v>
      </c>
      <c r="D49" s="4">
        <f>SUM($C$3:C49)</f>
        <v>89</v>
      </c>
      <c r="E49" s="4">
        <f>E48+C49-I49</f>
        <v>81</v>
      </c>
      <c r="F49" s="4"/>
      <c r="G49" s="4"/>
      <c r="H49" s="4"/>
      <c r="I49" s="4">
        <v>4</v>
      </c>
      <c r="J49" s="4">
        <f>SUM($I$3:I49)</f>
        <v>8</v>
      </c>
    </row>
    <row r="50" spans="1:10" x14ac:dyDescent="0.4">
      <c r="A50" s="2">
        <v>43903</v>
      </c>
      <c r="B50" s="4">
        <v>109</v>
      </c>
      <c r="C50" s="4">
        <v>3</v>
      </c>
      <c r="D50" s="4">
        <f>SUM($C$3:C50)</f>
        <v>92</v>
      </c>
      <c r="E50" s="4">
        <f>E49+C50-I50</f>
        <v>81</v>
      </c>
      <c r="F50" s="4"/>
      <c r="G50" s="4"/>
      <c r="H50" s="4"/>
      <c r="I50" s="4">
        <v>3</v>
      </c>
      <c r="J50" s="4">
        <f>SUM($I$3:I50)</f>
        <v>11</v>
      </c>
    </row>
    <row r="51" spans="1:10" x14ac:dyDescent="0.4">
      <c r="A51" s="2">
        <v>43904</v>
      </c>
      <c r="B51" s="4">
        <v>131</v>
      </c>
      <c r="C51" s="4">
        <v>10</v>
      </c>
      <c r="D51" s="4">
        <f>SUM($C$3:C51)</f>
        <v>102</v>
      </c>
      <c r="E51" s="4">
        <f>E50+C51-I51</f>
        <v>88</v>
      </c>
      <c r="F51" s="4"/>
      <c r="G51" s="4"/>
      <c r="H51" s="4"/>
      <c r="I51" s="4">
        <v>3</v>
      </c>
      <c r="J51" s="4">
        <f>SUM($I$3:I51)</f>
        <v>14</v>
      </c>
    </row>
    <row r="52" spans="1:10" x14ac:dyDescent="0.4">
      <c r="A52" s="2">
        <v>43905</v>
      </c>
      <c r="B52" s="4">
        <v>63</v>
      </c>
      <c r="C52" s="4">
        <v>4</v>
      </c>
      <c r="D52" s="4">
        <f>SUM($C$3:C52)</f>
        <v>106</v>
      </c>
      <c r="E52" s="4">
        <f>E51+C52-I52</f>
        <v>90</v>
      </c>
      <c r="F52" s="4"/>
      <c r="G52" s="4"/>
      <c r="H52" s="4"/>
      <c r="I52" s="4">
        <v>2</v>
      </c>
      <c r="J52" s="4">
        <f>SUM($I$3:I52)</f>
        <v>16</v>
      </c>
    </row>
    <row r="53" spans="1:10" x14ac:dyDescent="0.4">
      <c r="A53" s="18" t="s">
        <v>54</v>
      </c>
      <c r="B53" s="17">
        <f>SUM(B3:B52)</f>
        <v>1728</v>
      </c>
      <c r="C53" s="17">
        <f>SUM(C3:C52)</f>
        <v>106</v>
      </c>
      <c r="D53" s="16"/>
      <c r="E53" s="16"/>
      <c r="F53" s="16"/>
      <c r="G53" s="16"/>
      <c r="H53" s="16"/>
      <c r="I53" s="17">
        <f>SUM(I3:I52)</f>
        <v>16</v>
      </c>
      <c r="J53" s="16"/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13"/>
  <sheetViews>
    <sheetView topLeftCell="A16" workbookViewId="0">
      <selection activeCell="O12" sqref="O12"/>
    </sheetView>
  </sheetViews>
  <sheetFormatPr defaultRowHeight="13.5" x14ac:dyDescent="0.4"/>
  <cols>
    <col min="1" max="1" width="9" style="6"/>
    <col min="2" max="2" width="13.375" style="6" customWidth="1"/>
    <col min="3" max="3" width="3" style="6" customWidth="1"/>
    <col min="4" max="4" width="13.375" style="6" hidden="1" customWidth="1"/>
    <col min="5" max="11" width="13.375" style="6" customWidth="1"/>
    <col min="12" max="16384" width="9" style="6"/>
  </cols>
  <sheetData>
    <row r="1" spans="1:12" ht="21" customHeight="1" x14ac:dyDescent="0.4">
      <c r="C1" s="37"/>
      <c r="D1" s="55" t="s">
        <v>56</v>
      </c>
      <c r="E1" s="55"/>
      <c r="F1" s="55"/>
      <c r="G1" s="55"/>
      <c r="H1" s="55"/>
      <c r="I1" s="55"/>
      <c r="J1" s="55"/>
      <c r="K1" s="55"/>
    </row>
    <row r="2" spans="1:12" ht="22.5" customHeight="1" thickBot="1" x14ac:dyDescent="0.45">
      <c r="A2" s="50"/>
      <c r="B2" s="50"/>
      <c r="C2" s="50"/>
      <c r="D2" s="50"/>
      <c r="E2" s="50"/>
      <c r="F2" s="50"/>
      <c r="G2" s="50"/>
      <c r="H2" s="50"/>
      <c r="I2" s="51"/>
      <c r="J2" s="51">
        <v>43906</v>
      </c>
      <c r="K2" s="50" t="s">
        <v>57</v>
      </c>
      <c r="L2" s="50"/>
    </row>
    <row r="3" spans="1:12" x14ac:dyDescent="0.4">
      <c r="A3" s="50"/>
      <c r="B3" s="21"/>
      <c r="C3" s="26"/>
      <c r="D3" s="11"/>
      <c r="E3" s="46"/>
      <c r="F3" s="8"/>
      <c r="G3" s="8"/>
      <c r="H3" s="8"/>
      <c r="I3" s="8"/>
      <c r="J3" s="8"/>
      <c r="K3" s="32"/>
      <c r="L3" s="50"/>
    </row>
    <row r="4" spans="1:12" x14ac:dyDescent="0.4">
      <c r="A4" s="50"/>
      <c r="B4" s="22"/>
      <c r="C4" s="26"/>
      <c r="D4" s="42"/>
      <c r="E4" s="47"/>
      <c r="F4" s="9"/>
      <c r="G4" s="10"/>
      <c r="H4" s="10"/>
      <c r="I4" s="10"/>
      <c r="J4" s="38"/>
      <c r="K4" s="36"/>
      <c r="L4" s="50"/>
    </row>
    <row r="5" spans="1:12" ht="40.5" customHeight="1" thickBot="1" x14ac:dyDescent="0.45">
      <c r="A5" s="50"/>
      <c r="B5" s="23" t="s">
        <v>1</v>
      </c>
      <c r="C5" s="27"/>
      <c r="D5" s="43" t="s">
        <v>0</v>
      </c>
      <c r="E5" s="49" t="s">
        <v>65</v>
      </c>
      <c r="F5" s="25" t="s">
        <v>59</v>
      </c>
      <c r="G5" s="7" t="s">
        <v>3</v>
      </c>
      <c r="H5" s="7" t="s">
        <v>4</v>
      </c>
      <c r="I5" s="33" t="s">
        <v>5</v>
      </c>
      <c r="J5" s="39" t="s">
        <v>63</v>
      </c>
      <c r="K5" s="12" t="s">
        <v>60</v>
      </c>
      <c r="L5" s="50"/>
    </row>
    <row r="6" spans="1:12" ht="31.5" customHeight="1" thickTop="1" thickBot="1" x14ac:dyDescent="0.45">
      <c r="A6" s="50"/>
      <c r="B6" s="24">
        <f>モトデータ!B53</f>
        <v>1728</v>
      </c>
      <c r="C6" s="26"/>
      <c r="D6" s="44" t="e">
        <f>モトデータ!#REF!</f>
        <v>#REF!</v>
      </c>
      <c r="E6" s="48">
        <f>モトデータ!C53</f>
        <v>106</v>
      </c>
      <c r="F6" s="13">
        <f>E6-K6</f>
        <v>90</v>
      </c>
      <c r="G6" s="14">
        <v>6</v>
      </c>
      <c r="H6" s="14">
        <v>68</v>
      </c>
      <c r="I6" s="34">
        <v>16</v>
      </c>
      <c r="J6" s="40">
        <v>0</v>
      </c>
      <c r="K6" s="15">
        <f>モトデータ!I53</f>
        <v>16</v>
      </c>
      <c r="L6" s="50"/>
    </row>
    <row r="7" spans="1:12" ht="29.25" customHeight="1" thickTop="1" thickBot="1" x14ac:dyDescent="0.45">
      <c r="A7" s="52" t="s">
        <v>53</v>
      </c>
      <c r="B7" s="28">
        <f>B6-B8</f>
        <v>63</v>
      </c>
      <c r="C7" s="31"/>
      <c r="D7" s="45" t="e">
        <f t="shared" ref="D7:I7" si="0">D6-D8</f>
        <v>#REF!</v>
      </c>
      <c r="E7" s="19">
        <f t="shared" si="0"/>
        <v>4</v>
      </c>
      <c r="F7" s="19">
        <f t="shared" si="0"/>
        <v>2</v>
      </c>
      <c r="G7" s="19">
        <f t="shared" si="0"/>
        <v>0</v>
      </c>
      <c r="H7" s="19">
        <f>H6-H8</f>
        <v>1</v>
      </c>
      <c r="I7" s="35">
        <f t="shared" si="0"/>
        <v>-1</v>
      </c>
      <c r="J7" s="41" t="s">
        <v>64</v>
      </c>
      <c r="K7" s="20">
        <f>K6-K8</f>
        <v>2</v>
      </c>
      <c r="L7" s="50"/>
    </row>
    <row r="8" spans="1:12" x14ac:dyDescent="0.4">
      <c r="A8" s="53" t="s">
        <v>55</v>
      </c>
      <c r="B8" s="54">
        <v>1665</v>
      </c>
      <c r="C8" s="54"/>
      <c r="D8" s="54">
        <v>984</v>
      </c>
      <c r="E8" s="54">
        <v>102</v>
      </c>
      <c r="F8" s="54">
        <v>88</v>
      </c>
      <c r="G8" s="54">
        <v>6</v>
      </c>
      <c r="H8" s="54">
        <v>67</v>
      </c>
      <c r="I8" s="54">
        <v>17</v>
      </c>
      <c r="J8" s="54"/>
      <c r="K8" s="54">
        <v>14</v>
      </c>
      <c r="L8" s="50"/>
    </row>
    <row r="9" spans="1:12" x14ac:dyDescent="0.4">
      <c r="A9" s="53"/>
      <c r="B9" s="54"/>
      <c r="C9" s="54"/>
      <c r="D9" s="54"/>
      <c r="E9" s="54"/>
      <c r="F9" s="54"/>
      <c r="G9" s="54"/>
      <c r="H9" s="54"/>
      <c r="I9" s="54"/>
      <c r="J9" s="54"/>
      <c r="K9" s="54"/>
      <c r="L9" s="50"/>
    </row>
    <row r="10" spans="1:12" x14ac:dyDescent="0.4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4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4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spans="1:12" x14ac:dyDescent="0.4">
      <c r="L13" s="50"/>
    </row>
  </sheetData>
  <mergeCells count="1">
    <mergeCell ref="D1:K1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52"/>
  <sheetViews>
    <sheetView zoomScale="85" zoomScaleNormal="85" workbookViewId="0">
      <pane ySplit="2" topLeftCell="A12" activePane="bottomLeft" state="frozen"/>
      <selection pane="bottomLeft" activeCell="B52" sqref="B52"/>
    </sheetView>
  </sheetViews>
  <sheetFormatPr defaultRowHeight="16.5" x14ac:dyDescent="0.4"/>
  <cols>
    <col min="1" max="1" width="4.875" style="5" bestFit="1" customWidth="1"/>
    <col min="2" max="2" width="12.25" style="5" customWidth="1"/>
    <col min="3" max="6" width="12" style="1" customWidth="1"/>
    <col min="7" max="17" width="9" style="1"/>
    <col min="18" max="18" width="10.25" style="1" customWidth="1"/>
    <col min="19" max="16384" width="9" style="1"/>
  </cols>
  <sheetData>
    <row r="2" spans="1:6" x14ac:dyDescent="0.4">
      <c r="B2" s="30" t="s">
        <v>1</v>
      </c>
      <c r="C2" s="3" t="s">
        <v>2</v>
      </c>
      <c r="D2" s="3" t="s">
        <v>7</v>
      </c>
      <c r="E2" s="3" t="s">
        <v>58</v>
      </c>
      <c r="F2" s="3" t="s">
        <v>62</v>
      </c>
    </row>
    <row r="3" spans="1:6" x14ac:dyDescent="0.4">
      <c r="A3" s="5" t="s">
        <v>8</v>
      </c>
      <c r="B3" s="29">
        <f>モトデータ!B3</f>
        <v>1</v>
      </c>
      <c r="C3" s="4">
        <f>モトデータ!C3</f>
        <v>0</v>
      </c>
      <c r="D3" s="4">
        <f>モトデータ!D3</f>
        <v>0</v>
      </c>
      <c r="E3" s="4">
        <f>モトデータ!E3</f>
        <v>0</v>
      </c>
      <c r="F3" s="4">
        <f>モトデータ!J3</f>
        <v>0</v>
      </c>
    </row>
    <row r="4" spans="1:6" x14ac:dyDescent="0.4">
      <c r="A4" s="5" t="s">
        <v>9</v>
      </c>
      <c r="B4" s="29">
        <f>モトデータ!B4</f>
        <v>1</v>
      </c>
      <c r="C4" s="4">
        <f>モトデータ!C4</f>
        <v>0</v>
      </c>
      <c r="D4" s="4">
        <f>モトデータ!D4</f>
        <v>0</v>
      </c>
      <c r="E4" s="4">
        <f>モトデータ!E4</f>
        <v>0</v>
      </c>
      <c r="F4" s="4">
        <f>モトデータ!J4</f>
        <v>0</v>
      </c>
    </row>
    <row r="5" spans="1:6" x14ac:dyDescent="0.4">
      <c r="A5" s="5" t="s">
        <v>10</v>
      </c>
      <c r="B5" s="29">
        <f>モトデータ!B5</f>
        <v>1</v>
      </c>
      <c r="C5" s="4">
        <f>モトデータ!C5</f>
        <v>0</v>
      </c>
      <c r="D5" s="4">
        <f>モトデータ!D5</f>
        <v>0</v>
      </c>
      <c r="E5" s="4">
        <f>モトデータ!E5</f>
        <v>0</v>
      </c>
      <c r="F5" s="4">
        <f>モトデータ!J5</f>
        <v>0</v>
      </c>
    </row>
    <row r="6" spans="1:6" x14ac:dyDescent="0.4">
      <c r="A6" s="5" t="s">
        <v>11</v>
      </c>
      <c r="B6" s="29">
        <f>モトデータ!B6</f>
        <v>0</v>
      </c>
      <c r="C6" s="4">
        <f>モトデータ!C6</f>
        <v>1</v>
      </c>
      <c r="D6" s="4">
        <f>モトデータ!D6</f>
        <v>1</v>
      </c>
      <c r="E6" s="4">
        <f>モトデータ!E6</f>
        <v>1</v>
      </c>
      <c r="F6" s="4">
        <f>モトデータ!J6</f>
        <v>0</v>
      </c>
    </row>
    <row r="7" spans="1:6" x14ac:dyDescent="0.4">
      <c r="A7" s="5" t="s">
        <v>12</v>
      </c>
      <c r="B7" s="29">
        <f>モトデータ!B7</f>
        <v>0</v>
      </c>
      <c r="C7" s="4">
        <f>モトデータ!C7</f>
        <v>0</v>
      </c>
      <c r="D7" s="4">
        <f>モトデータ!D7</f>
        <v>1</v>
      </c>
      <c r="E7" s="4">
        <f>モトデータ!E7</f>
        <v>1</v>
      </c>
      <c r="F7" s="4">
        <f>モトデータ!J7</f>
        <v>0</v>
      </c>
    </row>
    <row r="8" spans="1:6" x14ac:dyDescent="0.4">
      <c r="A8" s="5" t="s">
        <v>13</v>
      </c>
      <c r="B8" s="29">
        <f>モトデータ!B8</f>
        <v>1</v>
      </c>
      <c r="C8" s="4">
        <f>モトデータ!C8</f>
        <v>0</v>
      </c>
      <c r="D8" s="4">
        <f>モトデータ!D8</f>
        <v>1</v>
      </c>
      <c r="E8" s="4">
        <f>モトデータ!E8</f>
        <v>1</v>
      </c>
      <c r="F8" s="4">
        <f>モトデータ!J8</f>
        <v>0</v>
      </c>
    </row>
    <row r="9" spans="1:6" x14ac:dyDescent="0.4">
      <c r="A9" s="5" t="s">
        <v>14</v>
      </c>
      <c r="B9" s="29">
        <f>モトデータ!B9</f>
        <v>5</v>
      </c>
      <c r="C9" s="4">
        <f>モトデータ!C9</f>
        <v>0</v>
      </c>
      <c r="D9" s="4">
        <f>モトデータ!D9</f>
        <v>1</v>
      </c>
      <c r="E9" s="4">
        <f>モトデータ!E9</f>
        <v>0</v>
      </c>
      <c r="F9" s="4">
        <f>モトデータ!J9</f>
        <v>1</v>
      </c>
    </row>
    <row r="10" spans="1:6" x14ac:dyDescent="0.4">
      <c r="A10" s="5" t="s">
        <v>15</v>
      </c>
      <c r="B10" s="29">
        <f>モトデータ!B10</f>
        <v>0</v>
      </c>
      <c r="C10" s="4">
        <f>モトデータ!C10</f>
        <v>0</v>
      </c>
      <c r="D10" s="4">
        <f>モトデータ!D10</f>
        <v>1</v>
      </c>
      <c r="E10" s="4">
        <f>モトデータ!E10</f>
        <v>0</v>
      </c>
      <c r="F10" s="4">
        <f>モトデータ!J10</f>
        <v>1</v>
      </c>
    </row>
    <row r="11" spans="1:6" x14ac:dyDescent="0.4">
      <c r="A11" s="5" t="s">
        <v>16</v>
      </c>
      <c r="B11" s="29">
        <f>モトデータ!B11</f>
        <v>0</v>
      </c>
      <c r="C11" s="4">
        <f>モトデータ!C11</f>
        <v>0</v>
      </c>
      <c r="D11" s="4">
        <f>モトデータ!D11</f>
        <v>1</v>
      </c>
      <c r="E11" s="4">
        <f>モトデータ!E11</f>
        <v>0</v>
      </c>
      <c r="F11" s="4">
        <f>モトデータ!J11</f>
        <v>1</v>
      </c>
    </row>
    <row r="12" spans="1:6" x14ac:dyDescent="0.4">
      <c r="A12" s="5" t="s">
        <v>17</v>
      </c>
      <c r="B12" s="29">
        <f>モトデータ!B12</f>
        <v>0</v>
      </c>
      <c r="C12" s="4">
        <f>モトデータ!C12</f>
        <v>0</v>
      </c>
      <c r="D12" s="4">
        <f>モトデータ!D12</f>
        <v>1</v>
      </c>
      <c r="E12" s="4">
        <f>モトデータ!E12</f>
        <v>0</v>
      </c>
      <c r="F12" s="4">
        <f>モトデータ!J12</f>
        <v>1</v>
      </c>
    </row>
    <row r="13" spans="1:6" x14ac:dyDescent="0.4">
      <c r="A13" s="5" t="s">
        <v>18</v>
      </c>
      <c r="B13" s="29">
        <f>モトデータ!B13</f>
        <v>0</v>
      </c>
      <c r="C13" s="4">
        <f>モトデータ!C13</f>
        <v>0</v>
      </c>
      <c r="D13" s="4">
        <f>モトデータ!D13</f>
        <v>1</v>
      </c>
      <c r="E13" s="4">
        <f>モトデータ!E13</f>
        <v>0</v>
      </c>
      <c r="F13" s="4">
        <f>モトデータ!J13</f>
        <v>1</v>
      </c>
    </row>
    <row r="14" spans="1:6" x14ac:dyDescent="0.4">
      <c r="A14" s="5" t="s">
        <v>19</v>
      </c>
      <c r="B14" s="29">
        <f>モトデータ!B14</f>
        <v>1</v>
      </c>
      <c r="C14" s="4">
        <f>モトデータ!C14</f>
        <v>0</v>
      </c>
      <c r="D14" s="4">
        <f>モトデータ!D14</f>
        <v>1</v>
      </c>
      <c r="E14" s="4">
        <f>モトデータ!E14</f>
        <v>0</v>
      </c>
      <c r="F14" s="4">
        <f>モトデータ!J14</f>
        <v>1</v>
      </c>
    </row>
    <row r="15" spans="1:6" x14ac:dyDescent="0.4">
      <c r="A15" s="5" t="s">
        <v>20</v>
      </c>
      <c r="B15" s="29">
        <f>モトデータ!B15</f>
        <v>1</v>
      </c>
      <c r="C15" s="4">
        <f>モトデータ!C15</f>
        <v>0</v>
      </c>
      <c r="D15" s="4">
        <f>モトデータ!D15</f>
        <v>1</v>
      </c>
      <c r="E15" s="4">
        <f>モトデータ!E15</f>
        <v>0</v>
      </c>
      <c r="F15" s="4">
        <f>モトデータ!J15</f>
        <v>1</v>
      </c>
    </row>
    <row r="16" spans="1:6" x14ac:dyDescent="0.4">
      <c r="A16" s="5" t="s">
        <v>21</v>
      </c>
      <c r="B16" s="29">
        <f>モトデータ!B16</f>
        <v>0</v>
      </c>
      <c r="C16" s="4">
        <f>モトデータ!C16</f>
        <v>0</v>
      </c>
      <c r="D16" s="4">
        <f>モトデータ!D16</f>
        <v>1</v>
      </c>
      <c r="E16" s="4">
        <f>モトデータ!E16</f>
        <v>0</v>
      </c>
      <c r="F16" s="4">
        <f>モトデータ!J16</f>
        <v>1</v>
      </c>
    </row>
    <row r="17" spans="1:6" x14ac:dyDescent="0.4">
      <c r="A17" s="5" t="s">
        <v>22</v>
      </c>
      <c r="B17" s="29">
        <f>モトデータ!B17</f>
        <v>0</v>
      </c>
      <c r="C17" s="4">
        <f>モトデータ!C17</f>
        <v>0</v>
      </c>
      <c r="D17" s="4">
        <f>モトデータ!D17</f>
        <v>1</v>
      </c>
      <c r="E17" s="4">
        <f>モトデータ!E17</f>
        <v>0</v>
      </c>
      <c r="F17" s="4">
        <f>モトデータ!J17</f>
        <v>1</v>
      </c>
    </row>
    <row r="18" spans="1:6" x14ac:dyDescent="0.4">
      <c r="A18" s="5" t="s">
        <v>23</v>
      </c>
      <c r="B18" s="29">
        <f>モトデータ!B18</f>
        <v>5</v>
      </c>
      <c r="C18" s="4">
        <f>モトデータ!C18</f>
        <v>0</v>
      </c>
      <c r="D18" s="4">
        <f>モトデータ!D18</f>
        <v>1</v>
      </c>
      <c r="E18" s="4">
        <f>モトデータ!E18</f>
        <v>0</v>
      </c>
      <c r="F18" s="4">
        <f>モトデータ!J18</f>
        <v>1</v>
      </c>
    </row>
    <row r="19" spans="1:6" x14ac:dyDescent="0.4">
      <c r="A19" s="5" t="s">
        <v>24</v>
      </c>
      <c r="B19" s="29">
        <f>モトデータ!B19</f>
        <v>1</v>
      </c>
      <c r="C19" s="4">
        <f>モトデータ!C19</f>
        <v>0</v>
      </c>
      <c r="D19" s="4">
        <f>モトデータ!D19</f>
        <v>1</v>
      </c>
      <c r="E19" s="4">
        <f>モトデータ!E19</f>
        <v>0</v>
      </c>
      <c r="F19" s="4">
        <f>モトデータ!J19</f>
        <v>1</v>
      </c>
    </row>
    <row r="20" spans="1:6" x14ac:dyDescent="0.4">
      <c r="A20" s="5" t="s">
        <v>25</v>
      </c>
      <c r="B20" s="29">
        <f>モトデータ!B20</f>
        <v>0</v>
      </c>
      <c r="C20" s="4">
        <f>モトデータ!C20</f>
        <v>0</v>
      </c>
      <c r="D20" s="4">
        <f>モトデータ!D20</f>
        <v>1</v>
      </c>
      <c r="E20" s="4">
        <f>モトデータ!E20</f>
        <v>0</v>
      </c>
      <c r="F20" s="4">
        <f>モトデータ!J20</f>
        <v>1</v>
      </c>
    </row>
    <row r="21" spans="1:6" x14ac:dyDescent="0.4">
      <c r="A21" s="5" t="s">
        <v>26</v>
      </c>
      <c r="B21" s="29">
        <f>モトデータ!B21</f>
        <v>0</v>
      </c>
      <c r="C21" s="4">
        <f>モトデータ!C21</f>
        <v>0</v>
      </c>
      <c r="D21" s="4">
        <f>モトデータ!D21</f>
        <v>1</v>
      </c>
      <c r="E21" s="4">
        <f>モトデータ!E21</f>
        <v>0</v>
      </c>
      <c r="F21" s="4">
        <f>モトデータ!J21</f>
        <v>1</v>
      </c>
    </row>
    <row r="22" spans="1:6" x14ac:dyDescent="0.4">
      <c r="A22" s="5" t="s">
        <v>27</v>
      </c>
      <c r="B22" s="29">
        <f>モトデータ!B22</f>
        <v>3</v>
      </c>
      <c r="C22" s="4">
        <f>モトデータ!C22</f>
        <v>0</v>
      </c>
      <c r="D22" s="4">
        <f>モトデータ!D22</f>
        <v>1</v>
      </c>
      <c r="E22" s="4">
        <f>モトデータ!E22</f>
        <v>0</v>
      </c>
      <c r="F22" s="4">
        <f>モトデータ!J22</f>
        <v>1</v>
      </c>
    </row>
    <row r="23" spans="1:6" x14ac:dyDescent="0.4">
      <c r="A23" s="5" t="s">
        <v>28</v>
      </c>
      <c r="B23" s="29">
        <f>モトデータ!B23</f>
        <v>15</v>
      </c>
      <c r="C23" s="4">
        <f>モトデータ!C23</f>
        <v>0</v>
      </c>
      <c r="D23" s="4">
        <f>モトデータ!D23</f>
        <v>1</v>
      </c>
      <c r="E23" s="4">
        <f>モトデータ!E23</f>
        <v>0</v>
      </c>
      <c r="F23" s="4">
        <f>モトデータ!J23</f>
        <v>1</v>
      </c>
    </row>
    <row r="24" spans="1:6" x14ac:dyDescent="0.4">
      <c r="A24" s="5" t="s">
        <v>29</v>
      </c>
      <c r="B24" s="29">
        <f>モトデータ!B24</f>
        <v>3</v>
      </c>
      <c r="C24" s="4">
        <f>モトデータ!C24</f>
        <v>0</v>
      </c>
      <c r="D24" s="4">
        <f>モトデータ!D24</f>
        <v>1</v>
      </c>
      <c r="E24" s="4">
        <f>モトデータ!E24</f>
        <v>0</v>
      </c>
      <c r="F24" s="4">
        <f>モトデータ!J24</f>
        <v>1</v>
      </c>
    </row>
    <row r="25" spans="1:6" x14ac:dyDescent="0.4">
      <c r="A25" s="5" t="s">
        <v>30</v>
      </c>
      <c r="B25" s="29">
        <f>モトデータ!B25</f>
        <v>6</v>
      </c>
      <c r="C25" s="4">
        <f>モトデータ!C25</f>
        <v>0</v>
      </c>
      <c r="D25" s="4">
        <f>モトデータ!D25</f>
        <v>1</v>
      </c>
      <c r="E25" s="4">
        <f>モトデータ!E25</f>
        <v>0</v>
      </c>
      <c r="F25" s="4">
        <f>モトデータ!J25</f>
        <v>1</v>
      </c>
    </row>
    <row r="26" spans="1:6" x14ac:dyDescent="0.4">
      <c r="A26" s="5" t="s">
        <v>31</v>
      </c>
      <c r="B26" s="29">
        <f>モトデータ!B26</f>
        <v>8</v>
      </c>
      <c r="C26" s="4">
        <f>モトデータ!C26</f>
        <v>0</v>
      </c>
      <c r="D26" s="4">
        <f>モトデータ!D26</f>
        <v>1</v>
      </c>
      <c r="E26" s="4">
        <f>モトデータ!E26</f>
        <v>0</v>
      </c>
      <c r="F26" s="4">
        <f>モトデータ!J26</f>
        <v>1</v>
      </c>
    </row>
    <row r="27" spans="1:6" x14ac:dyDescent="0.4">
      <c r="A27" s="5" t="s">
        <v>32</v>
      </c>
      <c r="B27" s="29">
        <f>モトデータ!B27</f>
        <v>14</v>
      </c>
      <c r="C27" s="4">
        <f>モトデータ!C27</f>
        <v>0</v>
      </c>
      <c r="D27" s="4">
        <f>モトデータ!D27</f>
        <v>1</v>
      </c>
      <c r="E27" s="4">
        <f>モトデータ!E27</f>
        <v>0</v>
      </c>
      <c r="F27" s="4">
        <f>モトデータ!J27</f>
        <v>1</v>
      </c>
    </row>
    <row r="28" spans="1:6" x14ac:dyDescent="0.4">
      <c r="A28" s="5" t="s">
        <v>33</v>
      </c>
      <c r="B28" s="29">
        <f>モトデータ!B28</f>
        <v>30</v>
      </c>
      <c r="C28" s="4">
        <f>モトデータ!C28</f>
        <v>0</v>
      </c>
      <c r="D28" s="4">
        <f>モトデータ!D28</f>
        <v>1</v>
      </c>
      <c r="E28" s="4">
        <f>モトデータ!E28</f>
        <v>0</v>
      </c>
      <c r="F28" s="4">
        <f>モトデータ!J28</f>
        <v>1</v>
      </c>
    </row>
    <row r="29" spans="1:6" x14ac:dyDescent="0.4">
      <c r="A29" s="5" t="s">
        <v>34</v>
      </c>
      <c r="B29" s="29">
        <f>モトデータ!B29</f>
        <v>14</v>
      </c>
      <c r="C29" s="4">
        <f>モトデータ!C29</f>
        <v>0</v>
      </c>
      <c r="D29" s="4">
        <f>モトデータ!D29</f>
        <v>1</v>
      </c>
      <c r="E29" s="4">
        <f>モトデータ!E29</f>
        <v>0</v>
      </c>
      <c r="F29" s="4">
        <f>モトデータ!J29</f>
        <v>1</v>
      </c>
    </row>
    <row r="30" spans="1:6" x14ac:dyDescent="0.4">
      <c r="A30" s="5" t="s">
        <v>35</v>
      </c>
      <c r="B30" s="29">
        <f>モトデータ!B30</f>
        <v>16</v>
      </c>
      <c r="C30" s="4">
        <f>モトデータ!C30</f>
        <v>0</v>
      </c>
      <c r="D30" s="4">
        <f>モトデータ!D30</f>
        <v>1</v>
      </c>
      <c r="E30" s="4">
        <f>モトデータ!E30</f>
        <v>0</v>
      </c>
      <c r="F30" s="4">
        <f>モトデータ!J30</f>
        <v>1</v>
      </c>
    </row>
    <row r="31" spans="1:6" x14ac:dyDescent="0.4">
      <c r="A31" s="5" t="s">
        <v>36</v>
      </c>
      <c r="B31" s="29">
        <f>モトデータ!B31</f>
        <v>13</v>
      </c>
      <c r="C31" s="4">
        <f>モトデータ!C31</f>
        <v>0</v>
      </c>
      <c r="D31" s="4">
        <f>モトデータ!D31</f>
        <v>1</v>
      </c>
      <c r="E31" s="4">
        <f>モトデータ!E31</f>
        <v>0</v>
      </c>
      <c r="F31" s="4">
        <f>モトデータ!J31</f>
        <v>1</v>
      </c>
    </row>
    <row r="32" spans="1:6" x14ac:dyDescent="0.4">
      <c r="A32" s="5" t="s">
        <v>37</v>
      </c>
      <c r="B32" s="29">
        <f>モトデータ!B32</f>
        <v>3</v>
      </c>
      <c r="C32" s="4">
        <f>モトデータ!C32</f>
        <v>0</v>
      </c>
      <c r="D32" s="4">
        <f>モトデータ!D32</f>
        <v>1</v>
      </c>
      <c r="E32" s="4">
        <f>モトデータ!E32</f>
        <v>0</v>
      </c>
      <c r="F32" s="4">
        <f>モトデータ!J32</f>
        <v>1</v>
      </c>
    </row>
    <row r="33" spans="1:6" x14ac:dyDescent="0.4">
      <c r="A33" s="5" t="s">
        <v>38</v>
      </c>
      <c r="B33" s="29">
        <f>モトデータ!B33</f>
        <v>11</v>
      </c>
      <c r="C33" s="4">
        <f>モトデータ!C33</f>
        <v>0</v>
      </c>
      <c r="D33" s="4">
        <f>モトデータ!D33</f>
        <v>1</v>
      </c>
      <c r="E33" s="4">
        <f>モトデータ!E33</f>
        <v>0</v>
      </c>
      <c r="F33" s="4">
        <f>モトデータ!J33</f>
        <v>1</v>
      </c>
    </row>
    <row r="34" spans="1:6" x14ac:dyDescent="0.4">
      <c r="A34" s="5" t="s">
        <v>39</v>
      </c>
      <c r="B34" s="29">
        <f>モトデータ!B34</f>
        <v>27</v>
      </c>
      <c r="C34" s="4">
        <f>モトデータ!C34</f>
        <v>0</v>
      </c>
      <c r="D34" s="4">
        <f>モトデータ!D34</f>
        <v>1</v>
      </c>
      <c r="E34" s="4">
        <f>モトデータ!E34</f>
        <v>1</v>
      </c>
      <c r="F34" s="4">
        <f>モトデータ!J34</f>
        <v>0</v>
      </c>
    </row>
    <row r="35" spans="1:6" x14ac:dyDescent="0.4">
      <c r="A35" s="5" t="s">
        <v>40</v>
      </c>
      <c r="B35" s="29">
        <f>モトデータ!B35</f>
        <v>32</v>
      </c>
      <c r="C35" s="4">
        <f>モトデータ!C35</f>
        <v>1</v>
      </c>
      <c r="D35" s="4">
        <f>モトデータ!D35</f>
        <v>2</v>
      </c>
      <c r="E35" s="4">
        <f>モトデータ!E35</f>
        <v>2</v>
      </c>
      <c r="F35" s="4">
        <f>モトデータ!J35</f>
        <v>0</v>
      </c>
    </row>
    <row r="36" spans="1:6" x14ac:dyDescent="0.4">
      <c r="A36" s="5" t="s">
        <v>41</v>
      </c>
      <c r="B36" s="29">
        <f>モトデータ!B36</f>
        <v>57</v>
      </c>
      <c r="C36" s="4">
        <f>モトデータ!C36</f>
        <v>2</v>
      </c>
      <c r="D36" s="4">
        <f>モトデータ!D36</f>
        <v>4</v>
      </c>
      <c r="E36" s="4">
        <f>モトデータ!E36</f>
        <v>4</v>
      </c>
      <c r="F36" s="4">
        <f>モトデータ!J36</f>
        <v>0</v>
      </c>
    </row>
    <row r="37" spans="1:6" x14ac:dyDescent="0.4">
      <c r="A37" s="5" t="s">
        <v>42</v>
      </c>
      <c r="B37" s="29">
        <f>モトデータ!B37</f>
        <v>45</v>
      </c>
      <c r="C37" s="4">
        <f>モトデータ!C37</f>
        <v>0</v>
      </c>
      <c r="D37" s="4">
        <f>モトデータ!D37</f>
        <v>4</v>
      </c>
      <c r="E37" s="4">
        <f>モトデータ!E37</f>
        <v>4</v>
      </c>
      <c r="F37" s="4">
        <f>モトデータ!J37</f>
        <v>0</v>
      </c>
    </row>
    <row r="38" spans="1:6" x14ac:dyDescent="0.4">
      <c r="A38" s="5" t="s">
        <v>43</v>
      </c>
      <c r="B38" s="29">
        <f>モトデータ!B38</f>
        <v>50</v>
      </c>
      <c r="C38" s="4">
        <f>モトデータ!C38</f>
        <v>0</v>
      </c>
      <c r="D38" s="4">
        <f>モトデータ!D38</f>
        <v>4</v>
      </c>
      <c r="E38" s="4">
        <f>モトデータ!E38</f>
        <v>4</v>
      </c>
      <c r="F38" s="4">
        <f>モトデータ!J38</f>
        <v>0</v>
      </c>
    </row>
    <row r="39" spans="1:6" x14ac:dyDescent="0.4">
      <c r="A39" s="5" t="s">
        <v>44</v>
      </c>
      <c r="B39" s="29">
        <f>モトデータ!B39</f>
        <v>37</v>
      </c>
      <c r="C39" s="4">
        <f>モトデータ!C39</f>
        <v>2</v>
      </c>
      <c r="D39" s="4">
        <f>モトデータ!D39</f>
        <v>6</v>
      </c>
      <c r="E39" s="4">
        <f>モトデータ!E39</f>
        <v>6</v>
      </c>
      <c r="F39" s="4">
        <f>モトデータ!J39</f>
        <v>0</v>
      </c>
    </row>
    <row r="40" spans="1:6" x14ac:dyDescent="0.4">
      <c r="A40" s="5" t="s">
        <v>45</v>
      </c>
      <c r="B40" s="29">
        <f>モトデータ!B40</f>
        <v>101</v>
      </c>
      <c r="C40" s="4">
        <f>モトデータ!C40</f>
        <v>2</v>
      </c>
      <c r="D40" s="4">
        <f>モトデータ!D40</f>
        <v>8</v>
      </c>
      <c r="E40" s="4">
        <f>モトデータ!E40</f>
        <v>7</v>
      </c>
      <c r="F40" s="4">
        <f>モトデータ!J40</f>
        <v>1</v>
      </c>
    </row>
    <row r="41" spans="1:6" x14ac:dyDescent="0.4">
      <c r="A41" s="5" t="s">
        <v>46</v>
      </c>
      <c r="B41" s="29">
        <f>モトデータ!B41</f>
        <v>68</v>
      </c>
      <c r="C41" s="4">
        <f>モトデータ!C41</f>
        <v>9</v>
      </c>
      <c r="D41" s="4">
        <f>モトデータ!D41</f>
        <v>17</v>
      </c>
      <c r="E41" s="4">
        <f>モトデータ!E41</f>
        <v>16</v>
      </c>
      <c r="F41" s="4">
        <f>モトデータ!J41</f>
        <v>1</v>
      </c>
    </row>
    <row r="42" spans="1:6" x14ac:dyDescent="0.4">
      <c r="A42" s="5" t="s">
        <v>47</v>
      </c>
      <c r="B42" s="29">
        <f>モトデータ!B42</f>
        <v>89</v>
      </c>
      <c r="C42" s="4">
        <f>モトデータ!C42</f>
        <v>1</v>
      </c>
      <c r="D42" s="4">
        <f>モトデータ!D42</f>
        <v>18</v>
      </c>
      <c r="E42" s="4">
        <f>モトデータ!E42</f>
        <v>17</v>
      </c>
      <c r="F42" s="4">
        <f>モトデータ!J42</f>
        <v>1</v>
      </c>
    </row>
    <row r="43" spans="1:6" x14ac:dyDescent="0.4">
      <c r="A43" s="5" t="s">
        <v>48</v>
      </c>
      <c r="B43" s="29">
        <f>モトデータ!B43</f>
        <v>118</v>
      </c>
      <c r="C43" s="4">
        <f>モトデータ!C43</f>
        <v>13</v>
      </c>
      <c r="D43" s="4">
        <f>モトデータ!D43</f>
        <v>31</v>
      </c>
      <c r="E43" s="4">
        <f>モトデータ!E43</f>
        <v>30</v>
      </c>
      <c r="F43" s="4">
        <f>モトデータ!J43</f>
        <v>1</v>
      </c>
    </row>
    <row r="44" spans="1:6" x14ac:dyDescent="0.4">
      <c r="A44" s="5" t="s">
        <v>49</v>
      </c>
      <c r="B44" s="29">
        <f>モトデータ!B44</f>
        <v>100</v>
      </c>
      <c r="C44" s="4">
        <f>モトデータ!C44</f>
        <v>10</v>
      </c>
      <c r="D44" s="4">
        <f>モトデータ!D44</f>
        <v>41</v>
      </c>
      <c r="E44" s="4">
        <f>モトデータ!E44</f>
        <v>40</v>
      </c>
      <c r="F44" s="4">
        <f>モトデータ!J44</f>
        <v>1</v>
      </c>
    </row>
    <row r="45" spans="1:6" x14ac:dyDescent="0.4">
      <c r="A45" s="5" t="s">
        <v>50</v>
      </c>
      <c r="B45" s="29">
        <f>モトデータ!B45</f>
        <v>101</v>
      </c>
      <c r="C45" s="4">
        <f>モトデータ!C45</f>
        <v>14</v>
      </c>
      <c r="D45" s="4">
        <f>モトデータ!D45</f>
        <v>55</v>
      </c>
      <c r="E45" s="4">
        <f>モトデータ!E45</f>
        <v>53</v>
      </c>
      <c r="F45" s="4">
        <f>モトデータ!J45</f>
        <v>2</v>
      </c>
    </row>
    <row r="46" spans="1:6" x14ac:dyDescent="0.4">
      <c r="A46" s="5" t="s">
        <v>51</v>
      </c>
      <c r="B46" s="29">
        <f>モトデータ!B46</f>
        <v>23</v>
      </c>
      <c r="C46" s="4">
        <f>モトデータ!C46</f>
        <v>0</v>
      </c>
      <c r="D46" s="4">
        <f>モトデータ!D46</f>
        <v>55</v>
      </c>
      <c r="E46" s="4">
        <f>モトデータ!E46</f>
        <v>53</v>
      </c>
      <c r="F46" s="4">
        <f>モトデータ!J46</f>
        <v>2</v>
      </c>
    </row>
    <row r="47" spans="1:6" x14ac:dyDescent="0.4">
      <c r="A47" s="5" t="s">
        <v>52</v>
      </c>
      <c r="B47" s="29">
        <f>モトデータ!B47</f>
        <v>181</v>
      </c>
      <c r="C47" s="4">
        <f>モトデータ!C47</f>
        <v>18</v>
      </c>
      <c r="D47" s="4">
        <f>モトデータ!D47</f>
        <v>73</v>
      </c>
      <c r="E47" s="4">
        <f>モトデータ!E47</f>
        <v>71</v>
      </c>
      <c r="F47" s="4">
        <f>モトデータ!J47</f>
        <v>2</v>
      </c>
    </row>
    <row r="48" spans="1:6" x14ac:dyDescent="0.4">
      <c r="A48" s="5" t="s">
        <v>66</v>
      </c>
      <c r="B48" s="29">
        <f>モトデータ!B48</f>
        <v>120</v>
      </c>
      <c r="C48" s="4">
        <f>モトデータ!C48</f>
        <v>7</v>
      </c>
      <c r="D48" s="4">
        <f>モトデータ!D48</f>
        <v>80</v>
      </c>
      <c r="E48" s="4">
        <f>モトデータ!E48</f>
        <v>76</v>
      </c>
      <c r="F48" s="4">
        <f>モトデータ!J48</f>
        <v>4</v>
      </c>
    </row>
    <row r="49" spans="1:6" ht="17.25" customHeight="1" x14ac:dyDescent="0.4">
      <c r="A49" s="5" t="s">
        <v>67</v>
      </c>
      <c r="B49" s="29">
        <f>モトデータ!B49</f>
        <v>123</v>
      </c>
      <c r="C49" s="4">
        <f>モトデータ!C49</f>
        <v>9</v>
      </c>
      <c r="D49" s="4">
        <f>モトデータ!D49</f>
        <v>89</v>
      </c>
      <c r="E49" s="4">
        <f>モトデータ!E49</f>
        <v>81</v>
      </c>
      <c r="F49" s="4">
        <f>モトデータ!J49</f>
        <v>8</v>
      </c>
    </row>
    <row r="50" spans="1:6" ht="17.25" customHeight="1" x14ac:dyDescent="0.4">
      <c r="A50" s="5" t="s">
        <v>68</v>
      </c>
      <c r="B50" s="29">
        <f>モトデータ!B50</f>
        <v>109</v>
      </c>
      <c r="C50" s="4">
        <f>モトデータ!C50</f>
        <v>3</v>
      </c>
      <c r="D50" s="4">
        <f>モトデータ!D50</f>
        <v>92</v>
      </c>
      <c r="E50" s="4">
        <f>モトデータ!E50</f>
        <v>81</v>
      </c>
      <c r="F50" s="4">
        <f>モトデータ!J50</f>
        <v>11</v>
      </c>
    </row>
    <row r="51" spans="1:6" ht="17.25" customHeight="1" x14ac:dyDescent="0.4">
      <c r="A51" s="5" t="s">
        <v>69</v>
      </c>
      <c r="B51" s="29">
        <f>モトデータ!B51</f>
        <v>131</v>
      </c>
      <c r="C51" s="4">
        <f>モトデータ!C51</f>
        <v>10</v>
      </c>
      <c r="D51" s="4">
        <f>モトデータ!D51</f>
        <v>102</v>
      </c>
      <c r="E51" s="4">
        <f>モトデータ!E51</f>
        <v>88</v>
      </c>
      <c r="F51" s="4">
        <f>モトデータ!J51</f>
        <v>14</v>
      </c>
    </row>
    <row r="52" spans="1:6" ht="17.25" customHeight="1" x14ac:dyDescent="0.4">
      <c r="A52" s="5" t="s">
        <v>70</v>
      </c>
      <c r="B52" s="29">
        <f>モトデータ!B52</f>
        <v>63</v>
      </c>
      <c r="C52" s="4">
        <f>モトデータ!C52</f>
        <v>4</v>
      </c>
      <c r="D52" s="4">
        <f>モトデータ!D52</f>
        <v>106</v>
      </c>
      <c r="E52" s="4">
        <f>モトデータ!E52</f>
        <v>90</v>
      </c>
      <c r="F52" s="4">
        <f>モトデータ!J52</f>
        <v>16</v>
      </c>
    </row>
  </sheetData>
  <phoneticPr fontId="2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モトデータ</vt:lpstr>
      <vt:lpstr>総括表</vt:lpstr>
      <vt:lpstr>グラフデータ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大阪府</cp:lastModifiedBy>
  <cp:lastPrinted>2020-03-11T09:10:28Z</cp:lastPrinted>
  <dcterms:created xsi:type="dcterms:W3CDTF">2020-03-11T01:56:39Z</dcterms:created>
  <dcterms:modified xsi:type="dcterms:W3CDTF">2020-03-16T01:16:07Z</dcterms:modified>
</cp:coreProperties>
</file>