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95" windowHeight="14580"/>
  </bookViews>
  <sheets>
    <sheet name="スキルシート" sheetId="1" r:id="rId1"/>
    <sheet name="記入例" sheetId="2" r:id="rId2"/>
  </sheets>
  <calcPr calcId="144525"/>
</workbook>
</file>

<file path=xl/sharedStrings.xml><?xml version="1.0" encoding="utf-8"?>
<sst xmlns="http://schemas.openxmlformats.org/spreadsheetml/2006/main" count="97">
  <si>
    <t>スキルシート</t>
  </si>
  <si>
    <t>生年月日</t>
  </si>
  <si>
    <t>名  前</t>
  </si>
  <si>
    <t>小林　雄磨</t>
  </si>
  <si>
    <t>年齢</t>
  </si>
  <si>
    <t>最終学歴</t>
  </si>
  <si>
    <t>四年制専門学校 IT学部 高度情報処理学科 卒業</t>
  </si>
  <si>
    <t>職歴</t>
  </si>
  <si>
    <t>利用交通</t>
  </si>
  <si>
    <t>埼京線</t>
  </si>
  <si>
    <t>最寄り駅</t>
  </si>
  <si>
    <t>与野本町駅</t>
  </si>
  <si>
    <t>性別</t>
  </si>
  <si>
    <t>男</t>
  </si>
  <si>
    <t>経験年数</t>
  </si>
  <si>
    <t>資格
（資格名及び取得年月）</t>
  </si>
  <si>
    <t>～</t>
  </si>
  <si>
    <t>空白期間　計算フォーム</t>
  </si>
  <si>
    <t>No.</t>
  </si>
  <si>
    <t>業種 / 対象システム名
業務内容</t>
  </si>
  <si>
    <t>人数</t>
  </si>
  <si>
    <t>コンサル</t>
  </si>
  <si>
    <t>PM　　PMO</t>
  </si>
  <si>
    <t>調査分析</t>
  </si>
  <si>
    <t>要件定義</t>
  </si>
  <si>
    <t>基本設計</t>
  </si>
  <si>
    <t>詳細設計</t>
  </si>
  <si>
    <t>製 造</t>
  </si>
  <si>
    <t>単体試験</t>
  </si>
  <si>
    <t>結合試験</t>
  </si>
  <si>
    <t>総合試験</t>
  </si>
  <si>
    <t>導入支援</t>
  </si>
  <si>
    <t>運用保守</t>
  </si>
  <si>
    <t>その他</t>
  </si>
  <si>
    <t>OS
DB</t>
  </si>
  <si>
    <t>開発言語
ツール等</t>
  </si>
  <si>
    <t>期間</t>
  </si>
  <si>
    <t>ECサイト新規開発案件
フロント:TypeScript(Vue)
バックエンド:Java(Spring)
開発手法::ｳｫｰﾀｰﾌｫｰﾙ
フロント・バックエンド両方担当
担当:詳細～
内容:新規開発バックエンド要因として参画
途中、フロント側の工数遅れ + Angularでのフロント開発の知見があるとのことでフロント開発にも参加
主な開発実績
詳細設計
・アカウント系、商品系、カート系のバックエンド詳細設計
バックエンド開発
・JavaでのREST APIのサンプル開発
及び、ECサイトの主要API(商品系、アカウント系、カート系・・・etc)の開発
・REST APIのcontrollerエラーハンドリング開発
・Junit、DBUnitでのUnitテストのサンプル開発、及び、開発APIのUnitテストを作成
フロント開発
管理画面系の開発を担当
(カテゴリー追加/削除、商品追加/編集/削除等)
カテゴリーや、商品はpiniaでの状態管理を行う</t>
  </si>
  <si>
    <t>●</t>
  </si>
  <si>
    <t>【OS】
Windows11
【DB】
PostgreSQL</t>
  </si>
  <si>
    <t>【言語】
Java
TypeScript
【開発系】
Spring
JUnit
DBUnit
vue3
pinia
【ｿｰｽ管理＆ﾌｧｲﾙ管理】
Git
【その他】
Eclipse
Visual Studio Code
Sakura Editor
swagger
Postman
【ﾀｽｸ管理】
backlog
【コミュニケーションツール】
Slack
Teams
【開発手法】
:ｳｫｰﾀｰﾌｫｰﾙ</t>
  </si>
  <si>
    <t>食品の棚卸し管理システム
フロント:TypeScript
バックエンド:Java(Spring)
開発手法:ｳｫｰﾀｰﾌｫｰﾙ
フロント・バックエンド両方担当
担当:開発～
内容:開発の途中から入場し、
ソースコードをオフショアが担当していたが
単体、結合でバグが多発、修正要員が足らなくなったため
こちらの開発も2.2の案件と並行担当。
全画面、バッチ領域に及ぶ、バグの発見及び修正対応</t>
  </si>
  <si>
    <t>【OS】
Windows10
【DB】
PostgreSQL</t>
  </si>
  <si>
    <t>【言語】
Java
TypeScript
【開発系】
Spring
【ｿｰｽ管理】
Git
【ﾌｧｲﾙ管理】
TortoiseSVN
【その他】
Eclipse
Sakura Editor
WinSCP
【ﾀｽｸ管理】
Redmine
Excel
【開発手法】
ｳｫｰﾀｰﾌｫｰﾙ</t>
  </si>
  <si>
    <t xml:space="preserve">販促資材受発注システム
概要:商品の管理、受注、発注システム
フロント:TypeScript (Angular)
バックエンド：Python
開発手法:アジャイル
フロント担当
(バックエンドはバグ発生時にCloudWatchでバグ確認のみ)
担当:基本設計～　
AWSの設定(フロント側)も行った
AWSは以下で使用
EC2　⇒　開発環境で使用
VSCodeからEC2にリモート接続して、EC2内で開発
EC2からGitHubでコード管理
※これにより、リモートワークに移行した際に、
VSCodeをインストールしEC2に繋ぐだけで開発環境が出来た
実装環境(サーバレス)
フロント
Route53 ドメインネームを設定
↕
CloudFront S3に配置したウェブコンテンツを配信
↕
S3 開発環境でビルドしたウェブコンテンツを配置
バックエンド
API Gateway　APIにエンドポイント割振り
↕
Lambda　API配置先　⇔　CloudWatch　APIのログ集積
↕
RDS　データベース構築
フロント側の構築を担当、
バックエンド側は構築はしていないが、
概要レベルの知見有
また、バックエンド側でエラーがは発生した場合はCloudWatchでのバグ調査までは実施
</t>
  </si>
  <si>
    <t>【OS】
Windows10
Linux
【DB】
PostgreSQL</t>
  </si>
  <si>
    <t>【言語】
TypeScript
Python
【開発系】
Angular
【ｿｰｽ管理】
Git
【ﾌｧｲﾙ管理】
TortoiseSVN
【その他】
Slack
Visual Studio Code
Sakura Editor
WinSCP
【ﾀｽｸ管理】
backlog
【開発手法】
アジャイル
【AWS】
EC2
API Gateway
Lambda
CloudWatch
S3
Route53
CloudFront
RDS
【ログイン認証】
Auth0</t>
  </si>
  <si>
    <t>建築会社向け業務システム
内　熱負荷計算システムを対応
フロント、バックエンド両担当
・設計工程
既存システムの追加開発の対応であるが、
設計書が未存在 及び　存在する設計書も誤りや、ほぼ未記入の為、
現行の実装から
設計書 + 追加開発分の設計書の作成
・開発工程
既存システムの追加開発　及び
既存システムのバグ対応
angularのバージョンアップ対応 8 → 11
ライブラリやコンポーネント、共通部品やapi、service、storeがごった煮だったため、整理
・フロント情報
①portal　(大本の画面:別チームが製造)にiframeで熱負荷計算システムで読込表示
②画面情報は全てNgRxで状態管理を行う事でComponent 間での値の受け渡しを統一
③ローカルでのportal 及び DB の仮想サーバーとして、Dockerを利用(ローカル以外ではAWSのRDSを使用)
・UI ライブラリ
Angular Material
wijmo
・Angularライブラリ
RxJS
NgRx</t>
  </si>
  <si>
    <t xml:space="preserve">【言語】
TypeScript
C#
【開発系】
Angular
Bootstrap
Tailwind CSS
AWS(CloudWatch,
S3,Route53,CloudFront,EC2,API Gateway,Lambda,RDS,CodePipeline,CodeCommit,CodeBuild)
swagger
Postman
Visual Studio Code
Visual Studio
Sakura Editor
Docker
【ｿｰｽ管理】
Sourcetree
Git
【ﾀｽｸ管理】
backlog
【コミュニケーションツール】
Slack
Teams
【開発手法】
ウォーターフォール
</t>
  </si>
  <si>
    <t>情報通信業/社内システム開発
-----------------------------------
社内で使用するシステム
担当領域
・中古車販売管理
・顧客管理
【システム構成】
フロントエンド(Angular)
バックエンド(Java)
-----------------------------------
既存機能のバグ改修・仕様変更
(上記、両領域を担当)
・フロントエンド
　見た目の修正
　遷移しないバグ対応
・バックエンド
　Inパラメータのチェック内容
　DBへのデータ登録失敗のバグ対応
新規機能の新規製造
(顧客管理領域を担当)
・バックエンド
　メール送信機能
　顧客情報の更新など
・結合試験時のバグ対応</t>
  </si>
  <si>
    <t>【OS】
Windows7
【DB】
Oracle</t>
  </si>
  <si>
    <r>
      <rPr>
        <sz val="6"/>
        <color theme="1"/>
        <rFont val="MS PGothic"/>
        <charset val="134"/>
      </rPr>
      <t xml:space="preserve">【言語】
</t>
    </r>
    <r>
      <rPr>
        <b/>
        <sz val="6"/>
        <color theme="1"/>
        <rFont val="MS PGothic"/>
        <charset val="134"/>
      </rPr>
      <t>Java</t>
    </r>
    <r>
      <rPr>
        <sz val="6"/>
        <color theme="1"/>
        <rFont val="MS PGothic"/>
        <charset val="134"/>
      </rPr>
      <t xml:space="preserve">
JavaScript
【開発系】
 Spring
 Angular
 JUnit
 DBUnit
【ｿｰｽ管理】
Git
【ﾌｧｲﾙ管理】
 TortoiseSVN
【その他】
Eclipse
Visual Studio Code
Sakura Editor
WinSCP
【ﾀｽｸ管理】
Redmine
Excel
【開発手法】
ｱｼﾞｬｲﾙ</t>
    </r>
  </si>
  <si>
    <t>①情報通信業/家事代行システム
-----------------------------------
・新システムの製造
・新システムで用いるAPI及びバッチの設計、製造を行う
・本システム利用者は以下の通り
　①家事代行を依頼する利用者
　②家事代行を提供する事業者
　③本システムの管理者
-----------------------------------
[API]
・お知らせ情報出力API
　ユーザ、事業者、管理者によって複数の情報を
　レスポンスするAPI又、詳細な情報をレスポンスした場合、
　既読管理も行う
[バッチ]
・メール情報作成バッチ
　DBから情報の取得を行い、その情報を元にユーザ、
　事業者に配信するメール情報を作成する
　※実際の配信は別のバッチで行う
・クーポン配布バッチ
　事業者から提供されたクーポン情報をユーザに配布する</t>
  </si>
  <si>
    <t>【OS】
Windows7
Linux
【DB】
MySQL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</si>
  <si>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JUnit
 DBUnit
【ｿｰｽ管理】
 Git
【その他】
 Eclipse
 YAML
 Sakura Editor
 WinSCP
【設計書記載】
 Word
【ﾀｽｸ管理】
 Excel
【開発手法】
 ｳｫｰﾀｰﾌｫｰﾙ</t>
    </r>
  </si>
  <si>
    <t>②情報通信業/ポイント管理システム
-----------------------------------
・既存システムの移行
・バックエンドの開発及びバッチの開発を主に
　製造から結合試験迄行った
-----------------------------------
[バックエンド側]
・メール送付のために登録されたデータの
  検索システムの作成
・金額非掲載機能、データ検索機能、汎用ファイルの
　UP・DL機能の実装
[バッチ側]
　ポイント配布や管理システムの作成
[その他]
　フロントエンドの調整及び仕様変更対応</t>
  </si>
  <si>
    <t>【OS】
Windows7
Linux
【DB】
MySQL
Teradata
SQL Server</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</si>
  <si>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【開発系】
 </t>
    </r>
    <r>
      <rPr>
        <b/>
        <sz val="6"/>
        <color theme="1"/>
        <rFont val="ＭＳ Ｐゴシック"/>
        <charset val="134"/>
      </rPr>
      <t>Spring</t>
    </r>
    <r>
      <rPr>
        <sz val="6"/>
        <color theme="1"/>
        <rFont val="ＭＳ Ｐゴシック"/>
        <charset val="134"/>
      </rPr>
      <t xml:space="preserve">
 JSP
 CSS
  javascript
 Ajax
 jquery
【ｿｰｽ管理】
 Git
【その他】
 Eclipse
 Tomcat
 Teradata
 Sakura Editor
【開発手法】
 ｳｫｰﾀｰﾌｫｰﾙ</t>
    </r>
  </si>
  <si>
    <t>小売業/小売経営戦略システム
-----------------------------------
・既存システムへの追加対応
・DBから別のDBへのデータの移行
 作業用プログラムの製造～単体試験及び
 単体試験仕様書作成を行った
-----------------------------------
[アステリア]
バックエンドからDBに保存されたデータを別のDBに
移し替える
[ストアド]
アステリアで移されたデータに対して採番処理を行った</t>
  </si>
  <si>
    <t>【OS】
Windows7 
【DB】
MySQL
SQL Server</t>
  </si>
  <si>
    <t>【言語】
-
【開発系】
 ASTERIA
 ｽﾄｱﾄﾞ
【ｿｰｽ管理】
 Git
【その他】
 Sakura Editor
【開発手法】
 ｳｫｰﾀｰﾌｫｰﾙ</t>
  </si>
  <si>
    <t>専門サービス業/
研究所プロジェクト・予算管理システム
-----------------------------------
・既存システムの追加改修
・既存SQLの修正を、主に詳細設計～結合テスト迄行った
-----------------------------------
・フロントエンドで入力されたデータをDB上に登録し、
  PDFやCSVなどの帳票で出力
・既存システムの改修のため、既存の詳細設計の変更対応
 及び帳票出力用のSQL対応</t>
  </si>
  <si>
    <t>【言語】
PL/SQL
【ｿｰｽ管理】
 Git
【その他】
 Sakura Editor
【開発手法】
 ｳｫｰﾀｰﾌｫｰﾙ</t>
  </si>
  <si>
    <t>①電気・ガス業/電力の他システム連携
-----------------------------------
・凍結したプロジェクトの再稼働
-----------------------------------
・他社のシステムとデータをやり取りし、
 DBの操作及び帳票の出力を行った
・プロジェクト再稼働のための既存バグの改修及び再テスト
・VBAを使用したテストフェーズにおける　
 帳票確認・比較用マクロの作成</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</si>
  <si>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VBA
【ｿｰｽ管理】
　Git
【その他】
　Eclipse
　SQLPlus
  Sakura Editor
【開発手法】
 ｳｫｰﾀｰﾌｫｰﾙ</t>
    </r>
  </si>
  <si>
    <t>②電気・ガス業/損害賠償系システム開発
-----------------------------------
原子力の損害に応じて、見舞金を算出する既存システムの
追加改修
-----------------------------------
・既存シナリオを流用した総合テスト
・次年度用ツール作成
　（Excel Grepツール）</t>
  </si>
  <si>
    <t>【言語】
VBA
【その他】
 Salesforce
 SQLPlus
 Sakura Editor
【開発手法】
 ｱｼﾞｬｲﾙ</t>
  </si>
  <si>
    <t xml:space="preserve">情報通信業
/通信会社向け・次期顧客管理システム開発
-----------------------------------
・新規システムの作成
・バッチ系の開発を主に製造～結合テスト迄を行った
・前のバッチで作成されたファイルをインプットとして
 次のバッチを動かすことを主としたプロジェクト
-----------------------------------
バッチ系の主な操作はフロントエンドから入力された
 データを用いた、DBの操作、帳票の出力
</t>
  </si>
  <si>
    <r>
      <rPr>
        <sz val="6"/>
        <color theme="1"/>
        <rFont val="MS PGothic"/>
        <charset val="134"/>
      </rPr>
      <t xml:space="preserve">【言語】
</t>
    </r>
    <r>
      <rPr>
        <b/>
        <sz val="6"/>
        <color theme="1"/>
        <rFont val="ＭＳ Ｐゴシック"/>
        <charset val="134"/>
      </rPr>
      <t>Java</t>
    </r>
    <r>
      <rPr>
        <sz val="6"/>
        <color theme="1"/>
        <rFont val="ＭＳ Ｐゴシック"/>
        <charset val="134"/>
      </rPr>
      <t xml:space="preserve">
Shell
【ｿｰｽ管理】
 Git
【その他】
 Eclipse
 Tomcat
 SQLPlus
 Sakura Editor
【開発手法】
 ｳｫｰﾀｰﾌｫｰﾙ</t>
    </r>
  </si>
  <si>
    <t>情報通信業
/通信機器のシステム・開発・維持・運用
-----------------------------------
・既存システムの改修
・既存システムの仕様変更対応を主に
 詳細設計～結合テスト迄を行った
-----------------------------------
現行システムの仕様変更に伴った、
既存の仕様書の修正、及び製造～総合テスト</t>
  </si>
  <si>
    <t>【OS】
Windows7
【DB】
SQL Server</t>
  </si>
  <si>
    <t xml:space="preserve">【言語】
COBOL
【その他】
 Sakura Editor
【開発手法】
 ｳｫｰﾀｰﾌｫｰﾙ
</t>
  </si>
  <si>
    <t xml:space="preserve">陸運業
/運送会社の配達管理システムの構築
-----------------------------------
・既存システムの追加対応
・単体テスト、結合テストを主に製造～性能テスト
-----------------------------------
・製造では既存プログロムを元に、テーブルの　
 接続先を変更・展開
・単体テスト項目書の作成
</t>
  </si>
  <si>
    <r>
      <rPr>
        <sz val="6"/>
        <color theme="1"/>
        <rFont val="MS PGothic"/>
        <charset val="134"/>
      </rPr>
      <t xml:space="preserve">【言語】
</t>
    </r>
    <r>
      <rPr>
        <b/>
        <sz val="6"/>
        <color theme="1"/>
        <rFont val="ＭＳ Ｐゴシック"/>
        <charset val="134"/>
      </rPr>
      <t>Java8</t>
    </r>
    <r>
      <rPr>
        <sz val="6"/>
        <color theme="1"/>
        <rFont val="ＭＳ Ｐゴシック"/>
        <charset val="134"/>
      </rPr>
      <t xml:space="preserve">
Shell
【ｿｰｽ管理】
 Git
【その他】
 Eclipse
 SQLPlus
 Sakura Editor
【開発手法】
 ｱｼﾞｬｲﾙ</t>
    </r>
  </si>
  <si>
    <t>　　/
-----------------------------------
-----------------------------------
-----------------------------------</t>
  </si>
  <si>
    <t xml:space="preserve">【OS】
【DB】
</t>
  </si>
  <si>
    <t xml:space="preserve">【言語】
【開発系】
【ソース管理】
【開発手法】
</t>
  </si>
  <si>
    <t>佐味     太郎</t>
  </si>
  <si>
    <t>○○大学工学部システム工学科 卒業</t>
  </si>
  <si>
    <t>JR山手線・総武線、東京メトロ日比谷線</t>
  </si>
  <si>
    <t>秋葉原駅</t>
  </si>
  <si>
    <t>2016年  5月　基本情報技術者</t>
  </si>
  <si>
    <t>2019年10月　AWS 認定 デベロッパー – アソシエイト</t>
  </si>
  <si>
    <t>2020年10月　Oracle Certified Java Programmer, Gold SE 11</t>
  </si>
  <si>
    <t>金融業　/　証券取引システム新規開発
-----------------------------------
証券関連のWebサービスの新規開発PJで、
スクラムでプロトタイプを作成した。
-----------------------------------
サーバーサイドエンジニアとして、業務フローから
必要なAPIをフロントエンドエンジニアと
詳細を詰めながら主に出金フローや取引確認
記録機能、外部システムからのデータ取込バッチ
などの開発を行った。</t>
  </si>
  <si>
    <t>【OS】
Windows10
【DB】
MySQL</t>
  </si>
  <si>
    <t>【言語】
Java12
Python3.7
【開発系】
SpringBoot
Django
Hibernate
gRPC
JUnit
gradle
CircleCI
AWS(S3,Lambda)
【ソース管理】
Git
【開発手法】
アジャイル</t>
  </si>
  <si>
    <t>大学法人　/　旅費管理システム,科研費管理システム
-----------------------------------
某大学法人の旅費・科研費を管理する
法人内システムの改修を行った。
-----------------------------------
・既存のパッケージのカスタマイズ要件を
　基本設計から単体テストまでを担当し、
　開発を行った。
・既存のソースが古く、マジックナンバー等が
　目立ったためメンテナンスしやすいように
　改良を行った。</t>
  </si>
  <si>
    <t>【言語】
Java8
【開発系】
SpringBoot
Struts
【ソース管理】
Git
SVN
【開発手法】
ウォーターフォール</t>
  </si>
  <si>
    <t>金融業　/　銀行向け 業務支援アプリ製造PJ
-----------------------------------
銀行にて使用される、業務支援アプリの新規製造PJ
-----------------------------------
・詳細設計書作成
・SOAP連携モジュールの製造
・日次JOBの作成(Dockerにて起動)
・フロントはReact.js、バックエンドのメイン言語がPython、
  例外的に、リクエスト受信部分のみJava
・JavaとPython間のデータの受け渡しはRedisにて行う。
(Javaにて書き込み、Pythonパブリッシャにて感知し、
 後続処理を呼び出す)</t>
  </si>
  <si>
    <t>【OS】
Windows10
【DB】
MongoDB
ElastiCache(Redis)
Amazon Aurora</t>
  </si>
  <si>
    <t>【言語】
Java8
JavaScript
Python3
【フレームワーク】
SpringBoot 
Tornado
React
【その他】
Eclipse
Gradle
Docker
AWS(Direct   
Connect,Lambda,
CloudWatch,
Systems Manager)
【ソース管理】
GitLab
【プロジェクト管理】
Jira
【開発手法】
アジャイル開発</t>
  </si>
  <si>
    <t>金融業　/　大手銀行 情報連携システム製造PJ
-----------------------------------
大手銀行で使用される
情報連携システムの新規製造PJ
-----------------------------------
・基本設計書作成
・情報連携システムの新規製造
・パスワード暗号化システムの新規製造
・結合試験にて利用される、シミュレータ製造
・単体試験項目表の作成および自動テストコードの製造
・結合試験計画書の作成
・結合試験項目表の作成
・総合試験の実施補佐
・本番移行支援</t>
  </si>
  <si>
    <t>【OS】
Windows10
【DB】
SAP Sybase Adaptive Server Enterprise 16.0</t>
  </si>
  <si>
    <t>【言語】
Java8
JavaScript
【開発系】
Spring
Eclipse
apach Camel
ActiveMQ
SonicMQ
Amazon(EC2)
【ソース管理】
GitHub
【プロジェクト管理】
Jira
【開発手法】
ウォーターフォール</t>
  </si>
  <si>
    <t>エネルギー業　/　大手ガス会社　REST API製造PJ
-----------------------------------
大手ガス会社で使用されるクラウド上で動作する
REST APIおよび取込みバッチの新規製造PJ
-----------------------------------
・要件定義書修正
・インターフェイス仕様書の作成
・内部設計書の作成
・csvファイル読み込みバッチの製造
・REST API及び取込みバッチの
  製造を一気通貫で1人で担当
・単体試験項目表の作成および自動テストコードの製造
・結合試験計画書・項目表の作成
・総合試験の実施補佐
・本番移行支援</t>
  </si>
  <si>
    <t>【言語】
Java8
JavaScript
ｊQuery
CSS3
HTML5
【開発系】
SpringBoot 
MyBatis 
Eclipse
Azure(DevOps)
Swagger
Junit
Postman
【ソース管理】
Git
【開発手法】
アジャイル</t>
  </si>
</sst>
</file>

<file path=xl/styles.xml><?xml version="1.0" encoding="utf-8"?>
<styleSheet xmlns="http://schemas.openxmlformats.org/spreadsheetml/2006/main">
  <numFmts count="7">
    <numFmt numFmtId="43" formatCode="_ * #,##0.00_ ;_ * \-#,##0.00_ ;_ * &quot;-&quot;??_ ;_ @_ "/>
    <numFmt numFmtId="176" formatCode="yyyy/mm"/>
    <numFmt numFmtId="177" formatCode="_ * #,##0_ ;_ * \-#,##0_ ;_ * &quot;-&quot;??_ ;_ @_ "/>
    <numFmt numFmtId="178" formatCode="_-&quot;\&quot;* #,##0_-\ ;\-&quot;\&quot;* #,##0_-\ ;_-&quot;\&quot;* &quot;-&quot;??_-\ ;_-@_-"/>
    <numFmt numFmtId="179" formatCode="yyyy/m/d&quot;現&quot;&quot;在&quot;"/>
    <numFmt numFmtId="180" formatCode="_-&quot;\&quot;* #,##0.00_-\ ;\-&quot;\&quot;* #,##0.00_-\ ;_-&quot;\&quot;* &quot;-&quot;??_-\ ;_-@_-"/>
    <numFmt numFmtId="181" formatCode="yyyy/mm&quot;～&quot;"/>
  </numFmts>
  <fonts count="37">
    <font>
      <sz val="11"/>
      <color rgb="FF000000"/>
      <name val="Calibri"/>
      <charset val="134"/>
      <scheme val="minor"/>
    </font>
    <font>
      <sz val="7"/>
      <color theme="1"/>
      <name val="MS PGothic"/>
      <charset val="134"/>
    </font>
    <font>
      <sz val="20"/>
      <color theme="1"/>
      <name val="MS PGothic"/>
      <charset val="134"/>
    </font>
    <font>
      <sz val="9"/>
      <color theme="0"/>
      <name val="MS PGothic"/>
      <charset val="134"/>
    </font>
    <font>
      <sz val="11"/>
      <name val="Calibri"/>
      <charset val="134"/>
      <scheme val="minor"/>
    </font>
    <font>
      <sz val="9"/>
      <color theme="1"/>
      <name val="MS PGothic"/>
      <charset val="134"/>
    </font>
    <font>
      <sz val="6"/>
      <color theme="1"/>
      <name val="MS PGothic"/>
      <charset val="134"/>
    </font>
    <font>
      <sz val="7"/>
      <color theme="0"/>
      <name val="MS PGothic"/>
      <charset val="134"/>
    </font>
    <font>
      <sz val="8"/>
      <color rgb="FFFFFFFF"/>
      <name val="MS PGothic"/>
      <charset val="134"/>
    </font>
    <font>
      <sz val="8"/>
      <color theme="0"/>
      <name val="MS PGothic"/>
      <charset val="134"/>
    </font>
    <font>
      <sz val="6"/>
      <color theme="0"/>
      <name val="MS PGothic"/>
      <charset val="134"/>
    </font>
    <font>
      <sz val="11"/>
      <color theme="1"/>
      <name val="MS PGothic"/>
      <charset val="134"/>
    </font>
    <font>
      <sz val="10"/>
      <color theme="1"/>
      <name val="MS PGothic"/>
      <charset val="134"/>
    </font>
    <font>
      <sz val="8"/>
      <color theme="1"/>
      <name val="MS PGothic"/>
      <charset val="134"/>
    </font>
    <font>
      <sz val="11"/>
      <color theme="1"/>
      <name val="Calibri"/>
      <charset val="0"/>
      <scheme val="minor"/>
    </font>
    <font>
      <sz val="11"/>
      <color rgb="FFFA7D00"/>
      <name val="Calibri"/>
      <charset val="0"/>
      <scheme val="minor"/>
    </font>
    <font>
      <sz val="11"/>
      <color theme="1"/>
      <name val="Calibri"/>
      <charset val="134"/>
      <scheme val="minor"/>
    </font>
    <font>
      <b/>
      <sz val="11"/>
      <color rgb="FF3F3F3F"/>
      <name val="Calibri"/>
      <charset val="0"/>
      <scheme val="minor"/>
    </font>
    <font>
      <sz val="11"/>
      <color rgb="FFFF0000"/>
      <name val="Calibri"/>
      <charset val="0"/>
      <scheme val="minor"/>
    </font>
    <font>
      <sz val="11"/>
      <color theme="0"/>
      <name val="Calibri"/>
      <charset val="0"/>
      <scheme val="minor"/>
    </font>
    <font>
      <b/>
      <sz val="11"/>
      <color rgb="FFFFFFFF"/>
      <name val="Calibri"/>
      <charset val="0"/>
      <scheme val="minor"/>
    </font>
    <font>
      <u/>
      <sz val="11"/>
      <color rgb="FF0000FF"/>
      <name val="Calibri"/>
      <charset val="0"/>
      <scheme val="minor"/>
    </font>
    <font>
      <sz val="11"/>
      <color rgb="FF9C0006"/>
      <name val="Calibri"/>
      <charset val="0"/>
      <scheme val="minor"/>
    </font>
    <font>
      <b/>
      <sz val="11"/>
      <color theme="3"/>
      <name val="Calibri"/>
      <charset val="134"/>
      <scheme val="minor"/>
    </font>
    <font>
      <b/>
      <sz val="18"/>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u/>
      <sz val="11"/>
      <color rgb="FF800080"/>
      <name val="Calibri"/>
      <charset val="0"/>
      <scheme val="minor"/>
    </font>
    <font>
      <b/>
      <sz val="11"/>
      <color rgb="FFFA7D00"/>
      <name val="Calibri"/>
      <charset val="0"/>
      <scheme val="minor"/>
    </font>
    <font>
      <i/>
      <sz val="11"/>
      <color rgb="FF7F7F7F"/>
      <name val="Calibri"/>
      <charset val="0"/>
      <scheme val="minor"/>
    </font>
    <font>
      <b/>
      <sz val="13"/>
      <color theme="3"/>
      <name val="Calibri"/>
      <charset val="134"/>
      <scheme val="minor"/>
    </font>
    <font>
      <b/>
      <sz val="11"/>
      <color theme="1"/>
      <name val="Calibri"/>
      <charset val="0"/>
      <scheme val="minor"/>
    </font>
    <font>
      <b/>
      <sz val="15"/>
      <color theme="3"/>
      <name val="Calibri"/>
      <charset val="134"/>
      <scheme val="minor"/>
    </font>
    <font>
      <b/>
      <sz val="6"/>
      <color theme="1"/>
      <name val="MS PGothic"/>
      <charset val="134"/>
    </font>
    <font>
      <b/>
      <sz val="6"/>
      <color theme="1"/>
      <name val="ＭＳ Ｐゴシック"/>
      <charset val="134"/>
    </font>
    <font>
      <sz val="6"/>
      <color theme="1"/>
      <name val="ＭＳ Ｐゴシック"/>
      <charset val="134"/>
    </font>
  </fonts>
  <fills count="34">
    <fill>
      <patternFill patternType="none"/>
    </fill>
    <fill>
      <patternFill patternType="gray125"/>
    </fill>
    <fill>
      <patternFill patternType="solid">
        <fgColor rgb="FF7F7F7F"/>
        <bgColor rgb="FF7F7F7F"/>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6"/>
        <bgColor indexed="64"/>
      </patternFill>
    </fill>
  </fills>
  <borders count="2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s>
  <cellStyleXfs count="49">
    <xf numFmtId="0" fontId="0" fillId="0" borderId="0"/>
    <xf numFmtId="43" fontId="16" fillId="0" borderId="0" applyFont="0" applyFill="0" applyBorder="0" applyAlignment="0" applyProtection="0">
      <alignment vertical="center"/>
    </xf>
    <xf numFmtId="0" fontId="25" fillId="19" borderId="26" applyNumberFormat="0" applyAlignment="0" applyProtection="0">
      <alignment vertical="center"/>
    </xf>
    <xf numFmtId="177" fontId="16" fillId="0" borderId="0" applyFont="0" applyFill="0" applyBorder="0" applyAlignment="0" applyProtection="0">
      <alignment vertical="center"/>
    </xf>
    <xf numFmtId="180" fontId="16" fillId="0" borderId="0" applyFont="0" applyFill="0" applyBorder="0" applyAlignment="0" applyProtection="0">
      <alignment vertical="center"/>
    </xf>
    <xf numFmtId="0" fontId="14" fillId="9" borderId="0" applyNumberFormat="0" applyBorder="0" applyAlignment="0" applyProtection="0">
      <alignment vertical="center"/>
    </xf>
    <xf numFmtId="178" fontId="16" fillId="0" borderId="0" applyFont="0" applyFill="0" applyBorder="0" applyAlignment="0" applyProtection="0">
      <alignment vertical="center"/>
    </xf>
    <xf numFmtId="0" fontId="14" fillId="10" borderId="0" applyNumberFormat="0" applyBorder="0" applyAlignment="0" applyProtection="0">
      <alignment vertical="center"/>
    </xf>
    <xf numFmtId="0" fontId="16" fillId="7" borderId="22" applyNumberFormat="0" applyFont="0" applyAlignment="0" applyProtection="0">
      <alignment vertical="center"/>
    </xf>
    <xf numFmtId="9" fontId="16" fillId="0" borderId="0" applyFont="0" applyFill="0" applyBorder="0" applyAlignment="0" applyProtection="0">
      <alignment vertical="center"/>
    </xf>
    <xf numFmtId="0" fontId="21" fillId="0" borderId="0" applyNumberFormat="0" applyFill="0" applyBorder="0" applyAlignment="0" applyProtection="0">
      <alignment vertical="center"/>
    </xf>
    <xf numFmtId="0" fontId="19" fillId="24" borderId="0" applyNumberFormat="0" applyBorder="0" applyAlignment="0" applyProtection="0">
      <alignment vertical="center"/>
    </xf>
    <xf numFmtId="0" fontId="28" fillId="0" borderId="0" applyNumberFormat="0" applyFill="0" applyBorder="0" applyAlignment="0" applyProtection="0">
      <alignment vertical="center"/>
    </xf>
    <xf numFmtId="0" fontId="27" fillId="23"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21" applyNumberFormat="0" applyFill="0" applyAlignment="0" applyProtection="0">
      <alignment vertical="center"/>
    </xf>
    <xf numFmtId="0" fontId="2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9" fillId="31" borderId="0" applyNumberFormat="0" applyBorder="0" applyAlignment="0" applyProtection="0">
      <alignment vertical="center"/>
    </xf>
    <xf numFmtId="0" fontId="17" fillId="8" borderId="23" applyNumberFormat="0" applyAlignment="0" applyProtection="0">
      <alignment vertical="center"/>
    </xf>
    <xf numFmtId="0" fontId="33" fillId="0" borderId="27" applyNumberFormat="0" applyFill="0" applyAlignment="0" applyProtection="0">
      <alignment vertical="center"/>
    </xf>
    <xf numFmtId="0" fontId="31" fillId="0" borderId="27" applyNumberFormat="0" applyFill="0" applyAlignment="0" applyProtection="0">
      <alignment vertical="center"/>
    </xf>
    <xf numFmtId="0" fontId="29" fillId="8" borderId="26" applyNumberFormat="0" applyAlignment="0" applyProtection="0">
      <alignment vertical="center"/>
    </xf>
    <xf numFmtId="0" fontId="23" fillId="0" borderId="25" applyNumberFormat="0" applyFill="0" applyAlignment="0" applyProtection="0">
      <alignment vertical="center"/>
    </xf>
    <xf numFmtId="0" fontId="23" fillId="0" borderId="0" applyNumberFormat="0" applyFill="0" applyBorder="0" applyAlignment="0" applyProtection="0">
      <alignment vertical="center"/>
    </xf>
    <xf numFmtId="0" fontId="19" fillId="27" borderId="0" applyNumberFormat="0" applyBorder="0" applyAlignment="0" applyProtection="0">
      <alignment vertical="center"/>
    </xf>
    <xf numFmtId="0" fontId="20" fillId="14" borderId="24" applyNumberFormat="0" applyAlignment="0" applyProtection="0">
      <alignment vertical="center"/>
    </xf>
    <xf numFmtId="0" fontId="14" fillId="30" borderId="0" applyNumberFormat="0" applyBorder="0" applyAlignment="0" applyProtection="0">
      <alignment vertical="center"/>
    </xf>
    <xf numFmtId="0" fontId="32" fillId="0" borderId="28" applyNumberFormat="0" applyFill="0" applyAlignment="0" applyProtection="0">
      <alignment vertical="center"/>
    </xf>
    <xf numFmtId="0" fontId="22" fillId="18" borderId="0" applyNumberFormat="0" applyBorder="0" applyAlignment="0" applyProtection="0">
      <alignment vertical="center"/>
    </xf>
    <xf numFmtId="0" fontId="26" fillId="22" borderId="0" applyNumberFormat="0" applyBorder="0" applyAlignment="0" applyProtection="0">
      <alignment vertical="center"/>
    </xf>
    <xf numFmtId="0" fontId="19" fillId="29" borderId="0" applyNumberFormat="0" applyBorder="0" applyAlignment="0" applyProtection="0">
      <alignment vertical="center"/>
    </xf>
    <xf numFmtId="0" fontId="14" fillId="6" borderId="0" applyNumberFormat="0" applyBorder="0" applyAlignment="0" applyProtection="0">
      <alignment vertical="center"/>
    </xf>
    <xf numFmtId="0" fontId="14" fillId="17" borderId="0" applyNumberFormat="0" applyBorder="0" applyAlignment="0" applyProtection="0">
      <alignment vertical="center"/>
    </xf>
    <xf numFmtId="0" fontId="19" fillId="13" borderId="0" applyNumberFormat="0" applyBorder="0" applyAlignment="0" applyProtection="0">
      <alignment vertical="center"/>
    </xf>
    <xf numFmtId="0" fontId="14" fillId="21" borderId="0" applyNumberFormat="0" applyBorder="0" applyAlignment="0" applyProtection="0">
      <alignment vertical="center"/>
    </xf>
    <xf numFmtId="0" fontId="14" fillId="5" borderId="0" applyNumberFormat="0" applyBorder="0" applyAlignment="0" applyProtection="0">
      <alignment vertical="center"/>
    </xf>
    <xf numFmtId="0" fontId="14" fillId="4" borderId="0" applyNumberFormat="0" applyBorder="0" applyAlignment="0" applyProtection="0">
      <alignment vertical="center"/>
    </xf>
    <xf numFmtId="0" fontId="19" fillId="12" borderId="0" applyNumberFormat="0" applyBorder="0" applyAlignment="0" applyProtection="0">
      <alignment vertical="center"/>
    </xf>
    <xf numFmtId="0" fontId="19" fillId="33" borderId="0" applyNumberFormat="0" applyBorder="0" applyAlignment="0" applyProtection="0">
      <alignment vertical="center"/>
    </xf>
    <xf numFmtId="0" fontId="14" fillId="20" borderId="0" applyNumberFormat="0" applyBorder="0" applyAlignment="0" applyProtection="0">
      <alignment vertical="center"/>
    </xf>
    <xf numFmtId="0" fontId="14" fillId="32" borderId="0" applyNumberFormat="0" applyBorder="0" applyAlignment="0" applyProtection="0">
      <alignment vertical="center"/>
    </xf>
    <xf numFmtId="0" fontId="19" fillId="28" borderId="0" applyNumberFormat="0" applyBorder="0" applyAlignment="0" applyProtection="0">
      <alignment vertical="center"/>
    </xf>
    <xf numFmtId="0" fontId="19" fillId="11" borderId="0" applyNumberFormat="0" applyBorder="0" applyAlignment="0" applyProtection="0">
      <alignment vertical="center"/>
    </xf>
    <xf numFmtId="0" fontId="14" fillId="3" borderId="0" applyNumberFormat="0" applyBorder="0" applyAlignment="0" applyProtection="0">
      <alignment vertical="center"/>
    </xf>
    <xf numFmtId="0" fontId="19" fillId="16" borderId="0" applyNumberFormat="0" applyBorder="0" applyAlignment="0" applyProtection="0">
      <alignment vertical="center"/>
    </xf>
    <xf numFmtId="0" fontId="19" fillId="26" borderId="0" applyNumberFormat="0" applyBorder="0" applyAlignment="0" applyProtection="0">
      <alignment vertical="center"/>
    </xf>
    <xf numFmtId="0" fontId="14" fillId="15" borderId="0" applyNumberFormat="0" applyBorder="0" applyAlignment="0" applyProtection="0">
      <alignment vertical="center"/>
    </xf>
    <xf numFmtId="0" fontId="19" fillId="25" borderId="0" applyNumberFormat="0" applyBorder="0" applyAlignment="0" applyProtection="0">
      <alignment vertical="center"/>
    </xf>
  </cellStyleXfs>
  <cellXfs count="65">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left" vertical="center"/>
    </xf>
    <xf numFmtId="0" fontId="1" fillId="0" borderId="0" xfId="0" applyFont="1" applyAlignment="1">
      <alignment vertical="center"/>
    </xf>
    <xf numFmtId="0" fontId="3" fillId="2" borderId="1" xfId="0" applyFont="1" applyFill="1" applyBorder="1" applyAlignment="1">
      <alignment horizontal="center" vertical="center" shrinkToFit="1"/>
    </xf>
    <xf numFmtId="0" fontId="4" fillId="0" borderId="2" xfId="0" applyFont="1" applyBorder="1"/>
    <xf numFmtId="0" fontId="5" fillId="0" borderId="2" xfId="0" applyFont="1" applyBorder="1" applyAlignment="1">
      <alignment horizontal="center" vertical="center" shrinkToFit="1"/>
    </xf>
    <xf numFmtId="0" fontId="3" fillId="2" borderId="3" xfId="0" applyFont="1" applyFill="1" applyBorder="1" applyAlignment="1">
      <alignment horizontal="center" vertical="center" shrinkToFit="1"/>
    </xf>
    <xf numFmtId="0" fontId="4" fillId="0" borderId="4" xfId="0" applyFont="1" applyBorder="1"/>
    <xf numFmtId="0" fontId="5" fillId="0" borderId="4" xfId="0" applyFont="1" applyBorder="1" applyAlignment="1">
      <alignment horizontal="left" vertical="center" shrinkToFit="1"/>
    </xf>
    <xf numFmtId="0" fontId="4" fillId="0" borderId="5" xfId="0" applyFont="1" applyBorder="1"/>
    <xf numFmtId="0" fontId="4" fillId="0" borderId="0" xfId="0" applyFont="1" applyBorder="1"/>
    <xf numFmtId="0" fontId="5" fillId="0" borderId="0" xfId="0" applyFont="1" applyAlignment="1">
      <alignment horizontal="left" vertical="center" shrinkToFit="1"/>
    </xf>
    <xf numFmtId="0" fontId="4" fillId="0" borderId="6" xfId="0" applyFont="1" applyBorder="1"/>
    <xf numFmtId="0" fontId="4" fillId="0" borderId="7" xfId="0" applyFont="1" applyBorder="1"/>
    <xf numFmtId="0" fontId="5" fillId="0" borderId="7" xfId="0" applyFont="1" applyBorder="1" applyAlignment="1">
      <alignment horizontal="left" vertical="center" shrinkToFit="1"/>
    </xf>
    <xf numFmtId="0" fontId="6" fillId="0" borderId="0" xfId="0" applyFont="1"/>
    <xf numFmtId="0" fontId="7" fillId="2" borderId="8" xfId="0" applyFont="1" applyFill="1" applyBorder="1" applyAlignment="1">
      <alignment horizontal="center" vertical="center"/>
    </xf>
    <xf numFmtId="0" fontId="8" fillId="2" borderId="8" xfId="0" applyFont="1" applyFill="1" applyBorder="1" applyAlignment="1">
      <alignment horizontal="left" vertical="center" wrapText="1"/>
    </xf>
    <xf numFmtId="0" fontId="9" fillId="2" borderId="8" xfId="0" applyFont="1" applyFill="1" applyBorder="1" applyAlignment="1">
      <alignment horizontal="center" vertical="center" shrinkToFit="1"/>
    </xf>
    <xf numFmtId="0" fontId="7" fillId="2" borderId="2" xfId="0" applyFont="1" applyFill="1" applyBorder="1" applyAlignment="1">
      <alignment horizontal="center" vertical="center" textRotation="255" wrapText="1"/>
    </xf>
    <xf numFmtId="0" fontId="10" fillId="2" borderId="9" xfId="0" applyFont="1" applyFill="1" applyBorder="1" applyAlignment="1">
      <alignment horizontal="center" vertical="center" textRotation="255" wrapText="1"/>
    </xf>
    <xf numFmtId="0" fontId="7" fillId="2" borderId="10" xfId="0" applyFont="1" applyFill="1" applyBorder="1" applyAlignment="1">
      <alignment horizontal="center" vertical="center" textRotation="255" wrapText="1"/>
    </xf>
    <xf numFmtId="0" fontId="7" fillId="2" borderId="11" xfId="0" applyFont="1" applyFill="1" applyBorder="1" applyAlignment="1">
      <alignment horizontal="center" vertical="center" textRotation="255" wrapText="1"/>
    </xf>
    <xf numFmtId="0" fontId="7" fillId="2" borderId="12" xfId="0" applyFont="1" applyFill="1" applyBorder="1" applyAlignment="1">
      <alignment horizontal="center" vertical="center" textRotation="255" wrapText="1"/>
    </xf>
    <xf numFmtId="0" fontId="1" fillId="0" borderId="8" xfId="0" applyFont="1" applyBorder="1" applyAlignment="1">
      <alignment horizontal="center" vertical="center"/>
    </xf>
    <xf numFmtId="0" fontId="6" fillId="0" borderId="8" xfId="0" applyFont="1" applyBorder="1" applyAlignment="1">
      <alignment vertical="top" wrapText="1"/>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11" fillId="0" borderId="0" xfId="0" applyFont="1" applyAlignment="1">
      <alignment vertical="center"/>
    </xf>
    <xf numFmtId="0" fontId="7" fillId="2" borderId="9" xfId="0" applyFont="1" applyFill="1" applyBorder="1" applyAlignment="1">
      <alignment horizontal="center" vertical="center" textRotation="255" wrapText="1"/>
    </xf>
    <xf numFmtId="0" fontId="7" fillId="2" borderId="1" xfId="0" applyFont="1" applyFill="1" applyBorder="1" applyAlignment="1">
      <alignment horizontal="center" vertical="center" textRotation="255" wrapTex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 xfId="0" applyFont="1" applyBorder="1" applyAlignment="1">
      <alignment horizontal="center" vertical="center"/>
    </xf>
    <xf numFmtId="179" fontId="6" fillId="0" borderId="0" xfId="0" applyNumberFormat="1" applyFont="1"/>
    <xf numFmtId="0" fontId="12" fillId="0" borderId="0" xfId="0" applyFont="1" applyAlignment="1">
      <alignment vertical="center" shrinkToFit="1"/>
    </xf>
    <xf numFmtId="14" fontId="11" fillId="0" borderId="16" xfId="0" applyNumberFormat="1" applyFont="1" applyBorder="1" applyAlignment="1">
      <alignment horizontal="center" vertical="center"/>
    </xf>
    <xf numFmtId="0" fontId="4" fillId="0" borderId="17" xfId="0" applyFont="1" applyBorder="1"/>
    <xf numFmtId="0" fontId="5" fillId="0" borderId="4" xfId="0" applyFont="1" applyBorder="1" applyAlignment="1">
      <alignment horizontal="center" vertical="center" shrinkToFit="1"/>
    </xf>
    <xf numFmtId="0" fontId="4" fillId="0" borderId="18" xfId="0" applyFont="1" applyBorder="1"/>
    <xf numFmtId="0" fontId="11" fillId="0" borderId="0" xfId="0" applyFont="1" applyAlignment="1">
      <alignment horizontal="center" vertical="center"/>
    </xf>
    <xf numFmtId="0" fontId="5" fillId="0" borderId="0" xfId="0" applyFont="1" applyAlignment="1">
      <alignment horizontal="center" vertical="center" shrinkToFit="1"/>
    </xf>
    <xf numFmtId="0" fontId="4" fillId="0" borderId="19" xfId="0" applyFont="1" applyBorder="1"/>
    <xf numFmtId="0" fontId="5" fillId="0" borderId="7" xfId="0" applyFont="1" applyBorder="1" applyAlignment="1">
      <alignment horizontal="center" vertical="center" shrinkToFit="1"/>
    </xf>
    <xf numFmtId="0" fontId="4" fillId="0" borderId="20" xfId="0" applyFont="1" applyBorder="1"/>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0" borderId="8" xfId="0" applyFont="1" applyBorder="1" applyAlignment="1">
      <alignment vertical="center" wrapText="1"/>
    </xf>
    <xf numFmtId="176" fontId="6" fillId="0" borderId="1" xfId="0" applyNumberFormat="1" applyFont="1" applyBorder="1" applyAlignment="1">
      <alignment horizontal="center" vertical="center"/>
    </xf>
    <xf numFmtId="181" fontId="6" fillId="0" borderId="2" xfId="0" applyNumberFormat="1" applyFont="1" applyBorder="1" applyAlignment="1">
      <alignment horizontal="center" vertical="center" wrapText="1"/>
    </xf>
    <xf numFmtId="176" fontId="6" fillId="0" borderId="17" xfId="0" applyNumberFormat="1" applyFont="1" applyBorder="1" applyAlignment="1">
      <alignment horizontal="center" vertical="center"/>
    </xf>
    <xf numFmtId="0" fontId="13" fillId="0" borderId="8" xfId="0" applyFont="1" applyBorder="1" applyAlignment="1">
      <alignment horizontal="center" vertical="center"/>
    </xf>
    <xf numFmtId="0" fontId="6" fillId="0" borderId="8" xfId="0" applyFont="1" applyBorder="1" applyAlignment="1">
      <alignment horizontal="left" vertical="center" wrapText="1"/>
    </xf>
    <xf numFmtId="0" fontId="6" fillId="0" borderId="8" xfId="0" applyFont="1" applyBorder="1" applyAlignment="1">
      <alignment horizontal="center" vertical="center" shrinkToFit="1"/>
    </xf>
    <xf numFmtId="0" fontId="6" fillId="0" borderId="2" xfId="0" applyFont="1" applyBorder="1" applyAlignment="1">
      <alignment horizontal="center" vertical="center" textRotation="255" wrapText="1"/>
    </xf>
    <xf numFmtId="0" fontId="6" fillId="0" borderId="9" xfId="0" applyFont="1" applyBorder="1" applyAlignment="1">
      <alignment horizontal="center" vertical="center" textRotation="255" wrapText="1"/>
    </xf>
    <xf numFmtId="0" fontId="6" fillId="0" borderId="10" xfId="0" applyFont="1" applyBorder="1" applyAlignment="1">
      <alignment horizontal="center" vertical="center" textRotation="255" wrapText="1"/>
    </xf>
    <xf numFmtId="0" fontId="6" fillId="0" borderId="11" xfId="0" applyFont="1" applyBorder="1" applyAlignment="1">
      <alignment horizontal="center" vertical="center" textRotation="255" wrapText="1"/>
    </xf>
    <xf numFmtId="0" fontId="6" fillId="0" borderId="8" xfId="0" applyFont="1" applyBorder="1" applyAlignment="1">
      <alignment horizontal="center" vertical="center" wrapText="1"/>
    </xf>
    <xf numFmtId="0" fontId="6" fillId="0" borderId="8" xfId="0" applyFont="1" applyBorder="1" applyAlignment="1" quotePrefix="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18</xdr:col>
      <xdr:colOff>66675</xdr:colOff>
      <xdr:row>14</xdr:row>
      <xdr:rowOff>1314450</xdr:rowOff>
    </xdr:from>
    <xdr:ext cx="971550" cy="647700"/>
    <xdr:sp>
      <xdr:nvSpPr>
        <xdr:cNvPr id="3" name="Shape 3"/>
        <xdr:cNvSpPr/>
      </xdr:nvSpPr>
      <xdr:spPr>
        <a:xfrm>
          <a:off x="5772150" y="20447000"/>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11ヶ月</a:t>
          </a:r>
          <a:endParaRPr sz="1400"/>
        </a:p>
      </xdr:txBody>
    </xdr:sp>
    <xdr:clientData fLocksWithSheet="0"/>
  </xdr:oneCellAnchor>
  <xdr:oneCellAnchor>
    <xdr:from>
      <xdr:col>18</xdr:col>
      <xdr:colOff>104775</xdr:colOff>
      <xdr:row>18</xdr:row>
      <xdr:rowOff>828675</xdr:rowOff>
    </xdr:from>
    <xdr:ext cx="971550" cy="647700"/>
    <xdr:sp>
      <xdr:nvSpPr>
        <xdr:cNvPr id="4" name="Shape 4"/>
        <xdr:cNvSpPr/>
      </xdr:nvSpPr>
      <xdr:spPr>
        <a:xfrm>
          <a:off x="5810250" y="293846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7ヶ月</a:t>
          </a:r>
          <a:endParaRPr sz="1400"/>
        </a:p>
      </xdr:txBody>
    </xdr:sp>
    <xdr:clientData fLocksWithSheet="0"/>
  </xdr:oneCellAnchor>
  <xdr:oneCellAnchor>
    <xdr:from>
      <xdr:col>18</xdr:col>
      <xdr:colOff>104775</xdr:colOff>
      <xdr:row>10</xdr:row>
      <xdr:rowOff>1114425</xdr:rowOff>
    </xdr:from>
    <xdr:ext cx="971550" cy="647700"/>
    <xdr:sp>
      <xdr:nvSpPr>
        <xdr:cNvPr id="5" name="Shape 5"/>
        <xdr:cNvSpPr/>
      </xdr:nvSpPr>
      <xdr:spPr>
        <a:xfrm>
          <a:off x="5810250" y="6854825"/>
          <a:ext cx="971550" cy="647700"/>
        </a:xfrm>
        <a:prstGeom prst="rect">
          <a:avLst/>
        </a:prstGeom>
        <a:noFill/>
        <a:ln>
          <a:noFill/>
        </a:ln>
      </xdr:spPr>
      <xdr:txBody>
        <a:bodyPr spcFirstLastPara="1" wrap="square" lIns="18275" tIns="0" rIns="0" bIns="0" anchor="ctr" anchorCtr="0">
          <a:noAutofit/>
        </a:bodyPr>
        <a:lstStyle/>
        <a:p>
          <a:pPr marL="0" lvl="0" indent="0" algn="ctr" rtl="0">
            <a:spcBef>
              <a:spcPts val="0"/>
            </a:spcBef>
            <a:spcAft>
              <a:spcPts val="0"/>
            </a:spcAft>
            <a:buSzPts val="800"/>
            <a:buFont typeface="Arial" panose="020B0604020202020204"/>
            <a:buNone/>
          </a:pPr>
          <a:r>
            <a:rPr lang="en-US" sz="800"/>
            <a:t>※同一顧客で</a:t>
          </a:r>
          <a:endParaRPr sz="800"/>
        </a:p>
        <a:p>
          <a:pPr marL="0" lvl="0" indent="0" algn="ctr" rtl="0">
            <a:spcBef>
              <a:spcPts val="0"/>
            </a:spcBef>
            <a:spcAft>
              <a:spcPts val="0"/>
            </a:spcAft>
            <a:buSzPts val="800"/>
            <a:buFont typeface="Arial" panose="020B0604020202020204"/>
            <a:buNone/>
          </a:pPr>
          <a:r>
            <a:rPr lang="en-US" sz="800"/>
            <a:t>TOTAL 46ヶ月</a:t>
          </a:r>
          <a:endParaRPr sz="1400"/>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18</xdr:col>
      <xdr:colOff>9525</xdr:colOff>
      <xdr:row>12</xdr:row>
      <xdr:rowOff>1590675</xdr:rowOff>
    </xdr:from>
    <xdr:ext cx="895350" cy="428625"/>
    <xdr:sp>
      <xdr:nvSpPr>
        <xdr:cNvPr id="6" name="Shape 6"/>
        <xdr:cNvSpPr/>
      </xdr:nvSpPr>
      <xdr:spPr>
        <a:xfrm>
          <a:off x="4486275" y="8801100"/>
          <a:ext cx="895350" cy="428625"/>
        </a:xfrm>
        <a:prstGeom prst="rect">
          <a:avLst/>
        </a:prstGeom>
        <a:noFill/>
        <a:ln>
          <a:noFill/>
        </a:ln>
      </xdr:spPr>
      <xdr:txBody>
        <a:bodyPr spcFirstLastPara="1" wrap="square" lIns="18275" tIns="0" rIns="0" bIns="0" anchor="ctr" anchorCtr="0">
          <a:noAutofit/>
        </a:bodyPr>
        <a:lstStyle/>
        <a:p>
          <a:pPr marL="0" lvl="0" indent="0" algn="l" rtl="0">
            <a:spcBef>
              <a:spcPts val="0"/>
            </a:spcBef>
            <a:spcAft>
              <a:spcPts val="0"/>
            </a:spcAft>
            <a:buSzPts val="800"/>
            <a:buFont typeface="Arial" panose="020B0604020202020204"/>
            <a:buNone/>
          </a:pPr>
          <a:r>
            <a:rPr lang="en-US" sz="800"/>
            <a:t>同一企業</a:t>
          </a:r>
          <a:endParaRPr sz="800"/>
        </a:p>
        <a:p>
          <a:pPr marL="0" lvl="0" indent="0" algn="l" rtl="0">
            <a:spcBef>
              <a:spcPts val="0"/>
            </a:spcBef>
            <a:spcAft>
              <a:spcPts val="0"/>
            </a:spcAft>
            <a:buSzPts val="800"/>
            <a:buFont typeface="Arial" panose="020B0604020202020204"/>
            <a:buNone/>
          </a:pPr>
          <a:r>
            <a:rPr lang="en-US" sz="800"/>
            <a:t>2案件で合計15ヶ月</a:t>
          </a:r>
          <a:endParaRPr sz="1400"/>
        </a:p>
      </xdr:txBody>
    </xdr:sp>
    <xdr:clientData fLocksWithSheet="0"/>
  </xdr:oneCellAnchor>
  <xdr:oneCellAnchor>
    <xdr:from>
      <xdr:col>1</xdr:col>
      <xdr:colOff>123825</xdr:colOff>
      <xdr:row>2</xdr:row>
      <xdr:rowOff>114300</xdr:rowOff>
    </xdr:from>
    <xdr:ext cx="1095375" cy="971550"/>
    <xdr:sp>
      <xdr:nvSpPr>
        <xdr:cNvPr id="7" name="Shape 7"/>
        <xdr:cNvSpPr/>
      </xdr:nvSpPr>
      <xdr:spPr>
        <a:xfrm>
          <a:off x="304800" y="419100"/>
          <a:ext cx="1095375" cy="971550"/>
        </a:xfrm>
        <a:prstGeom prst="wedgeRoundRectCallout">
          <a:avLst>
            <a:gd name="adj1" fmla="val -72627"/>
            <a:gd name="adj2" fmla="val 71082"/>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企業単位</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SzPts val="1100"/>
            <a:buFont typeface="Arial" panose="020B0604020202020204"/>
            <a:buNone/>
          </a:pP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同一企業</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複数案件は</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1.1、1.2 と記載</a:t>
          </a:r>
          <a:endParaRPr sz="1400"/>
        </a:p>
      </xdr:txBody>
    </xdr:sp>
    <xdr:clientData fLocksWithSheet="0"/>
  </xdr:oneCellAnchor>
  <xdr:oneCellAnchor>
    <xdr:from>
      <xdr:col>1</xdr:col>
      <xdr:colOff>1352550</xdr:colOff>
      <xdr:row>5</xdr:row>
      <xdr:rowOff>142875</xdr:rowOff>
    </xdr:from>
    <xdr:ext cx="1143000" cy="409575"/>
    <xdr:sp>
      <xdr:nvSpPr>
        <xdr:cNvPr id="8" name="Shape 8"/>
        <xdr:cNvSpPr/>
      </xdr:nvSpPr>
      <xdr:spPr>
        <a:xfrm>
          <a:off x="1533525" y="1076325"/>
          <a:ext cx="1143000" cy="409575"/>
        </a:xfrm>
        <a:prstGeom prst="wedgeRoundRectCallout">
          <a:avLst>
            <a:gd name="adj1" fmla="val -88074"/>
            <a:gd name="adj2" fmla="val 72025"/>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固有の会社名は</a:t>
          </a:r>
          <a:endParaRPr sz="1400"/>
        </a:p>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記入しない</a:t>
          </a:r>
          <a:endParaRPr sz="1400"/>
        </a:p>
      </xdr:txBody>
    </xdr:sp>
    <xdr:clientData fLocksWithSheet="0"/>
  </xdr:oneCellAnchor>
  <xdr:oneCellAnchor>
    <xdr:from>
      <xdr:col>5</xdr:col>
      <xdr:colOff>9525</xdr:colOff>
      <xdr:row>3</xdr:row>
      <xdr:rowOff>85725</xdr:rowOff>
    </xdr:from>
    <xdr:ext cx="1057275" cy="590550"/>
    <xdr:sp>
      <xdr:nvSpPr>
        <xdr:cNvPr id="9" name="Shape 9"/>
        <xdr:cNvSpPr/>
      </xdr:nvSpPr>
      <xdr:spPr>
        <a:xfrm>
          <a:off x="2095500" y="600075"/>
          <a:ext cx="1057275"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右記の経験年数から自動算出</a:t>
          </a:r>
          <a:endParaRPr sz="1400"/>
        </a:p>
      </xdr:txBody>
    </xdr:sp>
    <xdr:clientData fLocksWithSheet="0"/>
  </xdr:oneCellAnchor>
  <xdr:oneCellAnchor>
    <xdr:from>
      <xdr:col>17</xdr:col>
      <xdr:colOff>542925</xdr:colOff>
      <xdr:row>3</xdr:row>
      <xdr:rowOff>85725</xdr:rowOff>
    </xdr:from>
    <xdr:ext cx="1028700" cy="590550"/>
    <xdr:sp>
      <xdr:nvSpPr>
        <xdr:cNvPr id="10" name="Shape 10"/>
        <xdr:cNvSpPr/>
      </xdr:nvSpPr>
      <xdr:spPr>
        <a:xfrm>
          <a:off x="4476750" y="600075"/>
          <a:ext cx="1028700" cy="590550"/>
        </a:xfrm>
        <a:prstGeom prst="wedgeRoundRectCallout">
          <a:avLst>
            <a:gd name="adj1" fmla="val 31023"/>
            <a:gd name="adj2" fmla="val -73671"/>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右記の生年月日から自動算出</a:t>
          </a:r>
          <a:endParaRPr sz="1400"/>
        </a:p>
      </xdr:txBody>
    </xdr:sp>
    <xdr:clientData fLocksWithSheet="0"/>
  </xdr:oneCellAnchor>
  <xdr:oneCellAnchor>
    <xdr:from>
      <xdr:col>21</xdr:col>
      <xdr:colOff>104775</xdr:colOff>
      <xdr:row>9</xdr:row>
      <xdr:rowOff>428625</xdr:rowOff>
    </xdr:from>
    <xdr:ext cx="1485900" cy="381000"/>
    <xdr:sp>
      <xdr:nvSpPr>
        <xdr:cNvPr id="11" name="Shape 11"/>
        <xdr:cNvSpPr/>
      </xdr:nvSpPr>
      <xdr:spPr>
        <a:xfrm>
          <a:off x="5267325" y="2428875"/>
          <a:ext cx="1485900" cy="381000"/>
        </a:xfrm>
        <a:prstGeom prst="wedgeRoundRectCallout">
          <a:avLst>
            <a:gd name="adj1" fmla="val -73395"/>
            <a:gd name="adj2" fmla="val 41677"/>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最新の案件が一番上</a:t>
          </a:r>
          <a:endParaRPr sz="1400"/>
        </a:p>
      </xdr:txBody>
    </xdr:sp>
    <xdr:clientData fLocksWithSheet="0"/>
  </xdr:oneCellAnchor>
  <xdr:oneCellAnchor>
    <xdr:from>
      <xdr:col>18</xdr:col>
      <xdr:colOff>247650</xdr:colOff>
      <xdr:row>9</xdr:row>
      <xdr:rowOff>1143000</xdr:rowOff>
    </xdr:from>
    <xdr:ext cx="1266825" cy="428625"/>
    <xdr:sp>
      <xdr:nvSpPr>
        <xdr:cNvPr id="12" name="Shape 12"/>
        <xdr:cNvSpPr/>
      </xdr:nvSpPr>
      <xdr:spPr>
        <a:xfrm>
          <a:off x="4705350" y="3143250"/>
          <a:ext cx="1266825" cy="428625"/>
        </a:xfrm>
        <a:prstGeom prst="wedgeRoundRectCallout">
          <a:avLst>
            <a:gd name="adj1" fmla="val -34518"/>
            <a:gd name="adj2" fmla="val -68954"/>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09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期間から自動算出</a:t>
          </a:r>
          <a:endParaRPr sz="1400"/>
        </a:p>
      </xdr:txBody>
    </xdr:sp>
    <xdr:clientData fLocksWithSheet="0"/>
  </xdr:oneCellAnchor>
  <xdr:oneCellAnchor>
    <xdr:from>
      <xdr:col>2</xdr:col>
      <xdr:colOff>19050</xdr:colOff>
      <xdr:row>9</xdr:row>
      <xdr:rowOff>1095375</xdr:rowOff>
    </xdr:from>
    <xdr:ext cx="2619375" cy="542925"/>
    <xdr:sp>
      <xdr:nvSpPr>
        <xdr:cNvPr id="13" name="Shape 13"/>
        <xdr:cNvSpPr/>
      </xdr:nvSpPr>
      <xdr:spPr>
        <a:xfrm>
          <a:off x="1657350" y="3095625"/>
          <a:ext cx="2619375" cy="542925"/>
        </a:xfrm>
        <a:prstGeom prst="wedgeRoundRectCallout">
          <a:avLst>
            <a:gd name="adj1" fmla="val 13580"/>
            <a:gd name="adj2" fmla="val 11648"/>
            <a:gd name="adj3" fmla="val 16667"/>
          </a:avLst>
        </a:prstGeom>
        <a:gradFill>
          <a:gsLst>
            <a:gs pos="0">
              <a:srgbClr val="BBD5F0"/>
            </a:gs>
            <a:gs pos="100000">
              <a:srgbClr val="9CBEE0"/>
            </a:gs>
          </a:gsLst>
          <a:lin ang="5400000" scaled="0"/>
        </a:gradFill>
        <a:ln w="15875" cap="flat" cmpd="sng">
          <a:solidFill>
            <a:srgbClr val="739CC3"/>
          </a:solidFill>
          <a:prstDash val="solid"/>
          <a:miter lim="800000"/>
          <a:headEnd type="none" w="sm" len="sm"/>
          <a:tailEnd type="none" w="sm" len="sm"/>
        </a:ln>
      </xdr:spPr>
      <xdr:txBody>
        <a:bodyPr spcFirstLastPara="1" wrap="square" lIns="27425" tIns="18275" rIns="0" bIns="0" anchor="t" anchorCtr="0">
          <a:noAutofit/>
        </a:bodyPr>
        <a:lstStyle/>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印刷倍率100％はキープする為、</a:t>
          </a:r>
          <a:endParaRPr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endParaRPr>
        </a:p>
        <a:p>
          <a:pPr marL="0" lvl="0" indent="0" algn="l" rtl="0">
            <a:lnSpc>
              <a:spcPct val="118000"/>
            </a:lnSpc>
            <a:spcBef>
              <a:spcPts val="0"/>
            </a:spcBef>
            <a:spcAft>
              <a:spcPts val="0"/>
            </a:spcAft>
            <a:buClr>
              <a:srgbClr val="000000"/>
            </a:buClr>
            <a:buSzPts val="1100"/>
            <a:buFont typeface="ＭＳ Ｐゴシック" panose="020B0600070205080204" charset="-128"/>
            <a:buNone/>
          </a:pPr>
          <a:r>
            <a:rPr lang="en-US" sz="1100" b="0" i="0" u="none" strike="noStrike">
              <a:solidFill>
                <a:srgbClr val="000000"/>
              </a:solidFill>
              <a:latin typeface="ＭＳ Ｐゴシック" panose="020B0600070205080204" charset="-128"/>
              <a:ea typeface="ＭＳ Ｐゴシック" panose="020B0600070205080204" charset="-128"/>
              <a:cs typeface="ＭＳ Ｐゴシック" panose="020B0600070205080204" charset="-128"/>
              <a:sym typeface="ＭＳ Ｐゴシック" panose="020B0600070205080204" charset="-128"/>
            </a:rPr>
            <a:t>横幅を変更する事は禁止</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160" zoomScaleNormal="160" workbookViewId="0">
      <selection activeCell="A3" sqref="A3:B3"/>
    </sheetView>
  </sheetViews>
  <sheetFormatPr defaultColWidth="14.4285714285714" defaultRowHeight="15" customHeight="1"/>
  <cols>
    <col min="1" max="1" width="4.14285714285714" customWidth="1"/>
    <col min="2" max="2" width="21.8571428571429" customWidth="1"/>
    <col min="3" max="3" width="2.71428571428571" customWidth="1"/>
    <col min="4" max="16" width="2.57142857142857" customWidth="1"/>
    <col min="17" max="17" width="9.85714285714286" customWidth="1"/>
    <col min="18" max="18" width="13.5714285714286" customWidth="1"/>
    <col min="19" max="19" width="5.14285714285714" customWidth="1"/>
    <col min="20" max="20" width="5.42857142857143" customWidth="1"/>
    <col min="21" max="21" width="5.57142857142857" customWidth="1"/>
    <col min="22" max="22" width="3.71428571428571" customWidth="1"/>
    <col min="23" max="23" width="12" customWidth="1"/>
    <col min="24" max="24" width="6.57142857142857" customWidth="1"/>
    <col min="25" max="25" width="10.7142857142857" customWidth="1"/>
    <col min="26" max="26" width="6.57142857142857" customWidth="1"/>
  </cols>
  <sheetData>
    <row r="1" ht="9" customHeight="1" spans="1:24">
      <c r="A1" s="1"/>
      <c r="C1" s="2"/>
      <c r="D1" s="2"/>
      <c r="E1" s="2"/>
      <c r="F1" s="2"/>
      <c r="G1" s="3" t="s">
        <v>0</v>
      </c>
      <c r="Q1" s="2"/>
      <c r="R1" s="2"/>
      <c r="S1" s="2"/>
      <c r="T1" s="40">
        <f ca="1">NOW()</f>
        <v>45453.5807986111</v>
      </c>
      <c r="W1" s="41" t="s">
        <v>1</v>
      </c>
      <c r="X1" s="33"/>
    </row>
    <row r="2" customHeight="1" spans="1:24">
      <c r="A2" s="4"/>
      <c r="B2" s="2"/>
      <c r="C2" s="2"/>
      <c r="D2" s="2"/>
      <c r="E2" s="2"/>
      <c r="F2" s="2"/>
      <c r="Q2" s="2"/>
      <c r="R2" s="2"/>
      <c r="S2" s="2"/>
      <c r="T2" s="40"/>
      <c r="W2" s="42">
        <v>34418</v>
      </c>
      <c r="X2" s="33"/>
    </row>
    <row r="3" ht="27" customHeight="1" spans="1:24">
      <c r="A3" s="5" t="s">
        <v>2</v>
      </c>
      <c r="B3" s="6"/>
      <c r="C3" s="7" t="s">
        <v>3</v>
      </c>
      <c r="D3" s="6"/>
      <c r="E3" s="6"/>
      <c r="F3" s="6"/>
      <c r="G3" s="6"/>
      <c r="H3" s="5" t="s">
        <v>4</v>
      </c>
      <c r="I3" s="6"/>
      <c r="J3" s="7" t="str">
        <f ca="1">DATEDIF(W2,TODAY(),"Y")&amp;"歳"</f>
        <v>30歳</v>
      </c>
      <c r="K3" s="6"/>
      <c r="L3" s="5" t="s">
        <v>5</v>
      </c>
      <c r="M3" s="6"/>
      <c r="N3" s="6"/>
      <c r="O3" s="7" t="s">
        <v>6</v>
      </c>
      <c r="P3" s="6"/>
      <c r="Q3" s="6"/>
      <c r="R3" s="43"/>
      <c r="S3" s="5" t="s">
        <v>7</v>
      </c>
      <c r="T3" s="7" t="str">
        <f>IF(DATEDIF(W5,Y5,"Y")=0,"",IF(DATEDIF(W5,Y5,"YM")+1=12,DATEDIF(W5,Y5,"Y")+1&amp;"年",DATEDIF(W5,Y5,"Y")&amp;"年"))&amp;IF(DATEDIF(W5,Y5,"YM")+1=12,"",DATEDIF(W5,Y5,"YM")+1&amp;"ヶ月")</f>
        <v>8年3ヶ月</v>
      </c>
      <c r="U3" s="43"/>
      <c r="W3" s="33"/>
      <c r="X3" s="33"/>
    </row>
    <row r="4" ht="16.5" customHeight="1" spans="1:24">
      <c r="A4" s="5" t="s">
        <v>8</v>
      </c>
      <c r="B4" s="6"/>
      <c r="C4" s="7" t="s">
        <v>9</v>
      </c>
      <c r="D4" s="6"/>
      <c r="E4" s="6"/>
      <c r="F4" s="6"/>
      <c r="G4" s="6"/>
      <c r="H4" s="6"/>
      <c r="I4" s="6"/>
      <c r="J4" s="6"/>
      <c r="K4" s="6"/>
      <c r="L4" s="6"/>
      <c r="M4" s="6"/>
      <c r="N4" s="5" t="s">
        <v>10</v>
      </c>
      <c r="O4" s="6"/>
      <c r="P4" s="6"/>
      <c r="Q4" s="7" t="s">
        <v>11</v>
      </c>
      <c r="R4" s="6"/>
      <c r="S4" s="5" t="s">
        <v>12</v>
      </c>
      <c r="T4" s="7" t="s">
        <v>13</v>
      </c>
      <c r="U4" s="43"/>
      <c r="W4" s="33" t="s">
        <v>14</v>
      </c>
      <c r="X4" s="33"/>
    </row>
    <row r="5" ht="16.5" customHeight="1" spans="1:25">
      <c r="A5" s="8" t="s">
        <v>15</v>
      </c>
      <c r="B5" s="9"/>
      <c r="C5" s="10"/>
      <c r="D5" s="9"/>
      <c r="E5" s="9"/>
      <c r="F5" s="9"/>
      <c r="G5" s="9"/>
      <c r="H5" s="9"/>
      <c r="I5" s="9"/>
      <c r="J5" s="9"/>
      <c r="K5" s="9"/>
      <c r="L5" s="9"/>
      <c r="M5" s="9"/>
      <c r="N5" s="9"/>
      <c r="O5" s="9"/>
      <c r="P5" s="9"/>
      <c r="Q5" s="44"/>
      <c r="R5" s="9"/>
      <c r="S5" s="9"/>
      <c r="T5" s="9"/>
      <c r="U5" s="45"/>
      <c r="W5" s="42">
        <f>$S$23</f>
        <v>42461</v>
      </c>
      <c r="X5" s="46" t="s">
        <v>16</v>
      </c>
      <c r="Y5" s="42">
        <f>U10</f>
        <v>45473</v>
      </c>
    </row>
    <row r="6" ht="16.5" customHeight="1" spans="1:21">
      <c r="A6" s="11"/>
      <c r="B6" s="12"/>
      <c r="C6" s="13"/>
      <c r="Q6" s="47"/>
      <c r="U6" s="48"/>
    </row>
    <row r="7" ht="16.5" customHeight="1" spans="1:24">
      <c r="A7" s="14"/>
      <c r="B7" s="15"/>
      <c r="C7" s="16"/>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284" customHeight="1" spans="1:22">
      <c r="A10" s="57">
        <v>1</v>
      </c>
      <c r="B10" s="27" t="s">
        <v>37</v>
      </c>
      <c r="C10" s="28">
        <v>10</v>
      </c>
      <c r="D10" s="29"/>
      <c r="E10" s="30"/>
      <c r="F10" s="31"/>
      <c r="G10" s="32"/>
      <c r="H10" s="30"/>
      <c r="I10" s="36" t="s">
        <v>38</v>
      </c>
      <c r="J10" s="37" t="s">
        <v>38</v>
      </c>
      <c r="K10" s="38" t="s">
        <v>38</v>
      </c>
      <c r="L10" s="39" t="s">
        <v>38</v>
      </c>
      <c r="M10" s="30"/>
      <c r="N10" s="31"/>
      <c r="O10" s="32"/>
      <c r="P10" s="30"/>
      <c r="Q10" s="53" t="s">
        <v>39</v>
      </c>
      <c r="R10" s="53" t="s">
        <v>40</v>
      </c>
      <c r="S10" s="54">
        <v>45200</v>
      </c>
      <c r="T10" s="55" t="str">
        <f t="shared" ref="T10:T16" si="0">""&amp;CHAR(10)&amp;"～"&amp;CHAR(10)&amp;IF(OR(S10="",U10=""),"","("&amp;DATEDIF(S10,U10,"M")+1&amp;"ヶ月)")</f>
        <v>
～
(9ヶ月)</v>
      </c>
      <c r="U10" s="56">
        <v>45473</v>
      </c>
      <c r="V10" s="33"/>
    </row>
    <row r="11" ht="186" customHeight="1" spans="1:22">
      <c r="A11" s="57">
        <v>2.1</v>
      </c>
      <c r="B11" s="27" t="s">
        <v>41</v>
      </c>
      <c r="C11" s="28">
        <v>12</v>
      </c>
      <c r="D11" s="29"/>
      <c r="E11" s="30"/>
      <c r="F11" s="31"/>
      <c r="G11" s="32"/>
      <c r="H11" s="30"/>
      <c r="I11" s="36"/>
      <c r="J11" s="37" t="s">
        <v>38</v>
      </c>
      <c r="K11" s="38" t="s">
        <v>38</v>
      </c>
      <c r="L11" s="39" t="s">
        <v>38</v>
      </c>
      <c r="M11" s="30"/>
      <c r="N11" s="31"/>
      <c r="O11" s="32"/>
      <c r="P11" s="30"/>
      <c r="Q11" s="53" t="s">
        <v>42</v>
      </c>
      <c r="R11" s="53" t="s">
        <v>43</v>
      </c>
      <c r="S11" s="54">
        <v>44228</v>
      </c>
      <c r="T11" s="55" t="str">
        <f t="shared" si="0"/>
        <v>
～
(32ヶ月)</v>
      </c>
      <c r="U11" s="56">
        <v>45199</v>
      </c>
      <c r="V11" s="33"/>
    </row>
    <row r="12" ht="313.5" customHeight="1" spans="1:22">
      <c r="A12" s="26">
        <f>A11+0.1</f>
        <v>2.2</v>
      </c>
      <c r="B12" s="27" t="s">
        <v>44</v>
      </c>
      <c r="C12" s="28">
        <v>12</v>
      </c>
      <c r="D12" s="29"/>
      <c r="E12" s="30"/>
      <c r="F12" s="31"/>
      <c r="G12" s="32"/>
      <c r="H12" s="30" t="s">
        <v>38</v>
      </c>
      <c r="I12" s="36" t="s">
        <v>38</v>
      </c>
      <c r="J12" s="37" t="s">
        <v>38</v>
      </c>
      <c r="K12" s="38" t="s">
        <v>38</v>
      </c>
      <c r="L12" s="39" t="s">
        <v>38</v>
      </c>
      <c r="M12" s="30"/>
      <c r="N12" s="31"/>
      <c r="O12" s="32"/>
      <c r="P12" s="30"/>
      <c r="Q12" s="53" t="s">
        <v>45</v>
      </c>
      <c r="R12" s="53" t="s">
        <v>46</v>
      </c>
      <c r="S12" s="54">
        <v>44228</v>
      </c>
      <c r="T12" s="55" t="str">
        <f t="shared" si="0"/>
        <v>
～
(14ヶ月)</v>
      </c>
      <c r="U12" s="56">
        <v>44651</v>
      </c>
      <c r="V12" s="33"/>
    </row>
    <row r="13" ht="270" customHeight="1" spans="1:22">
      <c r="A13" s="28">
        <f>A11+0.9</f>
        <v>3</v>
      </c>
      <c r="B13" s="58" t="s">
        <v>47</v>
      </c>
      <c r="C13" s="59">
        <v>4</v>
      </c>
      <c r="D13" s="60"/>
      <c r="E13" s="61"/>
      <c r="F13" s="62"/>
      <c r="G13" s="63"/>
      <c r="H13" s="30" t="s">
        <v>38</v>
      </c>
      <c r="I13" s="36" t="s">
        <v>38</v>
      </c>
      <c r="J13" s="37" t="s">
        <v>38</v>
      </c>
      <c r="K13" s="38" t="s">
        <v>38</v>
      </c>
      <c r="L13" s="39" t="s">
        <v>38</v>
      </c>
      <c r="M13" s="61"/>
      <c r="N13" s="62"/>
      <c r="O13" s="63"/>
      <c r="P13" s="61"/>
      <c r="Q13" s="64" t="s">
        <v>42</v>
      </c>
      <c r="R13" s="58" t="s">
        <v>48</v>
      </c>
      <c r="S13" s="56">
        <v>43709</v>
      </c>
      <c r="T13" s="55" t="str">
        <f t="shared" si="0"/>
        <v>
～
(17ヶ月)</v>
      </c>
      <c r="U13" s="56">
        <v>44227</v>
      </c>
      <c r="V13" s="33"/>
    </row>
    <row r="14" ht="285" customHeight="1" spans="1:22">
      <c r="A14" s="57">
        <f>A13+1</f>
        <v>4</v>
      </c>
      <c r="B14" s="65" t="s">
        <v>49</v>
      </c>
      <c r="C14" s="28">
        <v>10</v>
      </c>
      <c r="D14" s="29"/>
      <c r="E14" s="30"/>
      <c r="F14" s="31"/>
      <c r="G14" s="32"/>
      <c r="H14" s="30"/>
      <c r="I14" s="36"/>
      <c r="J14" s="37" t="s">
        <v>38</v>
      </c>
      <c r="K14" s="38" t="s">
        <v>38</v>
      </c>
      <c r="L14" s="39" t="s">
        <v>38</v>
      </c>
      <c r="M14" s="30"/>
      <c r="N14" s="31"/>
      <c r="O14" s="32"/>
      <c r="P14" s="30"/>
      <c r="Q14" s="53" t="s">
        <v>50</v>
      </c>
      <c r="R14" s="53" t="s">
        <v>51</v>
      </c>
      <c r="S14" s="54">
        <v>43556</v>
      </c>
      <c r="T14" s="55" t="str">
        <f t="shared" si="0"/>
        <v>
～
(5ヶ月)</v>
      </c>
      <c r="U14" s="56">
        <v>43708</v>
      </c>
      <c r="V14" s="33"/>
    </row>
    <row r="15" ht="290" customHeight="1" spans="1:22">
      <c r="A15" s="57">
        <f>A14+1.1</f>
        <v>5.1</v>
      </c>
      <c r="B15" s="65" t="s">
        <v>52</v>
      </c>
      <c r="C15" s="28">
        <v>9</v>
      </c>
      <c r="D15" s="29"/>
      <c r="E15" s="30"/>
      <c r="F15" s="31"/>
      <c r="G15" s="32"/>
      <c r="H15" s="30" t="s">
        <v>38</v>
      </c>
      <c r="I15" s="36" t="s">
        <v>38</v>
      </c>
      <c r="J15" s="37" t="s">
        <v>38</v>
      </c>
      <c r="K15" s="38" t="s">
        <v>38</v>
      </c>
      <c r="L15" s="39" t="s">
        <v>38</v>
      </c>
      <c r="M15" s="30"/>
      <c r="N15" s="31"/>
      <c r="O15" s="32"/>
      <c r="P15" s="30"/>
      <c r="Q15" s="53" t="s">
        <v>53</v>
      </c>
      <c r="R15" s="53" t="s">
        <v>54</v>
      </c>
      <c r="S15" s="54">
        <v>43313</v>
      </c>
      <c r="T15" s="55" t="str">
        <f t="shared" si="0"/>
        <v>
～
(8ヶ月)</v>
      </c>
      <c r="U15" s="56">
        <v>43555</v>
      </c>
      <c r="V15" s="33"/>
    </row>
    <row r="16" ht="209" customHeight="1" spans="1:22">
      <c r="A16" s="57">
        <f>A14+1.2</f>
        <v>5.2</v>
      </c>
      <c r="B16" s="65" t="s">
        <v>55</v>
      </c>
      <c r="C16" s="28">
        <v>7</v>
      </c>
      <c r="D16" s="29"/>
      <c r="E16" s="30"/>
      <c r="F16" s="31"/>
      <c r="G16" s="32"/>
      <c r="H16" s="30"/>
      <c r="I16" s="36"/>
      <c r="J16" s="37" t="s">
        <v>38</v>
      </c>
      <c r="K16" s="38" t="s">
        <v>38</v>
      </c>
      <c r="L16" s="39" t="s">
        <v>38</v>
      </c>
      <c r="M16" s="30"/>
      <c r="N16" s="31"/>
      <c r="O16" s="32"/>
      <c r="P16" s="30"/>
      <c r="Q16" s="53" t="s">
        <v>56</v>
      </c>
      <c r="R16" s="53" t="s">
        <v>57</v>
      </c>
      <c r="S16" s="54">
        <v>43221</v>
      </c>
      <c r="T16" s="55" t="str">
        <f t="shared" si="0"/>
        <v>
～
(3ヶ月)</v>
      </c>
      <c r="U16" s="56">
        <v>43282</v>
      </c>
      <c r="V16" s="33"/>
    </row>
    <row r="17" ht="127.5" customHeight="1" spans="1:22">
      <c r="A17" s="57">
        <f>A14+2</f>
        <v>6</v>
      </c>
      <c r="B17" s="65" t="s">
        <v>58</v>
      </c>
      <c r="C17" s="28">
        <v>2</v>
      </c>
      <c r="D17" s="29"/>
      <c r="E17" s="30"/>
      <c r="F17" s="31"/>
      <c r="G17" s="32"/>
      <c r="H17" s="30"/>
      <c r="I17" s="36"/>
      <c r="J17" s="37" t="s">
        <v>38</v>
      </c>
      <c r="K17" s="38" t="s">
        <v>38</v>
      </c>
      <c r="L17" s="39"/>
      <c r="M17" s="30"/>
      <c r="N17" s="31"/>
      <c r="O17" s="32"/>
      <c r="P17" s="30"/>
      <c r="Q17" s="53" t="s">
        <v>59</v>
      </c>
      <c r="R17" s="53" t="s">
        <v>60</v>
      </c>
      <c r="S17" s="54">
        <v>43160</v>
      </c>
      <c r="T17" s="55" t="str">
        <f>""&amp;CHAR(10)&amp;""&amp;CHAR(10)&amp;""&amp;CHAR(10)&amp;"～"&amp;CHAR(10)&amp;IF(OR(S17="",U17=""),"","("&amp;DATEDIF(S17,U17,"M")+1&amp;"ヶ月)")</f>
        <v>
～
(2ヶ月)</v>
      </c>
      <c r="U17" s="56">
        <v>43191</v>
      </c>
      <c r="V17" s="33"/>
    </row>
    <row r="18" ht="115.5" customHeight="1" spans="1:22">
      <c r="A18" s="57">
        <f>A17+1</f>
        <v>7</v>
      </c>
      <c r="B18" s="65" t="s">
        <v>61</v>
      </c>
      <c r="C18" s="28">
        <v>3</v>
      </c>
      <c r="D18" s="29"/>
      <c r="E18" s="30"/>
      <c r="F18" s="31"/>
      <c r="G18" s="32"/>
      <c r="H18" s="30"/>
      <c r="I18" s="36" t="s">
        <v>38</v>
      </c>
      <c r="J18" s="37" t="s">
        <v>38</v>
      </c>
      <c r="K18" s="38" t="s">
        <v>38</v>
      </c>
      <c r="L18" s="39" t="s">
        <v>38</v>
      </c>
      <c r="M18" s="30"/>
      <c r="N18" s="31"/>
      <c r="O18" s="32"/>
      <c r="P18" s="30"/>
      <c r="Q18" s="53" t="s">
        <v>50</v>
      </c>
      <c r="R18" s="53" t="s">
        <v>62</v>
      </c>
      <c r="S18" s="54">
        <v>43070</v>
      </c>
      <c r="T18" s="55" t="str">
        <f t="shared" ref="T18:T26" si="1">""&amp;CHAR(10)&amp;"～"&amp;CHAR(10)&amp;IF(OR(S18="",U18=""),"","("&amp;DATEDIF(S18,U18,"M")+1&amp;"ヶ月)")</f>
        <v>
～
(3ヶ月)</v>
      </c>
      <c r="U18" s="56">
        <v>43132</v>
      </c>
      <c r="V18" s="33"/>
    </row>
    <row r="19" ht="123.75" customHeight="1" spans="1:22">
      <c r="A19" s="57">
        <f>A18+1.1</f>
        <v>8.1</v>
      </c>
      <c r="B19" s="65" t="s">
        <v>63</v>
      </c>
      <c r="C19" s="28">
        <v>7</v>
      </c>
      <c r="D19" s="29"/>
      <c r="E19" s="30"/>
      <c r="F19" s="31"/>
      <c r="G19" s="32"/>
      <c r="H19" s="30"/>
      <c r="I19" s="36"/>
      <c r="J19" s="37"/>
      <c r="K19" s="38" t="s">
        <v>38</v>
      </c>
      <c r="L19" s="39" t="s">
        <v>38</v>
      </c>
      <c r="M19" s="30"/>
      <c r="N19" s="31"/>
      <c r="O19" s="32"/>
      <c r="P19" s="30"/>
      <c r="Q19" s="53" t="s">
        <v>50</v>
      </c>
      <c r="R19" s="53" t="s">
        <v>64</v>
      </c>
      <c r="S19" s="54">
        <v>43009</v>
      </c>
      <c r="T19" s="55" t="str">
        <f t="shared" si="1"/>
        <v>
～
(2ヶ月)</v>
      </c>
      <c r="U19" s="56">
        <v>43040</v>
      </c>
      <c r="V19" s="33"/>
    </row>
    <row r="20" ht="159.75" customHeight="1" spans="1:22">
      <c r="A20" s="57">
        <f>A18+1.2</f>
        <v>8.2</v>
      </c>
      <c r="B20" s="65" t="s">
        <v>65</v>
      </c>
      <c r="C20" s="28">
        <v>9</v>
      </c>
      <c r="D20" s="29"/>
      <c r="E20" s="30"/>
      <c r="F20" s="31"/>
      <c r="G20" s="32"/>
      <c r="H20" s="30"/>
      <c r="I20" s="36"/>
      <c r="J20" s="37" t="s">
        <v>38</v>
      </c>
      <c r="K20" s="38"/>
      <c r="L20" s="39"/>
      <c r="M20" s="30" t="s">
        <v>38</v>
      </c>
      <c r="N20" s="31"/>
      <c r="O20" s="32"/>
      <c r="P20" s="30"/>
      <c r="Q20" s="53" t="s">
        <v>50</v>
      </c>
      <c r="R20" s="53" t="s">
        <v>66</v>
      </c>
      <c r="S20" s="54">
        <v>42856</v>
      </c>
      <c r="T20" s="55" t="str">
        <f t="shared" si="1"/>
        <v>
～
(5ヶ月)</v>
      </c>
      <c r="U20" s="56">
        <v>42979</v>
      </c>
      <c r="V20" s="33"/>
    </row>
    <row r="21" ht="116.25" customHeight="1" spans="1:22">
      <c r="A21" s="57">
        <f>A18+2</f>
        <v>9</v>
      </c>
      <c r="B21" s="65" t="s">
        <v>67</v>
      </c>
      <c r="C21" s="28">
        <v>4</v>
      </c>
      <c r="D21" s="29"/>
      <c r="E21" s="30"/>
      <c r="F21" s="31"/>
      <c r="G21" s="32"/>
      <c r="H21" s="30"/>
      <c r="I21" s="36"/>
      <c r="J21" s="37" t="s">
        <v>38</v>
      </c>
      <c r="K21" s="38" t="s">
        <v>38</v>
      </c>
      <c r="L21" s="39" t="s">
        <v>38</v>
      </c>
      <c r="M21" s="30"/>
      <c r="N21" s="31"/>
      <c r="O21" s="32"/>
      <c r="P21" s="30"/>
      <c r="Q21" s="53" t="s">
        <v>50</v>
      </c>
      <c r="R21" s="53" t="s">
        <v>68</v>
      </c>
      <c r="S21" s="54">
        <v>42736</v>
      </c>
      <c r="T21" s="55" t="str">
        <f t="shared" si="1"/>
        <v>
～
(4ヶ月)</v>
      </c>
      <c r="U21" s="56">
        <v>42826</v>
      </c>
      <c r="V21" s="33"/>
    </row>
    <row r="22" ht="96" customHeight="1" spans="1:22">
      <c r="A22" s="57">
        <f>A21+1</f>
        <v>10</v>
      </c>
      <c r="B22" s="65" t="s">
        <v>69</v>
      </c>
      <c r="C22" s="28">
        <v>13</v>
      </c>
      <c r="D22" s="29"/>
      <c r="E22" s="30"/>
      <c r="F22" s="31"/>
      <c r="G22" s="32"/>
      <c r="H22" s="30"/>
      <c r="I22" s="36" t="s">
        <v>38</v>
      </c>
      <c r="J22" s="37" t="s">
        <v>38</v>
      </c>
      <c r="K22" s="38" t="s">
        <v>38</v>
      </c>
      <c r="L22" s="39" t="s">
        <v>38</v>
      </c>
      <c r="M22" s="30"/>
      <c r="N22" s="31"/>
      <c r="O22" s="32"/>
      <c r="P22" s="30"/>
      <c r="Q22" s="53" t="s">
        <v>70</v>
      </c>
      <c r="R22" s="53" t="s">
        <v>71</v>
      </c>
      <c r="S22" s="54">
        <v>42644</v>
      </c>
      <c r="T22" s="55" t="str">
        <f t="shared" si="1"/>
        <v>
～
(3ヶ月)</v>
      </c>
      <c r="U22" s="56">
        <v>42705</v>
      </c>
      <c r="V22" s="33"/>
    </row>
    <row r="23" ht="135.75" customHeight="1" spans="1:22">
      <c r="A23" s="26">
        <f t="shared" ref="A23:A26" si="2">$A22+1</f>
        <v>11</v>
      </c>
      <c r="B23" s="65" t="s">
        <v>72</v>
      </c>
      <c r="C23" s="28">
        <v>12</v>
      </c>
      <c r="D23" s="29"/>
      <c r="E23" s="30"/>
      <c r="F23" s="31"/>
      <c r="G23" s="32"/>
      <c r="H23" s="30"/>
      <c r="I23" s="36"/>
      <c r="J23" s="37" t="s">
        <v>38</v>
      </c>
      <c r="K23" s="38" t="s">
        <v>38</v>
      </c>
      <c r="L23" s="39" t="s">
        <v>38</v>
      </c>
      <c r="M23" s="30"/>
      <c r="N23" s="31"/>
      <c r="O23" s="32"/>
      <c r="P23" s="30"/>
      <c r="Q23" s="53" t="s">
        <v>50</v>
      </c>
      <c r="R23" s="53" t="s">
        <v>73</v>
      </c>
      <c r="S23" s="54">
        <v>42461</v>
      </c>
      <c r="T23" s="55" t="str">
        <f t="shared" si="1"/>
        <v>
～
(6ヶ月)</v>
      </c>
      <c r="U23" s="56">
        <v>42614</v>
      </c>
      <c r="V23" s="33"/>
    </row>
    <row r="24" ht="13.5" customHeight="1" spans="1:22">
      <c r="A24" s="26">
        <f t="shared" si="2"/>
        <v>12</v>
      </c>
      <c r="B24" s="65" t="s">
        <v>74</v>
      </c>
      <c r="C24" s="28"/>
      <c r="D24" s="29"/>
      <c r="E24" s="30"/>
      <c r="F24" s="31"/>
      <c r="G24" s="32"/>
      <c r="H24" s="30"/>
      <c r="I24" s="36"/>
      <c r="J24" s="37"/>
      <c r="K24" s="38"/>
      <c r="L24" s="39"/>
      <c r="M24" s="30"/>
      <c r="N24" s="31"/>
      <c r="O24" s="32"/>
      <c r="P24" s="30"/>
      <c r="Q24" s="53" t="s">
        <v>75</v>
      </c>
      <c r="R24" s="53" t="s">
        <v>76</v>
      </c>
      <c r="S24" s="54"/>
      <c r="T24" s="55" t="str">
        <f t="shared" si="1"/>
        <v>
～
</v>
      </c>
      <c r="U24" s="56"/>
      <c r="V24" s="33"/>
    </row>
    <row r="25" ht="13.5" customHeight="1" spans="1:22">
      <c r="A25" s="26">
        <f t="shared" si="2"/>
        <v>13</v>
      </c>
      <c r="B25" s="65" t="s">
        <v>74</v>
      </c>
      <c r="C25" s="28"/>
      <c r="D25" s="29"/>
      <c r="E25" s="30"/>
      <c r="F25" s="31"/>
      <c r="G25" s="32"/>
      <c r="H25" s="30"/>
      <c r="I25" s="36"/>
      <c r="J25" s="37"/>
      <c r="K25" s="38"/>
      <c r="L25" s="39"/>
      <c r="M25" s="30"/>
      <c r="N25" s="31"/>
      <c r="O25" s="32"/>
      <c r="P25" s="30"/>
      <c r="Q25" s="53" t="s">
        <v>75</v>
      </c>
      <c r="R25" s="53" t="s">
        <v>76</v>
      </c>
      <c r="S25" s="54"/>
      <c r="T25" s="55" t="str">
        <f t="shared" si="1"/>
        <v>
～
</v>
      </c>
      <c r="U25" s="56"/>
      <c r="V25" s="33"/>
    </row>
    <row r="26" ht="13.5" customHeight="1" spans="1:22">
      <c r="A26" s="26">
        <f t="shared" si="2"/>
        <v>14</v>
      </c>
      <c r="B26" s="65" t="s">
        <v>74</v>
      </c>
      <c r="C26" s="28"/>
      <c r="D26" s="29"/>
      <c r="E26" s="30"/>
      <c r="F26" s="31"/>
      <c r="G26" s="32"/>
      <c r="H26" s="30"/>
      <c r="I26" s="36"/>
      <c r="J26" s="37"/>
      <c r="K26" s="38"/>
      <c r="L26" s="39"/>
      <c r="M26" s="30"/>
      <c r="N26" s="31"/>
      <c r="O26" s="32"/>
      <c r="P26" s="30"/>
      <c r="Q26" s="53" t="s">
        <v>75</v>
      </c>
      <c r="R26" s="53" t="s">
        <v>76</v>
      </c>
      <c r="S26" s="54"/>
      <c r="T26" s="55" t="str">
        <f t="shared" si="1"/>
        <v>
～
</v>
      </c>
      <c r="U26" s="56"/>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22">
      <c r="A40" s="1"/>
      <c r="B40" s="33"/>
      <c r="C40" s="33"/>
      <c r="D40" s="33"/>
      <c r="E40" s="33"/>
      <c r="F40" s="33"/>
      <c r="G40" s="33"/>
      <c r="H40" s="33"/>
      <c r="I40" s="33"/>
      <c r="J40" s="33"/>
      <c r="K40" s="33"/>
      <c r="L40" s="33"/>
      <c r="M40" s="33"/>
      <c r="N40" s="33"/>
      <c r="O40" s="33"/>
      <c r="P40" s="33"/>
      <c r="Q40" s="33"/>
      <c r="R40" s="33"/>
      <c r="S40" s="33"/>
      <c r="T40" s="33"/>
      <c r="U40" s="33"/>
      <c r="V40" s="33"/>
    </row>
    <row r="41" ht="13.5" customHeight="1" spans="1:22">
      <c r="A41" s="1"/>
      <c r="B41" s="33"/>
      <c r="C41" s="33"/>
      <c r="D41" s="33"/>
      <c r="E41" s="33"/>
      <c r="F41" s="33"/>
      <c r="G41" s="33"/>
      <c r="H41" s="33"/>
      <c r="I41" s="33"/>
      <c r="J41" s="33"/>
      <c r="K41" s="33"/>
      <c r="L41" s="33"/>
      <c r="M41" s="33"/>
      <c r="N41" s="33"/>
      <c r="O41" s="33"/>
      <c r="P41" s="33"/>
      <c r="Q41" s="33"/>
      <c r="R41" s="33"/>
      <c r="S41" s="33"/>
      <c r="T41" s="33"/>
      <c r="U41" s="33"/>
      <c r="V41" s="33"/>
    </row>
    <row r="42" ht="13.5" customHeight="1" spans="1:22">
      <c r="A42" s="1"/>
      <c r="B42" s="33"/>
      <c r="C42" s="33"/>
      <c r="D42" s="33"/>
      <c r="E42" s="33"/>
      <c r="F42" s="33"/>
      <c r="G42" s="33"/>
      <c r="H42" s="33"/>
      <c r="I42" s="33"/>
      <c r="J42" s="33"/>
      <c r="K42" s="33"/>
      <c r="L42" s="33"/>
      <c r="M42" s="33"/>
      <c r="N42" s="33"/>
      <c r="O42" s="33"/>
      <c r="P42" s="33"/>
      <c r="Q42" s="33"/>
      <c r="R42" s="33"/>
      <c r="S42" s="33"/>
      <c r="T42" s="33"/>
      <c r="U42" s="33"/>
      <c r="V42" s="33"/>
    </row>
    <row r="43" ht="13.5" customHeight="1" spans="1:21">
      <c r="A43" s="1"/>
      <c r="B43" s="33"/>
      <c r="C43" s="33"/>
      <c r="D43" s="33"/>
      <c r="E43" s="33"/>
      <c r="F43" s="33"/>
      <c r="G43" s="33"/>
      <c r="H43" s="33"/>
      <c r="I43" s="33"/>
      <c r="J43" s="33"/>
      <c r="K43" s="33"/>
      <c r="L43" s="33"/>
      <c r="M43" s="33"/>
      <c r="N43" s="33"/>
      <c r="O43" s="33"/>
      <c r="P43" s="33"/>
      <c r="Q43" s="33"/>
      <c r="R43" s="33"/>
      <c r="S43" s="33"/>
      <c r="T43" s="33"/>
      <c r="U43" s="33"/>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3.5" customHeight="1" spans="1:1">
      <c r="A223" s="1"/>
    </row>
    <row r="224" ht="13.5" customHeight="1" spans="1:1">
      <c r="A224" s="1"/>
    </row>
    <row r="225" ht="13.5" customHeight="1" spans="1:1">
      <c r="A225" s="1"/>
    </row>
    <row r="226" ht="13.5" customHeight="1" spans="1:1">
      <c r="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3" manualBreakCount="3">
    <brk id="13" max="0" man="1"/>
    <brk id="16" max="0" man="1"/>
    <brk id="24"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85714285714" defaultRowHeight="15" customHeight="1"/>
  <cols>
    <col min="1" max="1" width="2.71428571428571" customWidth="1"/>
    <col min="2" max="2" width="21.8571428571429" customWidth="1"/>
    <col min="3" max="3" width="2.71428571428571" customWidth="1"/>
    <col min="4" max="16" width="2" customWidth="1"/>
    <col min="17" max="17" width="5.71428571428571" customWidth="1"/>
    <col min="18" max="18" width="8.14285714285714" customWidth="1"/>
    <col min="19" max="21" width="3.42857142857143" customWidth="1"/>
    <col min="22" max="22" width="3.71428571428571" customWidth="1"/>
    <col min="23" max="23" width="7.71428571428571" customWidth="1"/>
    <col min="24" max="24" width="6.57142857142857" customWidth="1"/>
    <col min="25" max="25" width="8.28571428571429" customWidth="1"/>
    <col min="26" max="26" width="6.57142857142857" customWidth="1"/>
  </cols>
  <sheetData>
    <row r="1" ht="9" customHeight="1" spans="1:24">
      <c r="A1" s="1"/>
      <c r="C1" s="2"/>
      <c r="D1" s="2"/>
      <c r="E1" s="2"/>
      <c r="F1" s="2"/>
      <c r="G1" s="3" t="s">
        <v>0</v>
      </c>
      <c r="Q1" s="2"/>
      <c r="R1" s="2"/>
      <c r="S1" s="2"/>
      <c r="T1" s="40">
        <f ca="1">NOW()</f>
        <v>45453.5807986111</v>
      </c>
      <c r="W1" s="41" t="s">
        <v>1</v>
      </c>
      <c r="X1" s="33"/>
    </row>
    <row r="2" customHeight="1" spans="1:24">
      <c r="A2" s="4"/>
      <c r="B2" s="2"/>
      <c r="C2" s="2"/>
      <c r="D2" s="2"/>
      <c r="E2" s="2"/>
      <c r="F2" s="2"/>
      <c r="Q2" s="2"/>
      <c r="R2" s="2"/>
      <c r="S2" s="2"/>
      <c r="T2" s="40"/>
      <c r="W2" s="42">
        <v>34064</v>
      </c>
      <c r="X2" s="33"/>
    </row>
    <row r="3" ht="16.5" customHeight="1" spans="1:24">
      <c r="A3" s="5" t="s">
        <v>2</v>
      </c>
      <c r="B3" s="6"/>
      <c r="C3" s="7" t="s">
        <v>77</v>
      </c>
      <c r="D3" s="6"/>
      <c r="E3" s="6"/>
      <c r="F3" s="6"/>
      <c r="G3" s="6"/>
      <c r="H3" s="5" t="s">
        <v>4</v>
      </c>
      <c r="I3" s="6"/>
      <c r="J3" s="7" t="str">
        <f ca="1">DATEDIF(W2,TODAY(),"Y")&amp;"歳"</f>
        <v>31歳</v>
      </c>
      <c r="K3" s="6"/>
      <c r="L3" s="5" t="s">
        <v>5</v>
      </c>
      <c r="M3" s="6"/>
      <c r="N3" s="6"/>
      <c r="O3" s="7" t="s">
        <v>78</v>
      </c>
      <c r="P3" s="6"/>
      <c r="Q3" s="6"/>
      <c r="R3" s="43"/>
      <c r="S3" s="5" t="s">
        <v>7</v>
      </c>
      <c r="T3" s="7" t="str">
        <f>IF(DATEDIF(W5,Y5,"Y")=0,"",IF(DATEDIF(W5,Y5,"YM")+1=12,DATEDIF(W5,Y5,"Y")+1&amp;"年",DATEDIF(W5,Y5,"Y")&amp;"年"))&amp;IF(DATEDIF(W5,Y5,"YM")+1=12,"",DATEDIF(W5,Y5,"YM")+1&amp;"ヶ月")</f>
        <v>4年10ヶ月</v>
      </c>
      <c r="U3" s="43"/>
      <c r="W3" s="33"/>
      <c r="X3" s="33"/>
    </row>
    <row r="4" ht="16.5" customHeight="1" spans="1:24">
      <c r="A4" s="5" t="s">
        <v>8</v>
      </c>
      <c r="B4" s="6"/>
      <c r="C4" s="7" t="s">
        <v>79</v>
      </c>
      <c r="D4" s="6"/>
      <c r="E4" s="6"/>
      <c r="F4" s="6"/>
      <c r="G4" s="6"/>
      <c r="H4" s="6"/>
      <c r="I4" s="6"/>
      <c r="J4" s="6"/>
      <c r="K4" s="6"/>
      <c r="L4" s="6"/>
      <c r="M4" s="6"/>
      <c r="N4" s="5" t="s">
        <v>10</v>
      </c>
      <c r="O4" s="6"/>
      <c r="P4" s="6"/>
      <c r="Q4" s="7" t="s">
        <v>80</v>
      </c>
      <c r="R4" s="6"/>
      <c r="S4" s="5" t="s">
        <v>12</v>
      </c>
      <c r="T4" s="7" t="s">
        <v>13</v>
      </c>
      <c r="U4" s="43"/>
      <c r="W4" s="33" t="s">
        <v>14</v>
      </c>
      <c r="X4" s="33"/>
    </row>
    <row r="5" ht="16.5" customHeight="1" spans="1:25">
      <c r="A5" s="8" t="s">
        <v>15</v>
      </c>
      <c r="B5" s="9"/>
      <c r="C5" s="10" t="s">
        <v>81</v>
      </c>
      <c r="D5" s="9"/>
      <c r="E5" s="9"/>
      <c r="F5" s="9"/>
      <c r="G5" s="9"/>
      <c r="H5" s="9"/>
      <c r="I5" s="9"/>
      <c r="J5" s="9"/>
      <c r="K5" s="9"/>
      <c r="L5" s="9"/>
      <c r="M5" s="9"/>
      <c r="N5" s="9"/>
      <c r="O5" s="9"/>
      <c r="P5" s="9"/>
      <c r="Q5" s="44"/>
      <c r="R5" s="9"/>
      <c r="S5" s="9"/>
      <c r="T5" s="9"/>
      <c r="U5" s="45"/>
      <c r="W5" s="42">
        <f>$S$15</f>
        <v>42465</v>
      </c>
      <c r="X5" s="46" t="s">
        <v>16</v>
      </c>
      <c r="Y5" s="42">
        <f>U10</f>
        <v>44227</v>
      </c>
    </row>
    <row r="6" ht="16.5" customHeight="1" spans="1:21">
      <c r="A6" s="11"/>
      <c r="B6" s="12"/>
      <c r="C6" s="13" t="s">
        <v>82</v>
      </c>
      <c r="Q6" s="47"/>
      <c r="U6" s="48"/>
    </row>
    <row r="7" ht="16.5" customHeight="1" spans="1:24">
      <c r="A7" s="14"/>
      <c r="B7" s="15"/>
      <c r="C7" s="16" t="s">
        <v>83</v>
      </c>
      <c r="D7" s="15"/>
      <c r="E7" s="15"/>
      <c r="F7" s="15"/>
      <c r="G7" s="15"/>
      <c r="H7" s="15"/>
      <c r="I7" s="15"/>
      <c r="J7" s="15"/>
      <c r="K7" s="15"/>
      <c r="L7" s="15"/>
      <c r="M7" s="15"/>
      <c r="N7" s="15"/>
      <c r="O7" s="15"/>
      <c r="P7" s="15"/>
      <c r="Q7" s="49"/>
      <c r="R7" s="15"/>
      <c r="S7" s="15"/>
      <c r="T7" s="15"/>
      <c r="U7" s="50"/>
      <c r="W7" s="33" t="s">
        <v>17</v>
      </c>
      <c r="X7" s="33"/>
    </row>
    <row r="8" ht="9.75" customHeight="1" spans="1:26">
      <c r="A8" s="1"/>
      <c r="B8" s="17"/>
      <c r="C8" s="17"/>
      <c r="D8" s="17"/>
      <c r="E8" s="17"/>
      <c r="F8" s="17"/>
      <c r="G8" s="17"/>
      <c r="H8" s="17"/>
      <c r="I8" s="17"/>
      <c r="J8" s="17"/>
      <c r="K8" s="17"/>
      <c r="L8" s="17"/>
      <c r="M8" s="17"/>
      <c r="N8" s="17"/>
      <c r="O8" s="17"/>
      <c r="P8" s="17"/>
      <c r="Q8" s="17"/>
      <c r="R8" s="17"/>
      <c r="S8" s="17"/>
      <c r="T8" s="17"/>
      <c r="U8" s="17"/>
      <c r="W8" s="42"/>
      <c r="X8" s="46" t="s">
        <v>16</v>
      </c>
      <c r="Y8" s="42"/>
      <c r="Z8" s="46" t="str">
        <f>"="&amp;DATEDIF(W8,Y8,"M")+1&amp;"ヶ月"</f>
        <v>=1ヶ月</v>
      </c>
    </row>
    <row r="9" ht="41.25" customHeight="1" spans="1:22">
      <c r="A9" s="18" t="s">
        <v>18</v>
      </c>
      <c r="B9" s="19" t="s">
        <v>19</v>
      </c>
      <c r="C9" s="20" t="s">
        <v>20</v>
      </c>
      <c r="D9" s="21" t="s">
        <v>21</v>
      </c>
      <c r="E9" s="22" t="s">
        <v>22</v>
      </c>
      <c r="F9" s="23" t="s">
        <v>23</v>
      </c>
      <c r="G9" s="24" t="s">
        <v>24</v>
      </c>
      <c r="H9" s="25" t="s">
        <v>25</v>
      </c>
      <c r="I9" s="23" t="s">
        <v>26</v>
      </c>
      <c r="J9" s="24" t="s">
        <v>27</v>
      </c>
      <c r="K9" s="34" t="s">
        <v>28</v>
      </c>
      <c r="L9" s="35" t="s">
        <v>29</v>
      </c>
      <c r="M9" s="34" t="s">
        <v>30</v>
      </c>
      <c r="N9" s="23" t="s">
        <v>31</v>
      </c>
      <c r="O9" s="24" t="s">
        <v>32</v>
      </c>
      <c r="P9" s="34" t="s">
        <v>33</v>
      </c>
      <c r="Q9" s="51" t="s">
        <v>34</v>
      </c>
      <c r="R9" s="51" t="s">
        <v>35</v>
      </c>
      <c r="S9" s="52" t="s">
        <v>36</v>
      </c>
      <c r="T9" s="6"/>
      <c r="U9" s="43"/>
      <c r="V9" s="33"/>
    </row>
    <row r="10" ht="148.5" customHeight="1" spans="1:22">
      <c r="A10" s="26">
        <v>1</v>
      </c>
      <c r="B10" s="65" t="s">
        <v>84</v>
      </c>
      <c r="C10" s="28">
        <v>12</v>
      </c>
      <c r="D10" s="29"/>
      <c r="E10" s="30"/>
      <c r="F10" s="31"/>
      <c r="G10" s="32"/>
      <c r="H10" s="30"/>
      <c r="I10" s="36" t="s">
        <v>38</v>
      </c>
      <c r="J10" s="37" t="s">
        <v>38</v>
      </c>
      <c r="K10" s="38" t="s">
        <v>38</v>
      </c>
      <c r="L10" s="39"/>
      <c r="M10" s="30"/>
      <c r="N10" s="31"/>
      <c r="O10" s="32"/>
      <c r="P10" s="30"/>
      <c r="Q10" s="53" t="s">
        <v>85</v>
      </c>
      <c r="R10" s="53" t="s">
        <v>86</v>
      </c>
      <c r="S10" s="54">
        <v>44013</v>
      </c>
      <c r="T10" s="55" t="str">
        <f t="shared" ref="T10:T12" si="0">""&amp;CHAR(10)&amp;"～"&amp;CHAR(10)&amp;IF(OR(S10="",U10=""),"","("&amp;DATEDIF(S10,U10,"M")+1&amp;"ヶ月)")</f>
        <v>
～
(7ヶ月)</v>
      </c>
      <c r="U10" s="56">
        <v>44227</v>
      </c>
      <c r="V10" s="33"/>
    </row>
    <row r="11" ht="111.75" customHeight="1" spans="1:22">
      <c r="A11" s="26">
        <f>$A$10+1</f>
        <v>2</v>
      </c>
      <c r="B11" s="65" t="s">
        <v>87</v>
      </c>
      <c r="C11" s="28">
        <v>6</v>
      </c>
      <c r="D11" s="29"/>
      <c r="E11" s="30"/>
      <c r="F11" s="31"/>
      <c r="G11" s="32"/>
      <c r="H11" s="30" t="s">
        <v>38</v>
      </c>
      <c r="I11" s="36" t="s">
        <v>38</v>
      </c>
      <c r="J11" s="37" t="s">
        <v>38</v>
      </c>
      <c r="K11" s="38" t="s">
        <v>38</v>
      </c>
      <c r="L11" s="39"/>
      <c r="M11" s="30"/>
      <c r="N11" s="31"/>
      <c r="O11" s="32"/>
      <c r="P11" s="30"/>
      <c r="Q11" s="53" t="s">
        <v>85</v>
      </c>
      <c r="R11" s="53" t="s">
        <v>88</v>
      </c>
      <c r="S11" s="54">
        <v>43831</v>
      </c>
      <c r="T11" s="55" t="str">
        <f t="shared" si="0"/>
        <v>
～
(6ヶ月)</v>
      </c>
      <c r="U11" s="56">
        <v>44012</v>
      </c>
      <c r="V11" s="33"/>
    </row>
    <row r="12" ht="150" customHeight="1" spans="1:22">
      <c r="A12" s="26">
        <f>$A11+1</f>
        <v>3</v>
      </c>
      <c r="B12" s="65" t="s">
        <v>84</v>
      </c>
      <c r="C12" s="28">
        <v>10</v>
      </c>
      <c r="D12" s="29"/>
      <c r="E12" s="30"/>
      <c r="F12" s="31"/>
      <c r="G12" s="32"/>
      <c r="H12" s="30"/>
      <c r="I12" s="36"/>
      <c r="J12" s="37"/>
      <c r="K12" s="38"/>
      <c r="L12" s="39"/>
      <c r="M12" s="30"/>
      <c r="N12" s="31"/>
      <c r="O12" s="32"/>
      <c r="P12" s="30"/>
      <c r="Q12" s="53" t="s">
        <v>85</v>
      </c>
      <c r="R12" s="53" t="s">
        <v>86</v>
      </c>
      <c r="S12" s="54">
        <v>43466</v>
      </c>
      <c r="T12" s="55" t="str">
        <f t="shared" si="0"/>
        <v>
～
(12ヶ月)</v>
      </c>
      <c r="U12" s="56">
        <v>43830</v>
      </c>
      <c r="V12" s="33"/>
    </row>
    <row r="13" ht="210.75" customHeight="1" spans="1:22">
      <c r="A13" s="26">
        <v>4.1</v>
      </c>
      <c r="B13" s="65" t="s">
        <v>89</v>
      </c>
      <c r="C13" s="28">
        <v>8</v>
      </c>
      <c r="D13" s="29"/>
      <c r="E13" s="30"/>
      <c r="F13" s="31"/>
      <c r="G13" s="32"/>
      <c r="H13" s="30"/>
      <c r="I13" s="36" t="s">
        <v>38</v>
      </c>
      <c r="J13" s="37" t="s">
        <v>38</v>
      </c>
      <c r="K13" s="38"/>
      <c r="L13" s="39"/>
      <c r="M13" s="30"/>
      <c r="N13" s="31"/>
      <c r="O13" s="32"/>
      <c r="P13" s="30"/>
      <c r="Q13" s="53" t="s">
        <v>90</v>
      </c>
      <c r="R13" s="53" t="s">
        <v>91</v>
      </c>
      <c r="S13" s="54">
        <v>43282</v>
      </c>
      <c r="T13" s="55" t="str">
        <f>""&amp;CHAR(10)&amp;""&amp;CHAR(10)&amp;""&amp;CHAR(10)&amp;"～"&amp;CHAR(10)&amp;IF(OR(S13="",U13=""),"","("&amp;DATEDIF(S13,U13,"M")+1&amp;"ヶ月)")</f>
        <v>
～
(6ヶ月)</v>
      </c>
      <c r="U13" s="56">
        <v>43465</v>
      </c>
      <c r="V13" s="33"/>
    </row>
    <row r="14" ht="154.5" customHeight="1" spans="1:22">
      <c r="A14" s="26">
        <v>4.2</v>
      </c>
      <c r="B14" s="65" t="s">
        <v>92</v>
      </c>
      <c r="C14" s="28">
        <v>4</v>
      </c>
      <c r="D14" s="29"/>
      <c r="E14" s="30"/>
      <c r="F14" s="31"/>
      <c r="G14" s="32"/>
      <c r="H14" s="30" t="s">
        <v>38</v>
      </c>
      <c r="I14" s="36" t="s">
        <v>38</v>
      </c>
      <c r="J14" s="37" t="s">
        <v>38</v>
      </c>
      <c r="K14" s="38" t="s">
        <v>38</v>
      </c>
      <c r="L14" s="39" t="s">
        <v>38</v>
      </c>
      <c r="M14" s="30"/>
      <c r="N14" s="31" t="s">
        <v>38</v>
      </c>
      <c r="O14" s="32"/>
      <c r="P14" s="30"/>
      <c r="Q14" s="53" t="s">
        <v>93</v>
      </c>
      <c r="R14" s="53" t="s">
        <v>94</v>
      </c>
      <c r="S14" s="54">
        <v>43009</v>
      </c>
      <c r="T14" s="55" t="str">
        <f t="shared" ref="T14:T22" si="1">""&amp;CHAR(10)&amp;"～"&amp;CHAR(10)&amp;IF(OR(S14="",U14=""),"","("&amp;DATEDIF(S14,U14,"M")+1&amp;"ヶ月)")</f>
        <v>
～
(9ヶ月)</v>
      </c>
      <c r="U14" s="56">
        <v>43281</v>
      </c>
      <c r="V14" s="33"/>
    </row>
    <row r="15" ht="166.5" customHeight="1" spans="1:22">
      <c r="A15" s="26">
        <v>5</v>
      </c>
      <c r="B15" s="65" t="s">
        <v>95</v>
      </c>
      <c r="C15" s="28">
        <v>12</v>
      </c>
      <c r="D15" s="29"/>
      <c r="E15" s="30"/>
      <c r="F15" s="31"/>
      <c r="G15" s="32" t="s">
        <v>38</v>
      </c>
      <c r="H15" s="30" t="s">
        <v>38</v>
      </c>
      <c r="I15" s="36" t="s">
        <v>38</v>
      </c>
      <c r="J15" s="37" t="s">
        <v>38</v>
      </c>
      <c r="K15" s="38" t="s">
        <v>38</v>
      </c>
      <c r="L15" s="39" t="s">
        <v>38</v>
      </c>
      <c r="M15" s="30" t="s">
        <v>38</v>
      </c>
      <c r="N15" s="31" t="s">
        <v>38</v>
      </c>
      <c r="O15" s="32"/>
      <c r="P15" s="30"/>
      <c r="Q15" s="53" t="s">
        <v>85</v>
      </c>
      <c r="R15" s="53" t="s">
        <v>96</v>
      </c>
      <c r="S15" s="54">
        <v>42465</v>
      </c>
      <c r="T15" s="55" t="str">
        <f t="shared" si="1"/>
        <v>
～
(18ヶ月)</v>
      </c>
      <c r="U15" s="56">
        <v>43008</v>
      </c>
      <c r="V15" s="33"/>
    </row>
    <row r="16" ht="13.5" customHeight="1" spans="1:22">
      <c r="A16" s="26">
        <f t="shared" ref="A16:A22" si="2">$A15+1</f>
        <v>6</v>
      </c>
      <c r="B16" s="65" t="s">
        <v>74</v>
      </c>
      <c r="C16" s="28"/>
      <c r="D16" s="29"/>
      <c r="E16" s="30"/>
      <c r="F16" s="31"/>
      <c r="G16" s="32"/>
      <c r="H16" s="30"/>
      <c r="I16" s="36"/>
      <c r="J16" s="37"/>
      <c r="K16" s="38"/>
      <c r="L16" s="39"/>
      <c r="M16" s="30"/>
      <c r="N16" s="31"/>
      <c r="O16" s="32"/>
      <c r="P16" s="30"/>
      <c r="Q16" s="53" t="s">
        <v>75</v>
      </c>
      <c r="R16" s="53" t="s">
        <v>76</v>
      </c>
      <c r="S16" s="54"/>
      <c r="T16" s="55" t="str">
        <f t="shared" si="1"/>
        <v>
～
</v>
      </c>
      <c r="U16" s="56"/>
      <c r="V16" s="33"/>
    </row>
    <row r="17" ht="13.5" customHeight="1" spans="1:22">
      <c r="A17" s="26">
        <f t="shared" si="2"/>
        <v>7</v>
      </c>
      <c r="B17" s="65" t="s">
        <v>74</v>
      </c>
      <c r="C17" s="28"/>
      <c r="D17" s="29"/>
      <c r="E17" s="30"/>
      <c r="F17" s="31"/>
      <c r="G17" s="32"/>
      <c r="H17" s="30"/>
      <c r="I17" s="36"/>
      <c r="J17" s="37"/>
      <c r="K17" s="38"/>
      <c r="L17" s="39"/>
      <c r="M17" s="30"/>
      <c r="N17" s="31"/>
      <c r="O17" s="32"/>
      <c r="P17" s="30"/>
      <c r="Q17" s="53" t="s">
        <v>75</v>
      </c>
      <c r="R17" s="53" t="s">
        <v>76</v>
      </c>
      <c r="S17" s="54"/>
      <c r="T17" s="55" t="str">
        <f t="shared" si="1"/>
        <v>
～
</v>
      </c>
      <c r="U17" s="56"/>
      <c r="V17" s="33"/>
    </row>
    <row r="18" ht="13.5" customHeight="1" spans="1:22">
      <c r="A18" s="26">
        <f t="shared" si="2"/>
        <v>8</v>
      </c>
      <c r="B18" s="65" t="s">
        <v>74</v>
      </c>
      <c r="C18" s="28"/>
      <c r="D18" s="29"/>
      <c r="E18" s="30"/>
      <c r="F18" s="31"/>
      <c r="G18" s="32"/>
      <c r="H18" s="30"/>
      <c r="I18" s="36"/>
      <c r="J18" s="37"/>
      <c r="K18" s="38"/>
      <c r="L18" s="39"/>
      <c r="M18" s="30"/>
      <c r="N18" s="31"/>
      <c r="O18" s="32"/>
      <c r="P18" s="30"/>
      <c r="Q18" s="53" t="s">
        <v>75</v>
      </c>
      <c r="R18" s="53" t="s">
        <v>76</v>
      </c>
      <c r="S18" s="54"/>
      <c r="T18" s="55" t="str">
        <f t="shared" si="1"/>
        <v>
～
</v>
      </c>
      <c r="U18" s="56"/>
      <c r="V18" s="33"/>
    </row>
    <row r="19" ht="13.5" customHeight="1" spans="1:22">
      <c r="A19" s="26">
        <f t="shared" si="2"/>
        <v>9</v>
      </c>
      <c r="B19" s="65" t="s">
        <v>74</v>
      </c>
      <c r="C19" s="28"/>
      <c r="D19" s="29"/>
      <c r="E19" s="30"/>
      <c r="F19" s="31"/>
      <c r="G19" s="32"/>
      <c r="H19" s="30"/>
      <c r="I19" s="36"/>
      <c r="J19" s="37"/>
      <c r="K19" s="38"/>
      <c r="L19" s="39"/>
      <c r="M19" s="30"/>
      <c r="N19" s="31"/>
      <c r="O19" s="32"/>
      <c r="P19" s="30"/>
      <c r="Q19" s="53" t="s">
        <v>75</v>
      </c>
      <c r="R19" s="53" t="s">
        <v>76</v>
      </c>
      <c r="S19" s="54"/>
      <c r="T19" s="55" t="str">
        <f t="shared" si="1"/>
        <v>
～
</v>
      </c>
      <c r="U19" s="56"/>
      <c r="V19" s="33"/>
    </row>
    <row r="20" ht="13.5" customHeight="1" spans="1:22">
      <c r="A20" s="26">
        <f t="shared" si="2"/>
        <v>10</v>
      </c>
      <c r="B20" s="65" t="s">
        <v>74</v>
      </c>
      <c r="C20" s="28"/>
      <c r="D20" s="29"/>
      <c r="E20" s="30"/>
      <c r="F20" s="31"/>
      <c r="G20" s="32"/>
      <c r="H20" s="30"/>
      <c r="I20" s="36"/>
      <c r="J20" s="37"/>
      <c r="K20" s="38"/>
      <c r="L20" s="39"/>
      <c r="M20" s="30"/>
      <c r="N20" s="31"/>
      <c r="O20" s="32"/>
      <c r="P20" s="30"/>
      <c r="Q20" s="53" t="s">
        <v>75</v>
      </c>
      <c r="R20" s="53" t="s">
        <v>76</v>
      </c>
      <c r="S20" s="54"/>
      <c r="T20" s="55" t="str">
        <f t="shared" si="1"/>
        <v>
～
</v>
      </c>
      <c r="U20" s="56"/>
      <c r="V20" s="33"/>
    </row>
    <row r="21" ht="13.5" customHeight="1" spans="1:22">
      <c r="A21" s="26">
        <f t="shared" si="2"/>
        <v>11</v>
      </c>
      <c r="B21" s="65" t="s">
        <v>74</v>
      </c>
      <c r="C21" s="28"/>
      <c r="D21" s="29"/>
      <c r="E21" s="30"/>
      <c r="F21" s="31"/>
      <c r="G21" s="32"/>
      <c r="H21" s="30"/>
      <c r="I21" s="36"/>
      <c r="J21" s="37"/>
      <c r="K21" s="38"/>
      <c r="L21" s="39"/>
      <c r="M21" s="30"/>
      <c r="N21" s="31"/>
      <c r="O21" s="32"/>
      <c r="P21" s="30"/>
      <c r="Q21" s="53" t="s">
        <v>75</v>
      </c>
      <c r="R21" s="53" t="s">
        <v>76</v>
      </c>
      <c r="S21" s="54"/>
      <c r="T21" s="55" t="str">
        <f t="shared" si="1"/>
        <v>
～
</v>
      </c>
      <c r="U21" s="56"/>
      <c r="V21" s="33"/>
    </row>
    <row r="22" ht="13.5" customHeight="1" spans="1:22">
      <c r="A22" s="26">
        <f t="shared" si="2"/>
        <v>12</v>
      </c>
      <c r="B22" s="65" t="s">
        <v>74</v>
      </c>
      <c r="C22" s="28"/>
      <c r="D22" s="29"/>
      <c r="E22" s="30"/>
      <c r="F22" s="31"/>
      <c r="G22" s="32"/>
      <c r="H22" s="30"/>
      <c r="I22" s="36"/>
      <c r="J22" s="37"/>
      <c r="K22" s="38"/>
      <c r="L22" s="39"/>
      <c r="M22" s="30"/>
      <c r="N22" s="31"/>
      <c r="O22" s="32"/>
      <c r="P22" s="30"/>
      <c r="Q22" s="53" t="s">
        <v>75</v>
      </c>
      <c r="R22" s="53" t="s">
        <v>76</v>
      </c>
      <c r="S22" s="54"/>
      <c r="T22" s="55" t="str">
        <f t="shared" si="1"/>
        <v>
～
</v>
      </c>
      <c r="U22" s="56"/>
      <c r="V22" s="33"/>
    </row>
    <row r="23" ht="13.5" customHeight="1" spans="1:22">
      <c r="A23" s="1"/>
      <c r="B23" s="33"/>
      <c r="C23" s="33"/>
      <c r="D23" s="33"/>
      <c r="E23" s="33"/>
      <c r="F23" s="33"/>
      <c r="G23" s="33"/>
      <c r="H23" s="33"/>
      <c r="I23" s="33"/>
      <c r="J23" s="33"/>
      <c r="K23" s="33"/>
      <c r="L23" s="33"/>
      <c r="M23" s="33"/>
      <c r="N23" s="33"/>
      <c r="O23" s="33"/>
      <c r="P23" s="33"/>
      <c r="Q23" s="33"/>
      <c r="R23" s="33"/>
      <c r="S23" s="33"/>
      <c r="T23" s="33"/>
      <c r="U23" s="33"/>
      <c r="V23" s="33"/>
    </row>
    <row r="24" ht="13.5" customHeight="1" spans="1:22">
      <c r="A24" s="1"/>
      <c r="B24" s="33"/>
      <c r="C24" s="33"/>
      <c r="D24" s="33"/>
      <c r="E24" s="33"/>
      <c r="F24" s="33"/>
      <c r="G24" s="33"/>
      <c r="H24" s="33"/>
      <c r="I24" s="33"/>
      <c r="J24" s="33"/>
      <c r="K24" s="33"/>
      <c r="L24" s="33"/>
      <c r="M24" s="33"/>
      <c r="N24" s="33"/>
      <c r="O24" s="33"/>
      <c r="P24" s="33"/>
      <c r="Q24" s="33"/>
      <c r="R24" s="33"/>
      <c r="S24" s="33"/>
      <c r="T24" s="33"/>
      <c r="U24" s="33"/>
      <c r="V24" s="33"/>
    </row>
    <row r="25" ht="13.5" customHeight="1" spans="1:22">
      <c r="A25" s="1"/>
      <c r="B25" s="33"/>
      <c r="C25" s="33"/>
      <c r="D25" s="33"/>
      <c r="E25" s="33"/>
      <c r="F25" s="33"/>
      <c r="G25" s="33"/>
      <c r="H25" s="33"/>
      <c r="I25" s="33"/>
      <c r="J25" s="33"/>
      <c r="K25" s="33"/>
      <c r="L25" s="33"/>
      <c r="M25" s="33"/>
      <c r="N25" s="33"/>
      <c r="O25" s="33"/>
      <c r="P25" s="33"/>
      <c r="Q25" s="33"/>
      <c r="R25" s="33"/>
      <c r="S25" s="33"/>
      <c r="T25" s="33"/>
      <c r="U25" s="33"/>
      <c r="V25" s="33"/>
    </row>
    <row r="26" ht="13.5" customHeight="1" spans="1:22">
      <c r="A26" s="1"/>
      <c r="B26" s="33"/>
      <c r="C26" s="33"/>
      <c r="D26" s="33"/>
      <c r="E26" s="33"/>
      <c r="F26" s="33"/>
      <c r="G26" s="33"/>
      <c r="H26" s="33"/>
      <c r="I26" s="33"/>
      <c r="J26" s="33"/>
      <c r="K26" s="33"/>
      <c r="L26" s="33"/>
      <c r="M26" s="33"/>
      <c r="N26" s="33"/>
      <c r="O26" s="33"/>
      <c r="P26" s="33"/>
      <c r="Q26" s="33"/>
      <c r="R26" s="33"/>
      <c r="S26" s="33"/>
      <c r="T26" s="33"/>
      <c r="U26" s="33"/>
      <c r="V26" s="33"/>
    </row>
    <row r="27" ht="13.5" customHeight="1" spans="1:22">
      <c r="A27" s="1"/>
      <c r="B27" s="33"/>
      <c r="C27" s="33"/>
      <c r="D27" s="33"/>
      <c r="E27" s="33"/>
      <c r="F27" s="33"/>
      <c r="G27" s="33"/>
      <c r="H27" s="33"/>
      <c r="I27" s="33"/>
      <c r="J27" s="33"/>
      <c r="K27" s="33"/>
      <c r="L27" s="33"/>
      <c r="M27" s="33"/>
      <c r="N27" s="33"/>
      <c r="O27" s="33"/>
      <c r="P27" s="33"/>
      <c r="Q27" s="33"/>
      <c r="R27" s="33"/>
      <c r="S27" s="33"/>
      <c r="T27" s="33"/>
      <c r="U27" s="33"/>
      <c r="V27" s="33"/>
    </row>
    <row r="28" ht="13.5" customHeight="1" spans="1:22">
      <c r="A28" s="1"/>
      <c r="B28" s="33"/>
      <c r="C28" s="33"/>
      <c r="D28" s="33"/>
      <c r="E28" s="33"/>
      <c r="F28" s="33"/>
      <c r="G28" s="33"/>
      <c r="H28" s="33"/>
      <c r="I28" s="33"/>
      <c r="J28" s="33"/>
      <c r="K28" s="33"/>
      <c r="L28" s="33"/>
      <c r="M28" s="33"/>
      <c r="N28" s="33"/>
      <c r="O28" s="33"/>
      <c r="P28" s="33"/>
      <c r="Q28" s="33"/>
      <c r="R28" s="33"/>
      <c r="S28" s="33"/>
      <c r="T28" s="33"/>
      <c r="U28" s="33"/>
      <c r="V28" s="33"/>
    </row>
    <row r="29" ht="13.5" customHeight="1" spans="1:22">
      <c r="A29" s="1"/>
      <c r="B29" s="33"/>
      <c r="C29" s="33"/>
      <c r="D29" s="33"/>
      <c r="E29" s="33"/>
      <c r="F29" s="33"/>
      <c r="G29" s="33"/>
      <c r="H29" s="33"/>
      <c r="I29" s="33"/>
      <c r="J29" s="33"/>
      <c r="K29" s="33"/>
      <c r="L29" s="33"/>
      <c r="M29" s="33"/>
      <c r="N29" s="33"/>
      <c r="O29" s="33"/>
      <c r="P29" s="33"/>
      <c r="Q29" s="33"/>
      <c r="R29" s="33"/>
      <c r="S29" s="33"/>
      <c r="T29" s="33"/>
      <c r="U29" s="33"/>
      <c r="V29" s="33"/>
    </row>
    <row r="30" ht="13.5" customHeight="1" spans="1:22">
      <c r="A30" s="1"/>
      <c r="B30" s="33"/>
      <c r="C30" s="33"/>
      <c r="D30" s="33"/>
      <c r="E30" s="33"/>
      <c r="F30" s="33"/>
      <c r="G30" s="33"/>
      <c r="H30" s="33"/>
      <c r="I30" s="33"/>
      <c r="J30" s="33"/>
      <c r="K30" s="33"/>
      <c r="L30" s="33"/>
      <c r="M30" s="33"/>
      <c r="N30" s="33"/>
      <c r="O30" s="33"/>
      <c r="P30" s="33"/>
      <c r="Q30" s="33"/>
      <c r="R30" s="33"/>
      <c r="S30" s="33"/>
      <c r="T30" s="33"/>
      <c r="U30" s="33"/>
      <c r="V30" s="33"/>
    </row>
    <row r="31" ht="13.5" customHeight="1" spans="1:22">
      <c r="A31" s="1"/>
      <c r="B31" s="33"/>
      <c r="C31" s="33"/>
      <c r="D31" s="33"/>
      <c r="E31" s="33"/>
      <c r="F31" s="33"/>
      <c r="G31" s="33"/>
      <c r="H31" s="33"/>
      <c r="I31" s="33"/>
      <c r="J31" s="33"/>
      <c r="K31" s="33"/>
      <c r="L31" s="33"/>
      <c r="M31" s="33"/>
      <c r="N31" s="33"/>
      <c r="O31" s="33"/>
      <c r="P31" s="33"/>
      <c r="Q31" s="33"/>
      <c r="R31" s="33"/>
      <c r="S31" s="33"/>
      <c r="T31" s="33"/>
      <c r="U31" s="33"/>
      <c r="V31" s="33"/>
    </row>
    <row r="32" ht="13.5" customHeight="1" spans="1:22">
      <c r="A32" s="1"/>
      <c r="B32" s="33"/>
      <c r="C32" s="33"/>
      <c r="D32" s="33"/>
      <c r="E32" s="33"/>
      <c r="F32" s="33"/>
      <c r="G32" s="33"/>
      <c r="H32" s="33"/>
      <c r="I32" s="33"/>
      <c r="J32" s="33"/>
      <c r="K32" s="33"/>
      <c r="L32" s="33"/>
      <c r="M32" s="33"/>
      <c r="N32" s="33"/>
      <c r="O32" s="33"/>
      <c r="P32" s="33"/>
      <c r="Q32" s="33"/>
      <c r="R32" s="33"/>
      <c r="S32" s="33"/>
      <c r="T32" s="33"/>
      <c r="U32" s="33"/>
      <c r="V32" s="33"/>
    </row>
    <row r="33" ht="13.5" customHeight="1" spans="1:22">
      <c r="A33" s="1"/>
      <c r="B33" s="33"/>
      <c r="C33" s="33"/>
      <c r="D33" s="33"/>
      <c r="E33" s="33"/>
      <c r="F33" s="33"/>
      <c r="G33" s="33"/>
      <c r="H33" s="33"/>
      <c r="I33" s="33"/>
      <c r="J33" s="33"/>
      <c r="K33" s="33"/>
      <c r="L33" s="33"/>
      <c r="M33" s="33"/>
      <c r="N33" s="33"/>
      <c r="O33" s="33"/>
      <c r="P33" s="33"/>
      <c r="Q33" s="33"/>
      <c r="R33" s="33"/>
      <c r="S33" s="33"/>
      <c r="T33" s="33"/>
      <c r="U33" s="33"/>
      <c r="V33" s="33"/>
    </row>
    <row r="34" ht="13.5" customHeight="1" spans="1:22">
      <c r="A34" s="1"/>
      <c r="B34" s="33"/>
      <c r="C34" s="33"/>
      <c r="D34" s="33"/>
      <c r="E34" s="33"/>
      <c r="F34" s="33"/>
      <c r="G34" s="33"/>
      <c r="H34" s="33"/>
      <c r="I34" s="33"/>
      <c r="J34" s="33"/>
      <c r="K34" s="33"/>
      <c r="L34" s="33"/>
      <c r="M34" s="33"/>
      <c r="N34" s="33"/>
      <c r="O34" s="33"/>
      <c r="P34" s="33"/>
      <c r="Q34" s="33"/>
      <c r="R34" s="33"/>
      <c r="S34" s="33"/>
      <c r="T34" s="33"/>
      <c r="U34" s="33"/>
      <c r="V34" s="33"/>
    </row>
    <row r="35" ht="13.5" customHeight="1" spans="1:22">
      <c r="A35" s="1"/>
      <c r="B35" s="33"/>
      <c r="C35" s="33"/>
      <c r="D35" s="33"/>
      <c r="E35" s="33"/>
      <c r="F35" s="33"/>
      <c r="G35" s="33"/>
      <c r="H35" s="33"/>
      <c r="I35" s="33"/>
      <c r="J35" s="33"/>
      <c r="K35" s="33"/>
      <c r="L35" s="33"/>
      <c r="M35" s="33"/>
      <c r="N35" s="33"/>
      <c r="O35" s="33"/>
      <c r="P35" s="33"/>
      <c r="Q35" s="33"/>
      <c r="R35" s="33"/>
      <c r="S35" s="33"/>
      <c r="T35" s="33"/>
      <c r="U35" s="33"/>
      <c r="V35" s="33"/>
    </row>
    <row r="36" ht="13.5" customHeight="1" spans="1:22">
      <c r="A36" s="1"/>
      <c r="B36" s="33"/>
      <c r="C36" s="33"/>
      <c r="D36" s="33"/>
      <c r="E36" s="33"/>
      <c r="F36" s="33"/>
      <c r="G36" s="33"/>
      <c r="H36" s="33"/>
      <c r="I36" s="33"/>
      <c r="J36" s="33"/>
      <c r="K36" s="33"/>
      <c r="L36" s="33"/>
      <c r="M36" s="33"/>
      <c r="N36" s="33"/>
      <c r="O36" s="33"/>
      <c r="P36" s="33"/>
      <c r="Q36" s="33"/>
      <c r="R36" s="33"/>
      <c r="S36" s="33"/>
      <c r="T36" s="33"/>
      <c r="U36" s="33"/>
      <c r="V36" s="33"/>
    </row>
    <row r="37" ht="13.5" customHeight="1" spans="1:22">
      <c r="A37" s="1"/>
      <c r="B37" s="33"/>
      <c r="C37" s="33"/>
      <c r="D37" s="33"/>
      <c r="E37" s="33"/>
      <c r="F37" s="33"/>
      <c r="G37" s="33"/>
      <c r="H37" s="33"/>
      <c r="I37" s="33"/>
      <c r="J37" s="33"/>
      <c r="K37" s="33"/>
      <c r="L37" s="33"/>
      <c r="M37" s="33"/>
      <c r="N37" s="33"/>
      <c r="O37" s="33"/>
      <c r="P37" s="33"/>
      <c r="Q37" s="33"/>
      <c r="R37" s="33"/>
      <c r="S37" s="33"/>
      <c r="T37" s="33"/>
      <c r="U37" s="33"/>
      <c r="V37" s="33"/>
    </row>
    <row r="38" ht="13.5" customHeight="1" spans="1:22">
      <c r="A38" s="1"/>
      <c r="B38" s="33"/>
      <c r="C38" s="33"/>
      <c r="D38" s="33"/>
      <c r="E38" s="33"/>
      <c r="F38" s="33"/>
      <c r="G38" s="33"/>
      <c r="H38" s="33"/>
      <c r="I38" s="33"/>
      <c r="J38" s="33"/>
      <c r="K38" s="33"/>
      <c r="L38" s="33"/>
      <c r="M38" s="33"/>
      <c r="N38" s="33"/>
      <c r="O38" s="33"/>
      <c r="P38" s="33"/>
      <c r="Q38" s="33"/>
      <c r="R38" s="33"/>
      <c r="S38" s="33"/>
      <c r="T38" s="33"/>
      <c r="U38" s="33"/>
      <c r="V38" s="33"/>
    </row>
    <row r="39" ht="13.5" customHeight="1" spans="1:22">
      <c r="A39" s="1"/>
      <c r="B39" s="33"/>
      <c r="C39" s="33"/>
      <c r="D39" s="33"/>
      <c r="E39" s="33"/>
      <c r="F39" s="33"/>
      <c r="G39" s="33"/>
      <c r="H39" s="33"/>
      <c r="I39" s="33"/>
      <c r="J39" s="33"/>
      <c r="K39" s="33"/>
      <c r="L39" s="33"/>
      <c r="M39" s="33"/>
      <c r="N39" s="33"/>
      <c r="O39" s="33"/>
      <c r="P39" s="33"/>
      <c r="Q39" s="33"/>
      <c r="R39" s="33"/>
      <c r="S39" s="33"/>
      <c r="T39" s="33"/>
      <c r="U39" s="33"/>
      <c r="V39" s="33"/>
    </row>
    <row r="40" ht="13.5" customHeight="1" spans="1:1">
      <c r="A40" s="1"/>
    </row>
    <row r="41" ht="13.5" customHeight="1" spans="1:1">
      <c r="A41" s="1"/>
    </row>
    <row r="42" ht="13.5" customHeight="1" spans="1:1">
      <c r="A42" s="1"/>
    </row>
    <row r="43" ht="13.5" customHeight="1" spans="1:1">
      <c r="A43" s="1"/>
    </row>
    <row r="44" ht="13.5" customHeight="1" spans="1:1">
      <c r="A44" s="1"/>
    </row>
    <row r="45" ht="13.5" customHeight="1" spans="1:1">
      <c r="A45" s="1"/>
    </row>
    <row r="46" ht="13.5" customHeight="1" spans="1:1">
      <c r="A46" s="1"/>
    </row>
    <row r="47" ht="13.5" customHeight="1" spans="1:1">
      <c r="A47" s="1"/>
    </row>
    <row r="48" ht="13.5" customHeight="1" spans="1:1">
      <c r="A48" s="1"/>
    </row>
    <row r="49" ht="13.5" customHeight="1" spans="1:1">
      <c r="A49" s="1"/>
    </row>
    <row r="50" ht="13.5" customHeight="1" spans="1:1">
      <c r="A50" s="1"/>
    </row>
    <row r="51" ht="13.5" customHeight="1" spans="1:1">
      <c r="A51" s="1"/>
    </row>
    <row r="52" ht="13.5" customHeight="1" spans="1:1">
      <c r="A52" s="1"/>
    </row>
    <row r="53" ht="13.5" customHeight="1" spans="1:1">
      <c r="A53" s="1"/>
    </row>
    <row r="54" ht="13.5" customHeight="1" spans="1:1">
      <c r="A54" s="1"/>
    </row>
    <row r="55" ht="13.5" customHeight="1" spans="1:1">
      <c r="A55" s="1"/>
    </row>
    <row r="56" ht="13.5" customHeight="1" spans="1:1">
      <c r="A56" s="1"/>
    </row>
    <row r="57" ht="13.5" customHeight="1" spans="1:1">
      <c r="A57" s="1"/>
    </row>
    <row r="58" ht="13.5" customHeight="1" spans="1:1">
      <c r="A58" s="1"/>
    </row>
    <row r="59" ht="13.5" customHeight="1" spans="1:1">
      <c r="A59" s="1"/>
    </row>
    <row r="60" ht="13.5" customHeight="1" spans="1:1">
      <c r="A60" s="1"/>
    </row>
    <row r="61" ht="13.5" customHeight="1" spans="1:1">
      <c r="A61" s="1"/>
    </row>
    <row r="62" ht="13.5" customHeight="1" spans="1:1">
      <c r="A62" s="1"/>
    </row>
    <row r="63" ht="13.5" customHeight="1" spans="1:1">
      <c r="A63" s="1"/>
    </row>
    <row r="64" ht="13.5" customHeight="1" spans="1:1">
      <c r="A64" s="1"/>
    </row>
    <row r="65" ht="13.5" customHeight="1" spans="1:1">
      <c r="A65" s="1"/>
    </row>
    <row r="66" ht="13.5" customHeight="1" spans="1:1">
      <c r="A66" s="1"/>
    </row>
    <row r="67" ht="13.5" customHeight="1" spans="1:1">
      <c r="A67" s="1"/>
    </row>
    <row r="68" ht="13.5" customHeight="1" spans="1:1">
      <c r="A68" s="1"/>
    </row>
    <row r="69" ht="13.5" customHeight="1" spans="1:1">
      <c r="A69" s="1"/>
    </row>
    <row r="70" ht="13.5" customHeight="1" spans="1:1">
      <c r="A70" s="1"/>
    </row>
    <row r="71" ht="13.5" customHeight="1" spans="1:1">
      <c r="A71" s="1"/>
    </row>
    <row r="72" ht="13.5" customHeight="1" spans="1:1">
      <c r="A72" s="1"/>
    </row>
    <row r="73" ht="13.5" customHeight="1" spans="1:1">
      <c r="A73" s="1"/>
    </row>
    <row r="74" ht="13.5" customHeight="1" spans="1:1">
      <c r="A74" s="1"/>
    </row>
    <row r="75" ht="13.5" customHeight="1" spans="1:1">
      <c r="A75" s="1"/>
    </row>
    <row r="76" ht="13.5" customHeight="1" spans="1:1">
      <c r="A76" s="1"/>
    </row>
    <row r="77" ht="13.5" customHeight="1" spans="1:1">
      <c r="A77" s="1"/>
    </row>
    <row r="78" ht="13.5" customHeight="1" spans="1:1">
      <c r="A78" s="1"/>
    </row>
    <row r="79" ht="13.5" customHeight="1" spans="1:1">
      <c r="A79" s="1"/>
    </row>
    <row r="80" ht="13.5" customHeight="1" spans="1:1">
      <c r="A80" s="1"/>
    </row>
    <row r="81" ht="13.5" customHeight="1" spans="1:1">
      <c r="A81" s="1"/>
    </row>
    <row r="82" ht="13.5" customHeight="1" spans="1:1">
      <c r="A82" s="1"/>
    </row>
    <row r="83" ht="13.5" customHeight="1" spans="1:1">
      <c r="A83" s="1"/>
    </row>
    <row r="84" ht="13.5" customHeight="1" spans="1:1">
      <c r="A84" s="1"/>
    </row>
    <row r="85" ht="13.5" customHeight="1" spans="1:1">
      <c r="A85" s="1"/>
    </row>
    <row r="86" ht="13.5" customHeight="1" spans="1:1">
      <c r="A86" s="1"/>
    </row>
    <row r="87" ht="13.5" customHeight="1" spans="1:1">
      <c r="A87" s="1"/>
    </row>
    <row r="88" ht="13.5" customHeight="1" spans="1:1">
      <c r="A88" s="1"/>
    </row>
    <row r="89" ht="13.5" customHeight="1" spans="1:1">
      <c r="A89" s="1"/>
    </row>
    <row r="90" ht="13.5" customHeight="1" spans="1:1">
      <c r="A90" s="1"/>
    </row>
    <row r="91" ht="13.5" customHeight="1" spans="1:1">
      <c r="A91" s="1"/>
    </row>
    <row r="92" ht="13.5" customHeight="1" spans="1:1">
      <c r="A92" s="1"/>
    </row>
    <row r="93" ht="13.5" customHeight="1" spans="1:1">
      <c r="A93" s="1"/>
    </row>
    <row r="94" ht="13.5" customHeight="1" spans="1:1">
      <c r="A94" s="1"/>
    </row>
    <row r="95" ht="13.5" customHeight="1" spans="1:1">
      <c r="A95" s="1"/>
    </row>
    <row r="96" ht="13.5" customHeight="1" spans="1:1">
      <c r="A96" s="1"/>
    </row>
    <row r="97" ht="13.5" customHeight="1" spans="1:1">
      <c r="A97" s="1"/>
    </row>
    <row r="98" ht="13.5" customHeight="1" spans="1:1">
      <c r="A98" s="1"/>
    </row>
    <row r="99" ht="13.5" customHeight="1" spans="1:1">
      <c r="A99" s="1"/>
    </row>
    <row r="100" ht="13.5" customHeight="1" spans="1:1">
      <c r="A100" s="1"/>
    </row>
    <row r="101" ht="13.5" customHeight="1" spans="1:1">
      <c r="A101" s="1"/>
    </row>
    <row r="102" ht="13.5" customHeight="1" spans="1:1">
      <c r="A102" s="1"/>
    </row>
    <row r="103" ht="13.5" customHeight="1" spans="1:1">
      <c r="A103" s="1"/>
    </row>
    <row r="104" ht="13.5" customHeight="1" spans="1:1">
      <c r="A104" s="1"/>
    </row>
    <row r="105" ht="13.5" customHeight="1" spans="1:1">
      <c r="A105" s="1"/>
    </row>
    <row r="106" ht="13.5" customHeight="1" spans="1:1">
      <c r="A106" s="1"/>
    </row>
    <row r="107" ht="13.5" customHeight="1" spans="1:1">
      <c r="A107" s="1"/>
    </row>
    <row r="108" ht="13.5" customHeight="1" spans="1:1">
      <c r="A108" s="1"/>
    </row>
    <row r="109" ht="13.5" customHeight="1" spans="1:1">
      <c r="A109" s="1"/>
    </row>
    <row r="110" ht="13.5" customHeight="1" spans="1:1">
      <c r="A110" s="1"/>
    </row>
    <row r="111" ht="13.5" customHeight="1" spans="1:1">
      <c r="A111" s="1"/>
    </row>
    <row r="112" ht="13.5" customHeight="1" spans="1:1">
      <c r="A112" s="1"/>
    </row>
    <row r="113" ht="13.5" customHeight="1" spans="1:1">
      <c r="A113" s="1"/>
    </row>
    <row r="114" ht="13.5" customHeight="1" spans="1:1">
      <c r="A114" s="1"/>
    </row>
    <row r="115" ht="13.5" customHeight="1" spans="1:1">
      <c r="A115" s="1"/>
    </row>
    <row r="116" ht="13.5" customHeight="1" spans="1:1">
      <c r="A116" s="1"/>
    </row>
    <row r="117" ht="13.5" customHeight="1" spans="1:1">
      <c r="A117" s="1"/>
    </row>
    <row r="118" ht="13.5" customHeight="1" spans="1:1">
      <c r="A118" s="1"/>
    </row>
    <row r="119" ht="13.5" customHeight="1" spans="1:1">
      <c r="A119" s="1"/>
    </row>
    <row r="120" ht="13.5" customHeight="1" spans="1:1">
      <c r="A120" s="1"/>
    </row>
    <row r="121" ht="13.5" customHeight="1" spans="1:1">
      <c r="A121" s="1"/>
    </row>
    <row r="122" ht="13.5" customHeight="1" spans="1:1">
      <c r="A122" s="1"/>
    </row>
    <row r="123" ht="13.5" customHeight="1" spans="1:1">
      <c r="A123" s="1"/>
    </row>
    <row r="124" ht="13.5" customHeight="1" spans="1:1">
      <c r="A124" s="1"/>
    </row>
    <row r="125" ht="13.5" customHeight="1" spans="1:1">
      <c r="A125" s="1"/>
    </row>
    <row r="126" ht="13.5" customHeight="1" spans="1:1">
      <c r="A126" s="1"/>
    </row>
    <row r="127" ht="13.5" customHeight="1" spans="1:1">
      <c r="A127" s="1"/>
    </row>
    <row r="128" ht="13.5" customHeight="1" spans="1:1">
      <c r="A128" s="1"/>
    </row>
    <row r="129" ht="13.5" customHeight="1" spans="1:1">
      <c r="A129" s="1"/>
    </row>
    <row r="130" ht="13.5" customHeight="1" spans="1:1">
      <c r="A130" s="1"/>
    </row>
    <row r="131" ht="13.5" customHeight="1" spans="1:1">
      <c r="A131" s="1"/>
    </row>
    <row r="132" ht="13.5" customHeight="1" spans="1:1">
      <c r="A132" s="1"/>
    </row>
    <row r="133" ht="13.5" customHeight="1" spans="1:1">
      <c r="A133" s="1"/>
    </row>
    <row r="134" ht="13.5" customHeight="1" spans="1:1">
      <c r="A134" s="1"/>
    </row>
    <row r="135" ht="13.5" customHeight="1" spans="1:1">
      <c r="A135" s="1"/>
    </row>
    <row r="136" ht="13.5" customHeight="1" spans="1:1">
      <c r="A136" s="1"/>
    </row>
    <row r="137" ht="13.5" customHeight="1" spans="1:1">
      <c r="A137" s="1"/>
    </row>
    <row r="138" ht="13.5" customHeight="1" spans="1:1">
      <c r="A138" s="1"/>
    </row>
    <row r="139" ht="13.5" customHeight="1" spans="1:1">
      <c r="A139" s="1"/>
    </row>
    <row r="140" ht="13.5" customHeight="1" spans="1:1">
      <c r="A140" s="1"/>
    </row>
    <row r="141" ht="13.5" customHeight="1" spans="1:1">
      <c r="A141" s="1"/>
    </row>
    <row r="142" ht="13.5" customHeight="1" spans="1:1">
      <c r="A142" s="1"/>
    </row>
    <row r="143" ht="13.5" customHeight="1" spans="1:1">
      <c r="A143" s="1"/>
    </row>
    <row r="144" ht="13.5" customHeight="1" spans="1:1">
      <c r="A144" s="1"/>
    </row>
    <row r="145" ht="13.5" customHeight="1" spans="1:1">
      <c r="A145" s="1"/>
    </row>
    <row r="146" ht="13.5" customHeight="1" spans="1:1">
      <c r="A146" s="1"/>
    </row>
    <row r="147" ht="13.5" customHeight="1" spans="1:1">
      <c r="A147" s="1"/>
    </row>
    <row r="148" ht="13.5" customHeight="1" spans="1:1">
      <c r="A148" s="1"/>
    </row>
    <row r="149" ht="13.5" customHeight="1" spans="1:1">
      <c r="A149" s="1"/>
    </row>
    <row r="150" ht="13.5" customHeight="1" spans="1:1">
      <c r="A150" s="1"/>
    </row>
    <row r="151" ht="13.5" customHeight="1" spans="1:1">
      <c r="A151" s="1"/>
    </row>
    <row r="152" ht="13.5" customHeight="1" spans="1:1">
      <c r="A152" s="1"/>
    </row>
    <row r="153" ht="13.5" customHeight="1" spans="1:1">
      <c r="A153" s="1"/>
    </row>
    <row r="154" ht="13.5" customHeight="1" spans="1:1">
      <c r="A154" s="1"/>
    </row>
    <row r="155" ht="13.5" customHeight="1" spans="1:1">
      <c r="A155" s="1"/>
    </row>
    <row r="156" ht="13.5" customHeight="1" spans="1:1">
      <c r="A156" s="1"/>
    </row>
    <row r="157" ht="13.5" customHeight="1" spans="1:1">
      <c r="A157" s="1"/>
    </row>
    <row r="158" ht="13.5" customHeight="1" spans="1:1">
      <c r="A158" s="1"/>
    </row>
    <row r="159" ht="13.5" customHeight="1" spans="1:1">
      <c r="A159" s="1"/>
    </row>
    <row r="160" ht="13.5" customHeight="1" spans="1:1">
      <c r="A160" s="1"/>
    </row>
    <row r="161" ht="13.5" customHeight="1" spans="1:1">
      <c r="A161" s="1"/>
    </row>
    <row r="162" ht="13.5" customHeight="1" spans="1:1">
      <c r="A162" s="1"/>
    </row>
    <row r="163" ht="13.5" customHeight="1" spans="1:1">
      <c r="A163" s="1"/>
    </row>
    <row r="164" ht="13.5" customHeight="1" spans="1:1">
      <c r="A164" s="1"/>
    </row>
    <row r="165" ht="13.5" customHeight="1" spans="1:1">
      <c r="A165" s="1"/>
    </row>
    <row r="166" ht="13.5" customHeight="1" spans="1:1">
      <c r="A166" s="1"/>
    </row>
    <row r="167" ht="13.5" customHeight="1" spans="1:1">
      <c r="A167" s="1"/>
    </row>
    <row r="168" ht="13.5" customHeight="1" spans="1:1">
      <c r="A168" s="1"/>
    </row>
    <row r="169" ht="13.5" customHeight="1" spans="1:1">
      <c r="A169" s="1"/>
    </row>
    <row r="170" ht="13.5" customHeight="1" spans="1:1">
      <c r="A170" s="1"/>
    </row>
    <row r="171" ht="13.5" customHeight="1" spans="1:1">
      <c r="A171" s="1"/>
    </row>
    <row r="172" ht="13.5" customHeight="1" spans="1:1">
      <c r="A172" s="1"/>
    </row>
    <row r="173" ht="13.5" customHeight="1" spans="1:1">
      <c r="A173" s="1"/>
    </row>
    <row r="174" ht="13.5" customHeight="1" spans="1:1">
      <c r="A174" s="1"/>
    </row>
    <row r="175" ht="13.5" customHeight="1" spans="1:1">
      <c r="A175" s="1"/>
    </row>
    <row r="176" ht="13.5" customHeight="1" spans="1:1">
      <c r="A176" s="1"/>
    </row>
    <row r="177" ht="13.5" customHeight="1" spans="1:1">
      <c r="A177" s="1"/>
    </row>
    <row r="178" ht="13.5" customHeight="1" spans="1:1">
      <c r="A178" s="1"/>
    </row>
    <row r="179" ht="13.5" customHeight="1" spans="1:1">
      <c r="A179" s="1"/>
    </row>
    <row r="180" ht="13.5" customHeight="1" spans="1:1">
      <c r="A180" s="1"/>
    </row>
    <row r="181" ht="13.5" customHeight="1" spans="1:1">
      <c r="A181" s="1"/>
    </row>
    <row r="182" ht="13.5" customHeight="1" spans="1:1">
      <c r="A182" s="1"/>
    </row>
    <row r="183" ht="13.5" customHeight="1" spans="1:1">
      <c r="A183" s="1"/>
    </row>
    <row r="184" ht="13.5" customHeight="1" spans="1:1">
      <c r="A184" s="1"/>
    </row>
    <row r="185" ht="13.5" customHeight="1" spans="1:1">
      <c r="A185" s="1"/>
    </row>
    <row r="186" ht="13.5" customHeight="1" spans="1:1">
      <c r="A186" s="1"/>
    </row>
    <row r="187" ht="13.5" customHeight="1" spans="1:1">
      <c r="A187" s="1"/>
    </row>
    <row r="188" ht="13.5" customHeight="1" spans="1:1">
      <c r="A188" s="1"/>
    </row>
    <row r="189" ht="13.5" customHeight="1" spans="1:1">
      <c r="A189" s="1"/>
    </row>
    <row r="190" ht="13.5" customHeight="1" spans="1:1">
      <c r="A190" s="1"/>
    </row>
    <row r="191" ht="13.5" customHeight="1" spans="1:1">
      <c r="A191" s="1"/>
    </row>
    <row r="192" ht="13.5" customHeight="1" spans="1:1">
      <c r="A192" s="1"/>
    </row>
    <row r="193" ht="13.5" customHeight="1" spans="1:1">
      <c r="A193" s="1"/>
    </row>
    <row r="194" ht="13.5" customHeight="1" spans="1:1">
      <c r="A194" s="1"/>
    </row>
    <row r="195" ht="13.5" customHeight="1" spans="1:1">
      <c r="A195" s="1"/>
    </row>
    <row r="196" ht="13.5" customHeight="1" spans="1:1">
      <c r="A196" s="1"/>
    </row>
    <row r="197" ht="13.5" customHeight="1" spans="1:1">
      <c r="A197" s="1"/>
    </row>
    <row r="198" ht="13.5" customHeight="1" spans="1:1">
      <c r="A198" s="1"/>
    </row>
    <row r="199" ht="13.5" customHeight="1" spans="1:1">
      <c r="A199" s="1"/>
    </row>
    <row r="200" ht="13.5" customHeight="1" spans="1:1">
      <c r="A200" s="1"/>
    </row>
    <row r="201" ht="13.5" customHeight="1" spans="1:1">
      <c r="A201" s="1"/>
    </row>
    <row r="202" ht="13.5" customHeight="1" spans="1:1">
      <c r="A202" s="1"/>
    </row>
    <row r="203" ht="13.5" customHeight="1" spans="1:1">
      <c r="A203" s="1"/>
    </row>
    <row r="204" ht="13.5" customHeight="1" spans="1:1">
      <c r="A204" s="1"/>
    </row>
    <row r="205" ht="13.5" customHeight="1" spans="1:1">
      <c r="A205" s="1"/>
    </row>
    <row r="206" ht="13.5" customHeight="1" spans="1:1">
      <c r="A206" s="1"/>
    </row>
    <row r="207" ht="13.5" customHeight="1" spans="1:1">
      <c r="A207" s="1"/>
    </row>
    <row r="208" ht="13.5" customHeight="1" spans="1:1">
      <c r="A208" s="1"/>
    </row>
    <row r="209" ht="13.5" customHeight="1" spans="1:1">
      <c r="A209" s="1"/>
    </row>
    <row r="210" ht="13.5" customHeight="1" spans="1:1">
      <c r="A210" s="1"/>
    </row>
    <row r="211" ht="13.5" customHeight="1" spans="1:1">
      <c r="A211" s="1"/>
    </row>
    <row r="212" ht="13.5" customHeight="1" spans="1:1">
      <c r="A212" s="1"/>
    </row>
    <row r="213" ht="13.5" customHeight="1" spans="1:1">
      <c r="A213" s="1"/>
    </row>
    <row r="214" ht="13.5" customHeight="1" spans="1:1">
      <c r="A214" s="1"/>
    </row>
    <row r="215" ht="13.5" customHeight="1" spans="1:1">
      <c r="A215" s="1"/>
    </row>
    <row r="216" ht="13.5" customHeight="1" spans="1:1">
      <c r="A216" s="1"/>
    </row>
    <row r="217" ht="13.5" customHeight="1" spans="1:1">
      <c r="A217" s="1"/>
    </row>
    <row r="218" ht="13.5" customHeight="1" spans="1:1">
      <c r="A218" s="1"/>
    </row>
    <row r="219" ht="13.5" customHeight="1" spans="1:1">
      <c r="A219" s="1"/>
    </row>
    <row r="220" ht="13.5" customHeight="1" spans="1:1">
      <c r="A220" s="1"/>
    </row>
    <row r="221" ht="13.5" customHeight="1" spans="1:1">
      <c r="A221" s="1"/>
    </row>
    <row r="222" ht="13.5" customHeight="1" spans="1:1">
      <c r="A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T1:U1"/>
    <mergeCell ref="T2:U2"/>
    <mergeCell ref="A3:B3"/>
    <mergeCell ref="C3:G3"/>
    <mergeCell ref="H3:I3"/>
    <mergeCell ref="J3:K3"/>
    <mergeCell ref="L3:N3"/>
    <mergeCell ref="O3:R3"/>
    <mergeCell ref="T3:U3"/>
    <mergeCell ref="A4:B4"/>
    <mergeCell ref="C4:M4"/>
    <mergeCell ref="N4:P4"/>
    <mergeCell ref="Q4:R4"/>
    <mergeCell ref="T4:U4"/>
    <mergeCell ref="C5:P5"/>
    <mergeCell ref="Q5:U5"/>
    <mergeCell ref="C6:P6"/>
    <mergeCell ref="Q6:U6"/>
    <mergeCell ref="C7:P7"/>
    <mergeCell ref="Q7:U7"/>
    <mergeCell ref="S9:U9"/>
    <mergeCell ref="A5:B7"/>
    <mergeCell ref="G1:P2"/>
  </mergeCells>
  <pageMargins left="0.118110236220472" right="0.118110236220472" top="0.393700787401575" bottom="0.393700787401575" header="0" footer="0"/>
  <pageSetup paperSize="9" orientation="portrait"/>
  <headerFooter/>
  <rowBreaks count="1" manualBreakCount="1">
    <brk id="13" max="0" man="1"/>
  </rowBreaks>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スキルシート</vt:lpstr>
      <vt:lpstr>記入例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Atsumi_Fujia</dc:creator>
  <cp:lastModifiedBy>小林 雄磨</cp:lastModifiedBy>
  <dcterms:created xsi:type="dcterms:W3CDTF">2015-04-03T06:06:00Z</dcterms:created>
  <dcterms:modified xsi:type="dcterms:W3CDTF">2024-06-10T04:58:11Z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1041-10.8.2.6709</vt:lpwstr>
  </property>
</Properties>
</file>