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C:\Users\yuusaku.hayashi\project\hysr\"/>
    </mc:Choice>
  </mc:AlternateContent>
  <xr:revisionPtr revIDLastSave="0" documentId="13_ncr:1_{70548602-3DC2-4466-B042-8E5967B40B07}" xr6:coauthVersionLast="36" xr6:coauthVersionMax="45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Sheet1 (3)" sheetId="6" r:id="rId1"/>
    <sheet name="Sheet1" sheetId="1" r:id="rId2"/>
    <sheet name="決定係数" sheetId="2" r:id="rId3"/>
    <sheet name="全確率の公式" sheetId="3" r:id="rId4"/>
    <sheet name="Sheet1 (2)" sheetId="5" r:id="rId5"/>
    <sheet name="超幾何分布" sheetId="7" r:id="rId6"/>
    <sheet name="二項分布" sheetId="8" r:id="rId7"/>
    <sheet name="ポアソン分布" sheetId="9" r:id="rId8"/>
    <sheet name="幾何分布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11" l="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0" i="11"/>
  <c r="C11" i="11" s="1"/>
  <c r="C11" i="8"/>
  <c r="C10" i="8"/>
  <c r="C11" i="7"/>
  <c r="C10" i="7"/>
  <c r="C11" i="9"/>
  <c r="C10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C15" i="9"/>
  <c r="C16" i="9" s="1"/>
  <c r="C17" i="9" l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B15" i="8" l="1"/>
  <c r="C15" i="8" s="1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5" i="7"/>
  <c r="C16" i="8" l="1"/>
  <c r="C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C17" i="8" l="1"/>
  <c r="C16" i="7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8" i="8" l="1"/>
  <c r="C19" i="8" l="1"/>
  <c r="C20" i="8" l="1"/>
  <c r="C21" i="8" l="1"/>
  <c r="C22" i="8" l="1"/>
  <c r="C23" i="8" l="1"/>
  <c r="C24" i="8" l="1"/>
  <c r="C25" i="8" l="1"/>
  <c r="C26" i="8" l="1"/>
  <c r="C27" i="8" l="1"/>
  <c r="C28" i="8" l="1"/>
  <c r="C29" i="8" l="1"/>
  <c r="C30" i="8" l="1"/>
  <c r="C31" i="8" l="1"/>
  <c r="C32" i="8" l="1"/>
  <c r="C33" i="8" l="1"/>
  <c r="C34" i="8" l="1"/>
  <c r="C35" i="8" l="1"/>
  <c r="C36" i="8" l="1"/>
  <c r="C37" i="8" l="1"/>
  <c r="C38" i="8" l="1"/>
  <c r="C39" i="8" l="1"/>
  <c r="C40" i="8" l="1"/>
  <c r="C41" i="8" l="1"/>
  <c r="C42" i="8" l="1"/>
  <c r="C43" i="8" l="1"/>
  <c r="C44" i="8" l="1"/>
  <c r="C45" i="8" l="1"/>
  <c r="C46" i="8" l="1"/>
  <c r="C47" i="8" l="1"/>
  <c r="C48" i="8" l="1"/>
  <c r="C49" i="8" l="1"/>
  <c r="C50" i="8" l="1"/>
  <c r="C51" i="8" l="1"/>
  <c r="C52" i="8" l="1"/>
  <c r="C53" i="8" l="1"/>
  <c r="C54" i="8" l="1"/>
  <c r="C55" i="8" l="1"/>
  <c r="C56" i="8" l="1"/>
  <c r="C57" i="8" l="1"/>
  <c r="C58" i="8" l="1"/>
  <c r="C59" i="8" l="1"/>
  <c r="C60" i="8" l="1"/>
  <c r="C61" i="8" l="1"/>
  <c r="C62" i="8" l="1"/>
  <c r="C63" i="8" l="1"/>
  <c r="C64" i="8" l="1"/>
  <c r="C65" i="8" l="1"/>
  <c r="C66" i="8" l="1"/>
  <c r="C67" i="8" l="1"/>
  <c r="C68" i="8" l="1"/>
  <c r="C69" i="8" l="1"/>
  <c r="C70" i="8" l="1"/>
  <c r="C71" i="8" l="1"/>
  <c r="C72" i="8" l="1"/>
  <c r="C73" i="8" l="1"/>
  <c r="C74" i="8" l="1"/>
  <c r="C75" i="8" l="1"/>
  <c r="C76" i="8" l="1"/>
  <c r="C77" i="8" l="1"/>
  <c r="C78" i="8" l="1"/>
  <c r="C79" i="8" l="1"/>
  <c r="C80" i="8" l="1"/>
  <c r="C81" i="8" l="1"/>
  <c r="C82" i="8" l="1"/>
  <c r="C83" i="8" l="1"/>
  <c r="C84" i="8" l="1"/>
  <c r="C85" i="8" l="1"/>
  <c r="C86" i="8" l="1"/>
  <c r="C87" i="8" l="1"/>
  <c r="C88" i="8" l="1"/>
  <c r="C89" i="8" l="1"/>
  <c r="C90" i="8" l="1"/>
  <c r="C91" i="8" l="1"/>
  <c r="C92" i="8" l="1"/>
  <c r="C93" i="8" l="1"/>
  <c r="C94" i="8" l="1"/>
  <c r="C95" i="8" l="1"/>
  <c r="C96" i="8" l="1"/>
  <c r="C97" i="8" l="1"/>
  <c r="C98" i="8" l="1"/>
  <c r="C99" i="8" l="1"/>
  <c r="C100" i="8" l="1"/>
  <c r="C101" i="8" l="1"/>
  <c r="C102" i="8" l="1"/>
  <c r="C103" i="8" l="1"/>
  <c r="C104" i="8" l="1"/>
  <c r="C105" i="8" l="1"/>
  <c r="C106" i="8" l="1"/>
  <c r="C107" i="8" l="1"/>
  <c r="C108" i="8" s="1"/>
  <c r="C109" i="8" s="1"/>
  <c r="C110" i="8" s="1"/>
  <c r="C111" i="8" s="1"/>
  <c r="C112" i="8" s="1"/>
  <c r="C113" i="8" s="1"/>
  <c r="C114" i="8" s="1"/>
  <c r="C115" i="8" l="1"/>
</calcChain>
</file>

<file path=xl/sharedStrings.xml><?xml version="1.0" encoding="utf-8"?>
<sst xmlns="http://schemas.openxmlformats.org/spreadsheetml/2006/main" count="139" uniqueCount="89">
  <si>
    <t>(xa, mY)</t>
    <phoneticPr fontId="1"/>
  </si>
  <si>
    <t>mY</t>
    <phoneticPr fontId="1"/>
  </si>
  <si>
    <t>(xa, ya)</t>
    <phoneticPr fontId="1"/>
  </si>
  <si>
    <t>(xb, yb)</t>
    <phoneticPr fontId="1"/>
  </si>
  <si>
    <t>xb</t>
    <phoneticPr fontId="1"/>
  </si>
  <si>
    <t>yb</t>
    <phoneticPr fontId="1"/>
  </si>
  <si>
    <t>ya</t>
    <phoneticPr fontId="1"/>
  </si>
  <si>
    <t>(xb, f(xb))</t>
    <phoneticPr fontId="1"/>
  </si>
  <si>
    <t>(xa, f(xa))</t>
    <phoneticPr fontId="1"/>
  </si>
  <si>
    <t>(xb, mY)</t>
    <phoneticPr fontId="1"/>
  </si>
  <si>
    <t>xa</t>
    <phoneticPr fontId="1"/>
  </si>
  <si>
    <t>|ya-f(xa)|</t>
    <phoneticPr fontId="1"/>
  </si>
  <si>
    <t>|ya-mY|</t>
    <phoneticPr fontId="1"/>
  </si>
  <si>
    <t>|yb-f(xb)|</t>
    <phoneticPr fontId="1"/>
  </si>
  <si>
    <t>|yb-mY|</t>
    <phoneticPr fontId="1"/>
  </si>
  <si>
    <t>f(xa)</t>
    <phoneticPr fontId="1"/>
  </si>
  <si>
    <t>f(xb)</t>
    <phoneticPr fontId="1"/>
  </si>
  <si>
    <t>観測値から予測値を差し引いて2乗したものをそれぞれ足していったのが、残差変動(オレンジ)</t>
    <rPh sb="0" eb="2">
      <t>カンソク</t>
    </rPh>
    <rPh sb="2" eb="3">
      <t>チ</t>
    </rPh>
    <rPh sb="5" eb="8">
      <t>ヨソクチ</t>
    </rPh>
    <rPh sb="9" eb="10">
      <t>サ</t>
    </rPh>
    <rPh sb="11" eb="12">
      <t>ヒ</t>
    </rPh>
    <rPh sb="15" eb="16">
      <t>ジョウ</t>
    </rPh>
    <rPh sb="25" eb="26">
      <t>タ</t>
    </rPh>
    <rPh sb="34" eb="36">
      <t>ザンサ</t>
    </rPh>
    <rPh sb="36" eb="38">
      <t>ヘンドウ</t>
    </rPh>
    <phoneticPr fontId="1"/>
  </si>
  <si>
    <t>観測値から平均を差し引いて2乗したものをそれぞれ足していったのが、全変動(緑)</t>
    <rPh sb="0" eb="2">
      <t>カンソク</t>
    </rPh>
    <rPh sb="2" eb="3">
      <t>チ</t>
    </rPh>
    <rPh sb="5" eb="7">
      <t>ヘイキン</t>
    </rPh>
    <rPh sb="8" eb="9">
      <t>サ</t>
    </rPh>
    <rPh sb="10" eb="11">
      <t>ヒ</t>
    </rPh>
    <rPh sb="14" eb="15">
      <t>ジョウ</t>
    </rPh>
    <rPh sb="24" eb="25">
      <t>タ</t>
    </rPh>
    <rPh sb="33" eb="34">
      <t>ゼン</t>
    </rPh>
    <rPh sb="34" eb="36">
      <t>ヘンドウ</t>
    </rPh>
    <rPh sb="37" eb="38">
      <t>ミドリ</t>
    </rPh>
    <phoneticPr fontId="1"/>
  </si>
  <si>
    <t>データそのもののばらつきを示す</t>
    <rPh sb="13" eb="14">
      <t>シメ</t>
    </rPh>
    <phoneticPr fontId="1"/>
  </si>
  <si>
    <t>回帰モデルと実測値のずれを示す</t>
    <rPh sb="0" eb="2">
      <t>カイキ</t>
    </rPh>
    <rPh sb="6" eb="9">
      <t>ジッソクチ</t>
    </rPh>
    <rPh sb="13" eb="14">
      <t>シメ</t>
    </rPh>
    <phoneticPr fontId="1"/>
  </si>
  <si>
    <t>H1</t>
    <phoneticPr fontId="1"/>
  </si>
  <si>
    <t>H2</t>
    <phoneticPr fontId="1"/>
  </si>
  <si>
    <t>H3</t>
    <phoneticPr fontId="1"/>
  </si>
  <si>
    <t>A1</t>
    <phoneticPr fontId="1"/>
  </si>
  <si>
    <t>A2</t>
    <phoneticPr fontId="1"/>
  </si>
  <si>
    <t>A3</t>
    <phoneticPr fontId="1"/>
  </si>
  <si>
    <t>集合Hは事象H1,H2,H3,Aからなる。事象H1,H2,H3は共に背反である。この時、</t>
    <rPh sb="0" eb="2">
      <t>シュウゴウ</t>
    </rPh>
    <rPh sb="4" eb="6">
      <t>ジショウ</t>
    </rPh>
    <rPh sb="21" eb="23">
      <t>ジショウ</t>
    </rPh>
    <rPh sb="32" eb="33">
      <t>トモ</t>
    </rPh>
    <rPh sb="34" eb="36">
      <t>ハイハン</t>
    </rPh>
    <rPh sb="42" eb="43">
      <t>トキ</t>
    </rPh>
    <phoneticPr fontId="1"/>
  </si>
  <si>
    <t>A1=H1∩A</t>
    <phoneticPr fontId="1"/>
  </si>
  <si>
    <t>A2=H2∩A</t>
    <phoneticPr fontId="1"/>
  </si>
  <si>
    <t>A3=H3∩A</t>
    <phoneticPr fontId="1"/>
  </si>
  <si>
    <t>であり、A1,A2,A3は共に背反であるから</t>
    <rPh sb="13" eb="14">
      <t>トモ</t>
    </rPh>
    <rPh sb="15" eb="17">
      <t>ハイハン</t>
    </rPh>
    <phoneticPr fontId="1"/>
  </si>
  <si>
    <t>P(A)=P(A1)+P(A2)+P(A3)が成立する。つまり</t>
    <rPh sb="23" eb="25">
      <t>セイリツ</t>
    </rPh>
    <phoneticPr fontId="1"/>
  </si>
  <si>
    <t>A</t>
    <phoneticPr fontId="1"/>
  </si>
  <si>
    <t>P(A)=sigma(n=1, k, P(An))である。</t>
    <phoneticPr fontId="1"/>
  </si>
  <si>
    <t>条件付き確率によって、既に事象H1が明らかな場合、</t>
    <rPh sb="0" eb="3">
      <t>ジョウケンツ</t>
    </rPh>
    <rPh sb="4" eb="6">
      <t>カクリツ</t>
    </rPh>
    <rPh sb="11" eb="12">
      <t>スデ</t>
    </rPh>
    <rPh sb="13" eb="15">
      <t>ジショウ</t>
    </rPh>
    <rPh sb="18" eb="19">
      <t>アキ</t>
    </rPh>
    <rPh sb="22" eb="24">
      <t>バアイ</t>
    </rPh>
    <phoneticPr fontId="1"/>
  </si>
  <si>
    <t>P(A|H1)=A1となる</t>
    <phoneticPr fontId="1"/>
  </si>
  <si>
    <t>公式より</t>
    <rPh sb="0" eb="2">
      <t>コウシキ</t>
    </rPh>
    <phoneticPr fontId="1"/>
  </si>
  <si>
    <t>P(A|Hn)=P(A∩Hn)/P(Hn)</t>
    <phoneticPr fontId="1"/>
  </si>
  <si>
    <t>P(A∩Hn)=P(A|Hn)P(Hn)なので、</t>
    <phoneticPr fontId="1"/>
  </si>
  <si>
    <t>P(A)=sigma(n=1, k, P(A|Hn)P(Hn))</t>
    <phoneticPr fontId="1"/>
  </si>
  <si>
    <t>P(x)</t>
    <phoneticPr fontId="1"/>
  </si>
  <si>
    <t>x</t>
    <phoneticPr fontId="1"/>
  </si>
  <si>
    <t>c</t>
    <phoneticPr fontId="1"/>
  </si>
  <si>
    <t>μX</t>
    <phoneticPr fontId="1"/>
  </si>
  <si>
    <t>X</t>
    <phoneticPr fontId="1"/>
  </si>
  <si>
    <t>X1</t>
    <phoneticPr fontId="1"/>
  </si>
  <si>
    <t>X2</t>
    <phoneticPr fontId="1"/>
  </si>
  <si>
    <t>X3</t>
    <phoneticPr fontId="1"/>
  </si>
  <si>
    <t>X3-μX</t>
    <phoneticPr fontId="1"/>
  </si>
  <si>
    <t>X2-μX</t>
    <phoneticPr fontId="1"/>
  </si>
  <si>
    <t>X1-μX</t>
    <phoneticPr fontId="1"/>
  </si>
  <si>
    <t>分散…求めたい尺度は散らばりなので、意図的には、|X1-μX|+|X2-μX|+|X3-μX|</t>
    <rPh sb="0" eb="2">
      <t>ブンサン</t>
    </rPh>
    <rPh sb="3" eb="4">
      <t>モト</t>
    </rPh>
    <rPh sb="7" eb="9">
      <t>シャクド</t>
    </rPh>
    <rPh sb="10" eb="11">
      <t>チ</t>
    </rPh>
    <rPh sb="18" eb="21">
      <t>イトテキ</t>
    </rPh>
    <phoneticPr fontId="1"/>
  </si>
  <si>
    <t>標本の成功数</t>
    <rPh sb="0" eb="2">
      <t>ヒョウホン</t>
    </rPh>
    <rPh sb="3" eb="5">
      <t>セイコウ</t>
    </rPh>
    <rPh sb="5" eb="6">
      <t>スウ</t>
    </rPh>
    <phoneticPr fontId="1"/>
  </si>
  <si>
    <t>標本数</t>
    <rPh sb="0" eb="2">
      <t>ヒョウホン</t>
    </rPh>
    <rPh sb="2" eb="3">
      <t>スウ</t>
    </rPh>
    <phoneticPr fontId="1"/>
  </si>
  <si>
    <t>母集団の成功数</t>
    <rPh sb="0" eb="3">
      <t>ボシュウダン</t>
    </rPh>
    <rPh sb="4" eb="6">
      <t>セイコウ</t>
    </rPh>
    <rPh sb="6" eb="7">
      <t>スウ</t>
    </rPh>
    <phoneticPr fontId="1"/>
  </si>
  <si>
    <t>母集団の大きさ</t>
    <rPh sb="0" eb="3">
      <t>ボシュウダン</t>
    </rPh>
    <rPh sb="4" eb="5">
      <t>オオ</t>
    </rPh>
    <phoneticPr fontId="1"/>
  </si>
  <si>
    <t>固定</t>
    <rPh sb="0" eb="2">
      <t>コテイ</t>
    </rPh>
    <phoneticPr fontId="1"/>
  </si>
  <si>
    <t>母集団N</t>
    <rPh sb="0" eb="3">
      <t>ボシュウダン</t>
    </rPh>
    <phoneticPr fontId="1"/>
  </si>
  <si>
    <t>説明</t>
    <rPh sb="0" eb="2">
      <t>セツメイ</t>
    </rPh>
    <phoneticPr fontId="1"/>
  </si>
  <si>
    <t>パラメタ</t>
    <phoneticPr fontId="1"/>
  </si>
  <si>
    <t>値</t>
    <rPh sb="0" eb="1">
      <t>アタイ</t>
    </rPh>
    <phoneticPr fontId="1"/>
  </si>
  <si>
    <t>超幾何分布</t>
    <rPh sb="0" eb="1">
      <t>チョウ</t>
    </rPh>
    <rPh sb="1" eb="3">
      <t>キカ</t>
    </rPh>
    <rPh sb="3" eb="5">
      <t>ブンプ</t>
    </rPh>
    <phoneticPr fontId="1"/>
  </si>
  <si>
    <t>状態Aを持つ個体数k個</t>
    <rPh sb="0" eb="2">
      <t>ジョウタイ</t>
    </rPh>
    <rPh sb="4" eb="5">
      <t>モ</t>
    </rPh>
    <rPh sb="6" eb="9">
      <t>コタイスウ</t>
    </rPh>
    <rPh sb="10" eb="11">
      <t>コ</t>
    </rPh>
    <phoneticPr fontId="1"/>
  </si>
  <si>
    <t>K個</t>
    <rPh sb="1" eb="2">
      <t>コ</t>
    </rPh>
    <phoneticPr fontId="1"/>
  </si>
  <si>
    <t>期待値</t>
    <rPh sb="0" eb="3">
      <t>キタイチ</t>
    </rPh>
    <phoneticPr fontId="1"/>
  </si>
  <si>
    <t>抽出数n個</t>
    <rPh sb="0" eb="2">
      <t>チュウシュツ</t>
    </rPh>
    <rPh sb="2" eb="3">
      <t>スウ</t>
    </rPh>
    <rPh sb="4" eb="5">
      <t>コ</t>
    </rPh>
    <phoneticPr fontId="1"/>
  </si>
  <si>
    <r>
      <rPr>
        <sz val="11"/>
        <color rgb="FFFF0000"/>
        <rFont val="Yu Gothic"/>
        <family val="3"/>
        <charset val="128"/>
        <scheme val="minor"/>
      </rPr>
      <t>N個の母集団</t>
    </r>
    <r>
      <rPr>
        <sz val="11"/>
        <color theme="1"/>
        <rFont val="Yu Gothic"/>
        <family val="2"/>
        <scheme val="minor"/>
      </rPr>
      <t>の中に</t>
    </r>
    <r>
      <rPr>
        <sz val="11"/>
        <color theme="4"/>
        <rFont val="Yu Gothic"/>
        <family val="3"/>
        <charset val="128"/>
        <scheme val="minor"/>
      </rPr>
      <t>状態Aを持つ要素がK個存在</t>
    </r>
    <r>
      <rPr>
        <sz val="11"/>
        <color theme="1"/>
        <rFont val="Yu Gothic"/>
        <family val="2"/>
        <scheme val="minor"/>
      </rPr>
      <t>する場合に、</t>
    </r>
    <r>
      <rPr>
        <sz val="11"/>
        <color rgb="FF00B050"/>
        <rFont val="Yu Gothic"/>
        <family val="3"/>
        <charset val="128"/>
        <scheme val="minor"/>
      </rPr>
      <t>n個の非復元抽出</t>
    </r>
    <r>
      <rPr>
        <sz val="11"/>
        <color theme="1"/>
        <rFont val="Yu Gothic"/>
        <family val="2"/>
        <scheme val="minor"/>
      </rPr>
      <t>を行った時、</t>
    </r>
    <r>
      <rPr>
        <sz val="11"/>
        <color rgb="FF7030A0"/>
        <rFont val="Yu Gothic"/>
        <family val="3"/>
        <charset val="128"/>
        <scheme val="minor"/>
      </rPr>
      <t>状態Aを持つ個体がk個</t>
    </r>
    <r>
      <rPr>
        <sz val="11"/>
        <color theme="1"/>
        <rFont val="Yu Gothic"/>
        <family val="2"/>
        <scheme val="minor"/>
      </rPr>
      <t>含まれる確率</t>
    </r>
    <rPh sb="1" eb="2">
      <t>コ</t>
    </rPh>
    <rPh sb="3" eb="6">
      <t>ボシュウダン</t>
    </rPh>
    <rPh sb="7" eb="8">
      <t>ナカ</t>
    </rPh>
    <rPh sb="9" eb="11">
      <t>ジョウタイ</t>
    </rPh>
    <rPh sb="13" eb="14">
      <t>モ</t>
    </rPh>
    <rPh sb="15" eb="17">
      <t>ヨウソ</t>
    </rPh>
    <rPh sb="19" eb="20">
      <t>コ</t>
    </rPh>
    <rPh sb="20" eb="22">
      <t>ソンザイ</t>
    </rPh>
    <rPh sb="24" eb="26">
      <t>バアイ</t>
    </rPh>
    <rPh sb="29" eb="30">
      <t>コ</t>
    </rPh>
    <rPh sb="31" eb="32">
      <t>ヒ</t>
    </rPh>
    <rPh sb="32" eb="34">
      <t>フクゲン</t>
    </rPh>
    <rPh sb="34" eb="36">
      <t>チュウシュツ</t>
    </rPh>
    <rPh sb="37" eb="38">
      <t>オコナ</t>
    </rPh>
    <rPh sb="40" eb="41">
      <t>トキ</t>
    </rPh>
    <rPh sb="42" eb="44">
      <t>ジョウタイ</t>
    </rPh>
    <rPh sb="46" eb="47">
      <t>モ</t>
    </rPh>
    <rPh sb="48" eb="50">
      <t>コタイ</t>
    </rPh>
    <rPh sb="52" eb="53">
      <t>コ</t>
    </rPh>
    <rPh sb="53" eb="54">
      <t>フク</t>
    </rPh>
    <rPh sb="57" eb="59">
      <t>カクリツ</t>
    </rPh>
    <phoneticPr fontId="1"/>
  </si>
  <si>
    <t>※超幾何分布の期待値はn(K/N)で計算可能</t>
    <rPh sb="1" eb="2">
      <t>チョウ</t>
    </rPh>
    <rPh sb="2" eb="4">
      <t>キカ</t>
    </rPh>
    <rPh sb="4" eb="6">
      <t>ブンプ</t>
    </rPh>
    <rPh sb="7" eb="10">
      <t>キタイチ</t>
    </rPh>
    <rPh sb="18" eb="20">
      <t>ケイサン</t>
    </rPh>
    <rPh sb="20" eb="22">
      <t>カノウ</t>
    </rPh>
    <phoneticPr fontId="1"/>
  </si>
  <si>
    <t>分散</t>
    <rPh sb="0" eb="2">
      <t>ブンサン</t>
    </rPh>
    <phoneticPr fontId="1"/>
  </si>
  <si>
    <t>cdf</t>
    <phoneticPr fontId="1"/>
  </si>
  <si>
    <t>pdf</t>
    <phoneticPr fontId="1"/>
  </si>
  <si>
    <t>試行数</t>
    <rPh sb="0" eb="2">
      <t>シコウ</t>
    </rPh>
    <rPh sb="2" eb="3">
      <t>スウ</t>
    </rPh>
    <phoneticPr fontId="1"/>
  </si>
  <si>
    <t>成功確率</t>
    <rPh sb="0" eb="2">
      <t>セイコウ</t>
    </rPh>
    <rPh sb="2" eb="4">
      <t>カクリツ</t>
    </rPh>
    <phoneticPr fontId="1"/>
  </si>
  <si>
    <t>成功数</t>
    <rPh sb="0" eb="2">
      <t>セイコウ</t>
    </rPh>
    <rPh sb="2" eb="3">
      <t>スウ</t>
    </rPh>
    <phoneticPr fontId="1"/>
  </si>
  <si>
    <t>標本中の成功数</t>
    <rPh sb="0" eb="2">
      <t>ヒョウホン</t>
    </rPh>
    <rPh sb="2" eb="3">
      <t>チュウ</t>
    </rPh>
    <rPh sb="4" eb="6">
      <t>セイコウ</t>
    </rPh>
    <rPh sb="6" eb="7">
      <t>スウ</t>
    </rPh>
    <phoneticPr fontId="1"/>
  </si>
  <si>
    <t>確立変数</t>
    <rPh sb="0" eb="2">
      <t>カクリツ</t>
    </rPh>
    <rPh sb="2" eb="4">
      <t>ヘンスウ</t>
    </rPh>
    <phoneticPr fontId="1"/>
  </si>
  <si>
    <t>試行数n</t>
    <rPh sb="0" eb="2">
      <t>シコウ</t>
    </rPh>
    <rPh sb="2" eb="3">
      <t>スウ</t>
    </rPh>
    <phoneticPr fontId="1"/>
  </si>
  <si>
    <r>
      <rPr>
        <sz val="11"/>
        <color theme="4"/>
        <rFont val="Yu Gothic"/>
        <family val="3"/>
        <charset val="128"/>
        <scheme val="minor"/>
      </rPr>
      <t>成功</t>
    </r>
    <r>
      <rPr>
        <sz val="11"/>
        <color theme="1"/>
        <rFont val="Yu Gothic"/>
        <family val="3"/>
        <charset val="128"/>
        <scheme val="minor"/>
      </rPr>
      <t>が</t>
    </r>
    <r>
      <rPr>
        <sz val="11"/>
        <color rgb="FF7030A0"/>
        <rFont val="Yu Gothic"/>
        <family val="3"/>
        <charset val="128"/>
        <scheme val="minor"/>
      </rPr>
      <t>抽出できる確率がp</t>
    </r>
    <r>
      <rPr>
        <sz val="11"/>
        <color theme="1"/>
        <rFont val="Yu Gothic"/>
        <family val="2"/>
        <scheme val="minor"/>
      </rPr>
      <t>の場合、</t>
    </r>
    <r>
      <rPr>
        <sz val="11"/>
        <color rgb="FF00B050"/>
        <rFont val="Yu Gothic"/>
        <family val="3"/>
        <charset val="128"/>
        <scheme val="minor"/>
      </rPr>
      <t>n回復元抽出</t>
    </r>
    <r>
      <rPr>
        <sz val="11"/>
        <color theme="1"/>
        <rFont val="Yu Gothic"/>
        <family val="2"/>
        <scheme val="minor"/>
      </rPr>
      <t>を行った時、</t>
    </r>
    <r>
      <rPr>
        <sz val="11"/>
        <color theme="4"/>
        <rFont val="Yu Gothic"/>
        <family val="3"/>
        <charset val="128"/>
        <scheme val="minor"/>
      </rPr>
      <t>成功する</t>
    </r>
    <r>
      <rPr>
        <sz val="11"/>
        <color theme="1"/>
        <rFont val="Yu Gothic"/>
        <family val="2"/>
        <scheme val="minor"/>
      </rPr>
      <t>確率</t>
    </r>
    <rPh sb="0" eb="2">
      <t>セイコウ</t>
    </rPh>
    <rPh sb="3" eb="5">
      <t>チュウシュツ</t>
    </rPh>
    <rPh sb="8" eb="10">
      <t>カクリツ</t>
    </rPh>
    <rPh sb="13" eb="15">
      <t>バアイ</t>
    </rPh>
    <rPh sb="28" eb="30">
      <t>セイコウ</t>
    </rPh>
    <rPh sb="32" eb="34">
      <t>カクリツ</t>
    </rPh>
    <phoneticPr fontId="1"/>
  </si>
  <si>
    <t>np</t>
    <phoneticPr fontId="1"/>
  </si>
  <si>
    <t>成功する確率p(小数点数)</t>
    <rPh sb="0" eb="2">
      <t>セイコウ</t>
    </rPh>
    <rPh sb="4" eb="6">
      <t>カクリツ</t>
    </rPh>
    <rPh sb="8" eb="10">
      <t>ショウスウ</t>
    </rPh>
    <rPh sb="10" eb="12">
      <t>テンスウ</t>
    </rPh>
    <phoneticPr fontId="1"/>
  </si>
  <si>
    <t>np(1-p)</t>
    <phoneticPr fontId="1"/>
  </si>
  <si>
    <t>発生回数k</t>
    <rPh sb="0" eb="2">
      <t>ハッセイ</t>
    </rPh>
    <rPh sb="2" eb="4">
      <t>カイスウ</t>
    </rPh>
    <phoneticPr fontId="1"/>
  </si>
  <si>
    <t>事象の平均発生回数</t>
    <rPh sb="0" eb="2">
      <t>ジショウ</t>
    </rPh>
    <rPh sb="3" eb="5">
      <t>ヘイキン</t>
    </rPh>
    <rPh sb="5" eb="7">
      <t>ハッセイ</t>
    </rPh>
    <rPh sb="7" eb="9">
      <t>カイスウ</t>
    </rPh>
    <phoneticPr fontId="1"/>
  </si>
  <si>
    <t>事象の発生回数</t>
    <rPh sb="0" eb="2">
      <t>ジショウ</t>
    </rPh>
    <rPh sb="3" eb="5">
      <t>ハッセイ</t>
    </rPh>
    <rPh sb="5" eb="7">
      <t>カイスウ</t>
    </rPh>
    <phoneticPr fontId="1"/>
  </si>
  <si>
    <t>平均発生回数λ</t>
    <rPh sb="0" eb="2">
      <t>ヘイキン</t>
    </rPh>
    <rPh sb="2" eb="4">
      <t>ハッセイ</t>
    </rPh>
    <rPh sb="4" eb="6">
      <t>カイスウ</t>
    </rPh>
    <phoneticPr fontId="1"/>
  </si>
  <si>
    <r>
      <t>期間中、</t>
    </r>
    <r>
      <rPr>
        <sz val="11"/>
        <color rgb="FF00B050"/>
        <rFont val="Yu Gothic"/>
        <family val="3"/>
        <charset val="128"/>
        <scheme val="minor"/>
      </rPr>
      <t>平均λ回発生する</t>
    </r>
    <r>
      <rPr>
        <sz val="11"/>
        <color theme="1"/>
        <rFont val="Yu Gothic"/>
        <family val="3"/>
        <charset val="128"/>
        <scheme val="minor"/>
      </rPr>
      <t>事象が、同期間中</t>
    </r>
    <r>
      <rPr>
        <sz val="11"/>
        <color theme="4"/>
        <rFont val="Yu Gothic"/>
        <family val="3"/>
        <charset val="128"/>
        <scheme val="minor"/>
      </rPr>
      <t>k回発生する</t>
    </r>
    <r>
      <rPr>
        <sz val="11"/>
        <color theme="1"/>
        <rFont val="Yu Gothic"/>
        <family val="3"/>
        <charset val="128"/>
        <scheme val="minor"/>
      </rPr>
      <t>確率</t>
    </r>
    <rPh sb="0" eb="3">
      <t>キカンチュウ</t>
    </rPh>
    <rPh sb="4" eb="6">
      <t>ヘイキン</t>
    </rPh>
    <rPh sb="7" eb="8">
      <t>カイ</t>
    </rPh>
    <rPh sb="8" eb="10">
      <t>ハッセイ</t>
    </rPh>
    <rPh sb="12" eb="14">
      <t>ジショウ</t>
    </rPh>
    <rPh sb="16" eb="20">
      <t>ドウキカンチュウ</t>
    </rPh>
    <rPh sb="21" eb="22">
      <t>カイ</t>
    </rPh>
    <rPh sb="22" eb="24">
      <t>ハッセイ</t>
    </rPh>
    <rPh sb="26" eb="28">
      <t>カクリツ</t>
    </rPh>
    <phoneticPr fontId="1"/>
  </si>
  <si>
    <t>ポアソン分布は期待値と分散が等しい</t>
    <rPh sb="4" eb="6">
      <t>ブンプ</t>
    </rPh>
    <rPh sb="7" eb="10">
      <t>キタイチ</t>
    </rPh>
    <rPh sb="11" eb="13">
      <t>ブンサン</t>
    </rPh>
    <rPh sb="14" eb="15">
      <t>ヒト</t>
    </rPh>
    <phoneticPr fontId="1"/>
  </si>
  <si>
    <t>ポアソン分布</t>
    <rPh sb="4" eb="6">
      <t>ブンプ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</si>
</sst>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%"/>
  </numFmts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2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1"/>
      <color rgb="FFFF0000"/>
      <name val="Yu Gothic"/>
      <family val="3"/>
      <charset val="128"/>
      <scheme val="minor"/>
    </font>
    <font>
      <sz val="11"/>
      <color theme="4"/>
      <name val="Yu Gothic"/>
      <family val="3"/>
      <charset val="128"/>
      <scheme val="minor"/>
    </font>
    <font>
      <sz val="11"/>
      <color theme="4"/>
      <name val="Yu Gothic"/>
      <family val="2"/>
      <scheme val="minor"/>
    </font>
    <font>
      <sz val="11"/>
      <color rgb="FF00B050"/>
      <name val="Yu Gothic"/>
      <family val="3"/>
      <charset val="128"/>
      <scheme val="minor"/>
    </font>
    <font>
      <sz val="11"/>
      <color rgb="FF00B050"/>
      <name val="Yu Gothic"/>
      <family val="2"/>
      <scheme val="minor"/>
    </font>
    <font>
      <sz val="11"/>
      <color rgb="FF7030A0"/>
      <name val="Yu Gothic"/>
      <family val="3"/>
      <charset val="128"/>
      <scheme val="minor"/>
    </font>
    <font>
      <sz val="11"/>
      <color rgb="FF7030A0"/>
      <name val="Yu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</cellStyleXfs>
  <cellXfs count="8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8" xfId="0" applyFill="1" applyBorder="1"/>
    <xf numFmtId="0" fontId="0" fillId="5" borderId="7" xfId="0" applyFill="1" applyBorder="1"/>
    <xf numFmtId="0" fontId="0" fillId="6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7" xfId="0" applyFill="1" applyBorder="1"/>
    <xf numFmtId="0" fontId="0" fillId="5" borderId="10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0" fillId="5" borderId="13" xfId="0" applyFill="1" applyBorder="1"/>
    <xf numFmtId="0" fontId="0" fillId="6" borderId="14" xfId="0" applyFill="1" applyBorder="1"/>
    <xf numFmtId="0" fontId="0" fillId="5" borderId="15" xfId="0" applyFill="1" applyBorder="1"/>
    <xf numFmtId="0" fontId="0" fillId="6" borderId="16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2" fillId="5" borderId="9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11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23" xfId="0" applyBorder="1"/>
    <xf numFmtId="0" fontId="0" fillId="0" borderId="0" xfId="0" applyAlignment="1">
      <alignment horizontal="center"/>
    </xf>
    <xf numFmtId="176" fontId="0" fillId="0" borderId="0" xfId="0" applyNumberFormat="1"/>
    <xf numFmtId="0" fontId="3" fillId="0" borderId="0" xfId="0" applyFont="1"/>
    <xf numFmtId="0" fontId="2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Fill="1" applyBorder="1"/>
  </cellXfs>
  <cellStyles count="5">
    <cellStyle name="ハイパーリンク 2" xfId="2" xr:uid="{67DB1B3D-3D7B-4D11-8D3A-48244827A2D4}"/>
    <cellStyle name="標準" xfId="0" builtinId="0"/>
    <cellStyle name="標準 2" xfId="3" xr:uid="{7FE53A9F-9D31-409B-9642-1EB2FCBF3C82}"/>
    <cellStyle name="標準 3" xfId="4" xr:uid="{8947BE40-F577-47CA-B2D6-5227954EBA7A}"/>
    <cellStyle name="標準 4" xfId="1" xr:uid="{E681E85B-113B-4798-A3F4-D09342F951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超幾何分布!$B$15:$B$115</c:f>
              <c:numCache>
                <c:formatCode>0.000000000%</c:formatCode>
                <c:ptCount val="101"/>
                <c:pt idx="0">
                  <c:v>1.4696838026802162E-5</c:v>
                </c:pt>
                <c:pt idx="1">
                  <c:v>1.8348112393011491E-4</c:v>
                </c:pt>
                <c:pt idx="2">
                  <c:v>1.1211337254607562E-3</c:v>
                </c:pt>
                <c:pt idx="3">
                  <c:v>4.4696422994292637E-3</c:v>
                </c:pt>
                <c:pt idx="4">
                  <c:v>1.3076761316955857E-2</c:v>
                </c:pt>
                <c:pt idx="5">
                  <c:v>2.9941722309829836E-2</c:v>
                </c:pt>
                <c:pt idx="6">
                  <c:v>5.5877593847438942E-2</c:v>
                </c:pt>
                <c:pt idx="7">
                  <c:v>8.7402092270484774E-2</c:v>
                </c:pt>
                <c:pt idx="8">
                  <c:v>0.11694627104694073</c:v>
                </c:pt>
                <c:pt idx="9">
                  <c:v>0.13594743004275528</c:v>
                </c:pt>
                <c:pt idx="10">
                  <c:v>0.13898526767704494</c:v>
                </c:pt>
                <c:pt idx="11">
                  <c:v>0.12619444772828853</c:v>
                </c:pt>
                <c:pt idx="12">
                  <c:v>0.10258479273971358</c:v>
                </c:pt>
                <c:pt idx="13">
                  <c:v>7.5164787111017733E-2</c:v>
                </c:pt>
                <c:pt idx="14">
                  <c:v>4.9922979435178282E-2</c:v>
                </c:pt>
                <c:pt idx="15">
                  <c:v>3.0202892098370425E-2</c:v>
                </c:pt>
                <c:pt idx="16">
                  <c:v>1.6713840028395127E-2</c:v>
                </c:pt>
                <c:pt idx="17">
                  <c:v>8.491097648524468E-3</c:v>
                </c:pt>
                <c:pt idx="18">
                  <c:v>3.9727772141187811E-3</c:v>
                </c:pt>
                <c:pt idx="19">
                  <c:v>1.7166604966091228E-3</c:v>
                </c:pt>
                <c:pt idx="20">
                  <c:v>6.867688730641772E-4</c:v>
                </c:pt>
                <c:pt idx="21">
                  <c:v>2.5493421423413576E-4</c:v>
                </c:pt>
                <c:pt idx="22">
                  <c:v>8.798078030497887E-5</c:v>
                </c:pt>
                <c:pt idx="23">
                  <c:v>2.8278042547175868E-5</c:v>
                </c:pt>
                <c:pt idx="24">
                  <c:v>8.4779790787927615E-6</c:v>
                </c:pt>
                <c:pt idx="25">
                  <c:v>2.3742451955930567E-6</c:v>
                </c:pt>
                <c:pt idx="26">
                  <c:v>6.2186297379451063E-7</c:v>
                </c:pt>
                <c:pt idx="27">
                  <c:v>1.5250667940788888E-7</c:v>
                </c:pt>
                <c:pt idx="28">
                  <c:v>3.5054696970524615E-8</c:v>
                </c:pt>
                <c:pt idx="29">
                  <c:v>7.5589014223700343E-9</c:v>
                </c:pt>
                <c:pt idx="30">
                  <c:v>1.5302980751071356E-9</c:v>
                </c:pt>
                <c:pt idx="31">
                  <c:v>2.9107800815282656E-10</c:v>
                </c:pt>
                <c:pt idx="32">
                  <c:v>5.2051622476547426E-11</c:v>
                </c:pt>
                <c:pt idx="33">
                  <c:v>8.7557460195554163E-12</c:v>
                </c:pt>
                <c:pt idx="34">
                  <c:v>1.3861103075815938E-12</c:v>
                </c:pt>
                <c:pt idx="35">
                  <c:v>2.066003934927462E-13</c:v>
                </c:pt>
                <c:pt idx="36">
                  <c:v>2.9003411167824933E-14</c:v>
                </c:pt>
                <c:pt idx="37">
                  <c:v>3.8360286784658221E-15</c:v>
                </c:pt>
                <c:pt idx="38">
                  <c:v>4.7811825853632912E-16</c:v>
                </c:pt>
                <c:pt idx="39">
                  <c:v>5.6168411289804244E-17</c:v>
                </c:pt>
                <c:pt idx="40">
                  <c:v>6.2203172145642383E-18</c:v>
                </c:pt>
                <c:pt idx="41">
                  <c:v>6.494342383466614E-19</c:v>
                </c:pt>
                <c:pt idx="42">
                  <c:v>6.3926042972647932E-20</c:v>
                </c:pt>
                <c:pt idx="43">
                  <c:v>5.9325004430464092E-21</c:v>
                </c:pt>
                <c:pt idx="44">
                  <c:v>5.1902988850327588E-22</c:v>
                </c:pt>
                <c:pt idx="45">
                  <c:v>4.2805462993985403E-23</c:v>
                </c:pt>
                <c:pt idx="46">
                  <c:v>3.32733388726505E-24</c:v>
                </c:pt>
                <c:pt idx="47">
                  <c:v>2.4372643410447403E-25</c:v>
                </c:pt>
                <c:pt idx="48">
                  <c:v>1.6819662770230498E-26</c:v>
                </c:pt>
                <c:pt idx="49">
                  <c:v>1.0932517999736125E-27</c:v>
                </c:pt>
                <c:pt idx="50">
                  <c:v>6.6907010158385149E-29</c:v>
                </c:pt>
                <c:pt idx="51">
                  <c:v>3.8540016450303025E-30</c:v>
                </c:pt>
                <c:pt idx="52">
                  <c:v>2.0886281034935327E-31</c:v>
                </c:pt>
                <c:pt idx="53">
                  <c:v>1.0644338849452939E-32</c:v>
                </c:pt>
                <c:pt idx="54">
                  <c:v>5.0987389449305351E-34</c:v>
                </c:pt>
                <c:pt idx="55">
                  <c:v>2.2942969925513589E-35</c:v>
                </c:pt>
                <c:pt idx="56">
                  <c:v>9.6919880881107569E-37</c:v>
                </c:pt>
                <c:pt idx="57">
                  <c:v>3.8411613213333366E-38</c:v>
                </c:pt>
                <c:pt idx="58">
                  <c:v>1.4271978303885642E-39</c:v>
                </c:pt>
                <c:pt idx="59">
                  <c:v>4.96749664135536E-41</c:v>
                </c:pt>
                <c:pt idx="60">
                  <c:v>1.6182871810307209E-42</c:v>
                </c:pt>
                <c:pt idx="61">
                  <c:v>4.9299508570841724E-44</c:v>
                </c:pt>
                <c:pt idx="62">
                  <c:v>1.4030490333105947E-45</c:v>
                </c:pt>
                <c:pt idx="63">
                  <c:v>3.72639335669301E-47</c:v>
                </c:pt>
                <c:pt idx="64">
                  <c:v>9.2256808906844419E-49</c:v>
                </c:pt>
                <c:pt idx="65">
                  <c:v>2.1265420069945768E-50</c:v>
                </c:pt>
                <c:pt idx="66">
                  <c:v>4.5577261504798497E-52</c:v>
                </c:pt>
                <c:pt idx="67">
                  <c:v>9.0701017919998652E-54</c:v>
                </c:pt>
                <c:pt idx="68">
                  <c:v>1.6734448447221738E-55</c:v>
                </c:pt>
                <c:pt idx="69">
                  <c:v>2.8578701505902486E-57</c:v>
                </c:pt>
                <c:pt idx="70">
                  <c:v>4.50970971217953E-59</c:v>
                </c:pt>
                <c:pt idx="71">
                  <c:v>6.5631841997405693E-61</c:v>
                </c:pt>
                <c:pt idx="72">
                  <c:v>8.7914722094511613E-63</c:v>
                </c:pt>
                <c:pt idx="73">
                  <c:v>1.0815349702976235E-64</c:v>
                </c:pt>
                <c:pt idx="74">
                  <c:v>1.2190596099742504E-66</c:v>
                </c:pt>
                <c:pt idx="75">
                  <c:v>1.2557474991887378E-68</c:v>
                </c:pt>
                <c:pt idx="76">
                  <c:v>1.178866538982463E-70</c:v>
                </c:pt>
                <c:pt idx="77">
                  <c:v>1.0055341060194556E-72</c:v>
                </c:pt>
                <c:pt idx="78">
                  <c:v>7.7671798096533188E-75</c:v>
                </c:pt>
                <c:pt idx="79">
                  <c:v>5.4136821587711785E-77</c:v>
                </c:pt>
                <c:pt idx="80">
                  <c:v>3.3912412386619798E-79</c:v>
                </c:pt>
                <c:pt idx="81">
                  <c:v>1.9008933387491725E-81</c:v>
                </c:pt>
                <c:pt idx="82">
                  <c:v>9.4881712196292503E-84</c:v>
                </c:pt>
                <c:pt idx="83">
                  <c:v>4.1945823727432947E-86</c:v>
                </c:pt>
                <c:pt idx="84">
                  <c:v>1.6325068758387031E-88</c:v>
                </c:pt>
                <c:pt idx="85">
                  <c:v>5.5556232663970589E-91</c:v>
                </c:pt>
                <c:pt idx="86">
                  <c:v>1.6405260577186745E-93</c:v>
                </c:pt>
                <c:pt idx="87">
                  <c:v>4.166739329431051E-96</c:v>
                </c:pt>
                <c:pt idx="88">
                  <c:v>9.0112989695159892E-99</c:v>
                </c:pt>
                <c:pt idx="89">
                  <c:v>1.6400539068138969E-101</c:v>
                </c:pt>
                <c:pt idx="90">
                  <c:v>2.4774846782083489E-104</c:v>
                </c:pt>
                <c:pt idx="91">
                  <c:v>3.0555674920245768E-107</c:v>
                </c:pt>
                <c:pt idx="92">
                  <c:v>3.0159505611958273E-110</c:v>
                </c:pt>
                <c:pt idx="93">
                  <c:v>2.3241801336143413E-113</c:v>
                </c:pt>
                <c:pt idx="94">
                  <c:v>1.3551909484875904E-116</c:v>
                </c:pt>
                <c:pt idx="95">
                  <c:v>5.7379446216468944E-120</c:v>
                </c:pt>
                <c:pt idx="96">
                  <c:v>1.6676968882669761E-123</c:v>
                </c:pt>
                <c:pt idx="97">
                  <c:v>3.0667115140128081E-127</c:v>
                </c:pt>
                <c:pt idx="98">
                  <c:v>3.1362669453788456E-131</c:v>
                </c:pt>
                <c:pt idx="99">
                  <c:v>1.409542340144005E-135</c:v>
                </c:pt>
                <c:pt idx="100">
                  <c:v>1.5661581557156247E-140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E-4C29-843F-7BC012A2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10440"/>
        <c:axId val="311611096"/>
      </c:barChart>
      <c:catAx>
        <c:axId val="31161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1096"/>
        <c:crosses val="autoZero"/>
        <c:auto val="1"/>
        <c:lblAlgn val="ctr"/>
        <c:lblOffset val="100"/>
        <c:noMultiLvlLbl val="0"/>
      </c:catAx>
      <c:valAx>
        <c:axId val="3116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超幾何分布!$C$15:$C$115</c:f>
              <c:numCache>
                <c:formatCode>0.000000000%</c:formatCode>
                <c:ptCount val="101"/>
                <c:pt idx="0">
                  <c:v>1.4696838026802162E-5</c:v>
                </c:pt>
                <c:pt idx="1">
                  <c:v>1.9817796195691707E-4</c:v>
                </c:pt>
                <c:pt idx="2">
                  <c:v>1.3193116874176732E-3</c:v>
                </c:pt>
                <c:pt idx="3">
                  <c:v>5.788953986846937E-3</c:v>
                </c:pt>
                <c:pt idx="4">
                  <c:v>1.8865715303802794E-2</c:v>
                </c:pt>
                <c:pt idx="5">
                  <c:v>4.8807437613632626E-2</c:v>
                </c:pt>
                <c:pt idx="6">
                  <c:v>0.10468503146107157</c:v>
                </c:pt>
                <c:pt idx="7">
                  <c:v>0.19208712373155634</c:v>
                </c:pt>
                <c:pt idx="8">
                  <c:v>0.30903339477849706</c:v>
                </c:pt>
                <c:pt idx="9">
                  <c:v>0.44498082482125234</c:v>
                </c:pt>
                <c:pt idx="10">
                  <c:v>0.58396609249829723</c:v>
                </c:pt>
                <c:pt idx="11">
                  <c:v>0.71016054022658581</c:v>
                </c:pt>
                <c:pt idx="12">
                  <c:v>0.81274533296629936</c:v>
                </c:pt>
                <c:pt idx="13">
                  <c:v>0.88791012007731707</c:v>
                </c:pt>
                <c:pt idx="14">
                  <c:v>0.93783309951249538</c:v>
                </c:pt>
                <c:pt idx="15">
                  <c:v>0.96803599161086584</c:v>
                </c:pt>
                <c:pt idx="16">
                  <c:v>0.984749831639261</c:v>
                </c:pt>
                <c:pt idx="17">
                  <c:v>0.99324092928778551</c:v>
                </c:pt>
                <c:pt idx="18">
                  <c:v>0.99721370650190433</c:v>
                </c:pt>
                <c:pt idx="19">
                  <c:v>0.99893036699851345</c:v>
                </c:pt>
                <c:pt idx="20">
                  <c:v>0.99961713587157763</c:v>
                </c:pt>
                <c:pt idx="21">
                  <c:v>0.9998720700858118</c:v>
                </c:pt>
                <c:pt idx="22">
                  <c:v>0.99996005086611683</c:v>
                </c:pt>
                <c:pt idx="23">
                  <c:v>0.99998832890866396</c:v>
                </c:pt>
                <c:pt idx="24">
                  <c:v>0.99999680688774273</c:v>
                </c:pt>
                <c:pt idx="25">
                  <c:v>0.99999918113293829</c:v>
                </c:pt>
                <c:pt idx="26">
                  <c:v>0.99999980299591207</c:v>
                </c:pt>
                <c:pt idx="27">
                  <c:v>0.99999995550259146</c:v>
                </c:pt>
                <c:pt idx="28">
                  <c:v>0.99999999055728839</c:v>
                </c:pt>
                <c:pt idx="29">
                  <c:v>0.99999999811618978</c:v>
                </c:pt>
                <c:pt idx="30">
                  <c:v>0.99999999964648789</c:v>
                </c:pt>
                <c:pt idx="31">
                  <c:v>0.99999999993756594</c:v>
                </c:pt>
                <c:pt idx="32">
                  <c:v>0.99999999998961753</c:v>
                </c:pt>
                <c:pt idx="33">
                  <c:v>0.9999999999983733</c:v>
                </c:pt>
                <c:pt idx="34">
                  <c:v>0.99999999999975941</c:v>
                </c:pt>
                <c:pt idx="35">
                  <c:v>0.99999999999996603</c:v>
                </c:pt>
                <c:pt idx="36">
                  <c:v>0.999999999999995</c:v>
                </c:pt>
                <c:pt idx="37">
                  <c:v>0.99999999999999889</c:v>
                </c:pt>
                <c:pt idx="38">
                  <c:v>0.99999999999999933</c:v>
                </c:pt>
                <c:pt idx="39">
                  <c:v>0.99999999999999944</c:v>
                </c:pt>
                <c:pt idx="40">
                  <c:v>0.99999999999999944</c:v>
                </c:pt>
                <c:pt idx="41">
                  <c:v>0.99999999999999944</c:v>
                </c:pt>
                <c:pt idx="42">
                  <c:v>0.99999999999999944</c:v>
                </c:pt>
                <c:pt idx="43">
                  <c:v>0.99999999999999944</c:v>
                </c:pt>
                <c:pt idx="44">
                  <c:v>0.99999999999999944</c:v>
                </c:pt>
                <c:pt idx="45">
                  <c:v>0.99999999999999944</c:v>
                </c:pt>
                <c:pt idx="46">
                  <c:v>0.99999999999999944</c:v>
                </c:pt>
                <c:pt idx="47">
                  <c:v>0.99999999999999944</c:v>
                </c:pt>
                <c:pt idx="48">
                  <c:v>0.99999999999999944</c:v>
                </c:pt>
                <c:pt idx="49">
                  <c:v>0.99999999999999944</c:v>
                </c:pt>
                <c:pt idx="50">
                  <c:v>0.99999999999999944</c:v>
                </c:pt>
                <c:pt idx="51">
                  <c:v>0.99999999999999944</c:v>
                </c:pt>
                <c:pt idx="52">
                  <c:v>0.99999999999999944</c:v>
                </c:pt>
                <c:pt idx="53">
                  <c:v>0.99999999999999944</c:v>
                </c:pt>
                <c:pt idx="54">
                  <c:v>0.99999999999999944</c:v>
                </c:pt>
                <c:pt idx="55">
                  <c:v>0.99999999999999944</c:v>
                </c:pt>
                <c:pt idx="56">
                  <c:v>0.99999999999999944</c:v>
                </c:pt>
                <c:pt idx="57">
                  <c:v>0.99999999999999944</c:v>
                </c:pt>
                <c:pt idx="58">
                  <c:v>0.99999999999999944</c:v>
                </c:pt>
                <c:pt idx="59">
                  <c:v>0.99999999999999944</c:v>
                </c:pt>
                <c:pt idx="60">
                  <c:v>0.99999999999999944</c:v>
                </c:pt>
                <c:pt idx="61">
                  <c:v>0.99999999999999944</c:v>
                </c:pt>
                <c:pt idx="62">
                  <c:v>0.99999999999999944</c:v>
                </c:pt>
                <c:pt idx="63">
                  <c:v>0.99999999999999944</c:v>
                </c:pt>
                <c:pt idx="64">
                  <c:v>0.99999999999999944</c:v>
                </c:pt>
                <c:pt idx="65">
                  <c:v>0.99999999999999944</c:v>
                </c:pt>
                <c:pt idx="66">
                  <c:v>0.99999999999999944</c:v>
                </c:pt>
                <c:pt idx="67">
                  <c:v>0.99999999999999944</c:v>
                </c:pt>
                <c:pt idx="68">
                  <c:v>0.99999999999999944</c:v>
                </c:pt>
                <c:pt idx="69">
                  <c:v>0.99999999999999944</c:v>
                </c:pt>
                <c:pt idx="70">
                  <c:v>0.99999999999999944</c:v>
                </c:pt>
                <c:pt idx="71">
                  <c:v>0.99999999999999944</c:v>
                </c:pt>
                <c:pt idx="72">
                  <c:v>0.99999999999999944</c:v>
                </c:pt>
                <c:pt idx="73">
                  <c:v>0.99999999999999944</c:v>
                </c:pt>
                <c:pt idx="74">
                  <c:v>0.99999999999999944</c:v>
                </c:pt>
                <c:pt idx="75">
                  <c:v>0.99999999999999944</c:v>
                </c:pt>
                <c:pt idx="76">
                  <c:v>0.99999999999999944</c:v>
                </c:pt>
                <c:pt idx="77">
                  <c:v>0.99999999999999944</c:v>
                </c:pt>
                <c:pt idx="78">
                  <c:v>0.99999999999999944</c:v>
                </c:pt>
                <c:pt idx="79">
                  <c:v>0.99999999999999944</c:v>
                </c:pt>
                <c:pt idx="80">
                  <c:v>0.99999999999999944</c:v>
                </c:pt>
                <c:pt idx="81">
                  <c:v>0.99999999999999944</c:v>
                </c:pt>
                <c:pt idx="82">
                  <c:v>0.99999999999999944</c:v>
                </c:pt>
                <c:pt idx="83">
                  <c:v>0.99999999999999944</c:v>
                </c:pt>
                <c:pt idx="84">
                  <c:v>0.99999999999999944</c:v>
                </c:pt>
                <c:pt idx="85">
                  <c:v>0.99999999999999944</c:v>
                </c:pt>
                <c:pt idx="86">
                  <c:v>0.99999999999999944</c:v>
                </c:pt>
                <c:pt idx="87">
                  <c:v>0.99999999999999944</c:v>
                </c:pt>
                <c:pt idx="88">
                  <c:v>0.99999999999999944</c:v>
                </c:pt>
                <c:pt idx="89">
                  <c:v>0.99999999999999944</c:v>
                </c:pt>
                <c:pt idx="90">
                  <c:v>0.99999999999999944</c:v>
                </c:pt>
                <c:pt idx="91">
                  <c:v>0.99999999999999944</c:v>
                </c:pt>
                <c:pt idx="92">
                  <c:v>0.99999999999999944</c:v>
                </c:pt>
                <c:pt idx="93">
                  <c:v>0.99999999999999944</c:v>
                </c:pt>
                <c:pt idx="94">
                  <c:v>0.99999999999999944</c:v>
                </c:pt>
                <c:pt idx="95">
                  <c:v>0.99999999999999944</c:v>
                </c:pt>
                <c:pt idx="96">
                  <c:v>0.99999999999999944</c:v>
                </c:pt>
                <c:pt idx="97">
                  <c:v>0.99999999999999944</c:v>
                </c:pt>
                <c:pt idx="98">
                  <c:v>0.99999999999999944</c:v>
                </c:pt>
                <c:pt idx="99">
                  <c:v>0.99999999999999944</c:v>
                </c:pt>
                <c:pt idx="100">
                  <c:v>0.99999999999999944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2-4DDF-B2FB-C14EEAB9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19392"/>
        <c:axId val="476029232"/>
      </c:barChart>
      <c:catAx>
        <c:axId val="4760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29232"/>
        <c:crosses val="autoZero"/>
        <c:auto val="1"/>
        <c:lblAlgn val="ctr"/>
        <c:lblOffset val="100"/>
        <c:noMultiLvlLbl val="0"/>
      </c:catAx>
      <c:valAx>
        <c:axId val="4760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二項分布!$B$15:$B$115</c:f>
              <c:numCache>
                <c:formatCode>0.000000000%</c:formatCode>
                <c:ptCount val="101"/>
                <c:pt idx="0">
                  <c:v>2.6561398887587476E-5</c:v>
                </c:pt>
                <c:pt idx="1">
                  <c:v>2.9512665430652773E-4</c:v>
                </c:pt>
                <c:pt idx="2">
                  <c:v>1.6231965986859046E-3</c:v>
                </c:pt>
                <c:pt idx="3">
                  <c:v>5.8916024693043889E-3</c:v>
                </c:pt>
                <c:pt idx="4">
                  <c:v>1.5874595542292376E-2</c:v>
                </c:pt>
                <c:pt idx="5">
                  <c:v>3.3865803823557049E-2</c:v>
                </c:pt>
                <c:pt idx="6">
                  <c:v>5.9578728948850357E-2</c:v>
                </c:pt>
                <c:pt idx="7">
                  <c:v>8.889524636812593E-2</c:v>
                </c:pt>
                <c:pt idx="8">
                  <c:v>0.11482302655882935</c:v>
                </c:pt>
                <c:pt idx="9">
                  <c:v>0.1304162770791642</c:v>
                </c:pt>
                <c:pt idx="10">
                  <c:v>0.13186534682448822</c:v>
                </c:pt>
                <c:pt idx="11">
                  <c:v>0.11987758802226202</c:v>
                </c:pt>
                <c:pt idx="12">
                  <c:v>9.8788012351678889E-2</c:v>
                </c:pt>
                <c:pt idx="13">
                  <c:v>7.4302094760237067E-2</c:v>
                </c:pt>
                <c:pt idx="14">
                  <c:v>5.1303827334449464E-2</c:v>
                </c:pt>
                <c:pt idx="15">
                  <c:v>3.2682438153797441E-2</c:v>
                </c:pt>
                <c:pt idx="16">
                  <c:v>1.9291716965783169E-2</c:v>
                </c:pt>
                <c:pt idx="17">
                  <c:v>1.0591530883175089E-2</c:v>
                </c:pt>
                <c:pt idx="18">
                  <c:v>5.4265250821205688E-3</c:v>
                </c:pt>
                <c:pt idx="19">
                  <c:v>2.6021933142332623E-3</c:v>
                </c:pt>
                <c:pt idx="20">
                  <c:v>1.1709869914049654E-3</c:v>
                </c:pt>
                <c:pt idx="21">
                  <c:v>4.9565586937776347E-4</c:v>
                </c:pt>
                <c:pt idx="22">
                  <c:v>1.9776168525678398E-4</c:v>
                </c:pt>
                <c:pt idx="23">
                  <c:v>7.4518895893861071E-5</c:v>
                </c:pt>
                <c:pt idx="24">
                  <c:v>2.6564606406607781E-5</c:v>
                </c:pt>
                <c:pt idx="25">
                  <c:v>8.9729337195652582E-6</c:v>
                </c:pt>
                <c:pt idx="26">
                  <c:v>2.8759402947324655E-6</c:v>
                </c:pt>
                <c:pt idx="27">
                  <c:v>8.7580074819013169E-7</c:v>
                </c:pt>
                <c:pt idx="28">
                  <c:v>2.5370418499158747E-7</c:v>
                </c:pt>
                <c:pt idx="29">
                  <c:v>6.9987361376989486E-8</c:v>
                </c:pt>
                <c:pt idx="30">
                  <c:v>1.8404083917652675E-8</c:v>
                </c:pt>
                <c:pt idx="31">
                  <c:v>4.6175120940347336E-9</c:v>
                </c:pt>
                <c:pt idx="32">
                  <c:v>1.1062789391958223E-9</c:v>
                </c:pt>
                <c:pt idx="33">
                  <c:v>2.5328945409197227E-10</c:v>
                </c:pt>
                <c:pt idx="34">
                  <c:v>5.545880203974561E-11</c:v>
                </c:pt>
                <c:pt idx="35">
                  <c:v>1.1619939474994299E-11</c:v>
                </c:pt>
                <c:pt idx="36">
                  <c:v>2.3311606971439327E-12</c:v>
                </c:pt>
                <c:pt idx="37">
                  <c:v>4.4803088473636733E-13</c:v>
                </c:pt>
                <c:pt idx="38">
                  <c:v>8.2532005083015306E-14</c:v>
                </c:pt>
                <c:pt idx="39">
                  <c:v>1.4578302892156667E-14</c:v>
                </c:pt>
                <c:pt idx="40">
                  <c:v>2.4702124345043022E-15</c:v>
                </c:pt>
                <c:pt idx="41">
                  <c:v>4.0166055845598617E-16</c:v>
                </c:pt>
                <c:pt idx="42">
                  <c:v>6.2693050129372666E-17</c:v>
                </c:pt>
                <c:pt idx="43">
                  <c:v>9.3958576421283492E-18</c:v>
                </c:pt>
                <c:pt idx="44">
                  <c:v>1.3524340545487657E-18</c:v>
                </c:pt>
                <c:pt idx="45">
                  <c:v>1.8700322729563154E-19</c:v>
                </c:pt>
                <c:pt idx="46">
                  <c:v>2.4843423916086421E-20</c:v>
                </c:pt>
                <c:pt idx="47">
                  <c:v>3.1715009254578644E-21</c:v>
                </c:pt>
                <c:pt idx="48">
                  <c:v>3.8909617835478817E-22</c:v>
                </c:pt>
                <c:pt idx="49">
                  <c:v>4.587982148401027E-23</c:v>
                </c:pt>
                <c:pt idx="50">
                  <c:v>5.1997131015211782E-24</c:v>
                </c:pt>
                <c:pt idx="51">
                  <c:v>5.6641754918532132E-25</c:v>
                </c:pt>
                <c:pt idx="52">
                  <c:v>5.9304401517266333E-26</c:v>
                </c:pt>
                <c:pt idx="53">
                  <c:v>5.9677385174607181E-27</c:v>
                </c:pt>
                <c:pt idx="54">
                  <c:v>5.7712697596842454E-28</c:v>
                </c:pt>
                <c:pt idx="55">
                  <c:v>5.363200180716623E-29</c:v>
                </c:pt>
                <c:pt idx="56">
                  <c:v>4.7885715899256424E-30</c:v>
                </c:pt>
                <c:pt idx="57">
                  <c:v>4.1071569192343688E-31</c:v>
                </c:pt>
                <c:pt idx="58">
                  <c:v>3.3832901825110975E-32</c:v>
                </c:pt>
                <c:pt idx="59">
                  <c:v>2.6760487319297037E-33</c:v>
                </c:pt>
                <c:pt idx="60">
                  <c:v>2.0318147779466289E-34</c:v>
                </c:pt>
                <c:pt idx="61">
                  <c:v>1.4803750658991942E-35</c:v>
                </c:pt>
                <c:pt idx="62">
                  <c:v>1.0346707449832798E-36</c:v>
                </c:pt>
                <c:pt idx="63">
                  <c:v>6.9343012891297561E-38</c:v>
                </c:pt>
                <c:pt idx="64">
                  <c:v>4.4543254808645239E-39</c:v>
                </c:pt>
                <c:pt idx="65">
                  <c:v>2.7411233728397261E-40</c:v>
                </c:pt>
                <c:pt idx="66">
                  <c:v>1.6151400345015282E-41</c:v>
                </c:pt>
                <c:pt idx="67">
                  <c:v>9.1069255676700303E-43</c:v>
                </c:pt>
                <c:pt idx="68">
                  <c:v>4.9105971198221842E-44</c:v>
                </c:pt>
                <c:pt idx="69">
                  <c:v>2.5304204160113902E-45</c:v>
                </c:pt>
                <c:pt idx="70">
                  <c:v>1.245127506291343E-46</c:v>
                </c:pt>
                <c:pt idx="71">
                  <c:v>5.8456690436213078E-48</c:v>
                </c:pt>
                <c:pt idx="72">
                  <c:v>2.6161173189045807E-49</c:v>
                </c:pt>
                <c:pt idx="73">
                  <c:v>1.114935843673196E-50</c:v>
                </c:pt>
                <c:pt idx="74">
                  <c:v>4.5200101770534302E-52</c:v>
                </c:pt>
                <c:pt idx="75">
                  <c:v>1.7410409570873E-53</c:v>
                </c:pt>
                <c:pt idx="76">
                  <c:v>6.3634537905236743E-55</c:v>
                </c:pt>
                <c:pt idx="77">
                  <c:v>2.2037935205276515E-56</c:v>
                </c:pt>
                <c:pt idx="78">
                  <c:v>7.2204061213869564E-58</c:v>
                </c:pt>
                <c:pt idx="79">
                  <c:v>2.2341622316527636E-59</c:v>
                </c:pt>
                <c:pt idx="80">
                  <c:v>6.5163065089875096E-61</c:v>
                </c:pt>
                <c:pt idx="81">
                  <c:v>1.7877384112448034E-62</c:v>
                </c:pt>
                <c:pt idx="82">
                  <c:v>4.6025785655353375E-64</c:v>
                </c:pt>
                <c:pt idx="83">
                  <c:v>1.1090550760326037E-65</c:v>
                </c:pt>
                <c:pt idx="84">
                  <c:v>2.4939069170045814E-67</c:v>
                </c:pt>
                <c:pt idx="85">
                  <c:v>5.2160144669377636E-69</c:v>
                </c:pt>
                <c:pt idx="86">
                  <c:v>1.010855516848429E-70</c:v>
                </c:pt>
                <c:pt idx="87">
                  <c:v>1.8074045001120615E-72</c:v>
                </c:pt>
                <c:pt idx="88">
                  <c:v>2.9666993057394377E-74</c:v>
                </c:pt>
                <c:pt idx="89">
                  <c:v>4.4444933419318628E-76</c:v>
                </c:pt>
                <c:pt idx="90">
                  <c:v>6.0357316989197273E-78</c:v>
                </c:pt>
                <c:pt idx="91">
                  <c:v>7.3696357740169999E-80</c:v>
                </c:pt>
                <c:pt idx="92">
                  <c:v>8.0104736674095456E-82</c:v>
                </c:pt>
                <c:pt idx="93">
                  <c:v>7.6563667072015817E-84</c:v>
                </c:pt>
                <c:pt idx="94">
                  <c:v>6.3350551950838622E-86</c:v>
                </c:pt>
                <c:pt idx="95">
                  <c:v>4.445652768479891E-88</c:v>
                </c:pt>
                <c:pt idx="96">
                  <c:v>2.5727157224999704E-90</c:v>
                </c:pt>
                <c:pt idx="97">
                  <c:v>1.1787930000000177E-92</c:v>
                </c:pt>
                <c:pt idx="98">
                  <c:v>4.0094999999999102E-95</c:v>
                </c:pt>
                <c:pt idx="99">
                  <c:v>8.999999999999935E-98</c:v>
                </c:pt>
                <c:pt idx="100">
                  <c:v>1.0000000000000174E-100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9-4CD6-A127-2B654A37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10440"/>
        <c:axId val="311611096"/>
      </c:barChart>
      <c:catAx>
        <c:axId val="31161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1096"/>
        <c:crosses val="autoZero"/>
        <c:auto val="1"/>
        <c:lblAlgn val="ctr"/>
        <c:lblOffset val="100"/>
        <c:noMultiLvlLbl val="0"/>
      </c:catAx>
      <c:valAx>
        <c:axId val="3116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二項分布!$C$15:$C$115</c:f>
              <c:numCache>
                <c:formatCode>0.000000000%</c:formatCode>
                <c:ptCount val="101"/>
                <c:pt idx="0">
                  <c:v>2.6561398887587476E-5</c:v>
                </c:pt>
                <c:pt idx="1">
                  <c:v>3.2168805319411522E-4</c:v>
                </c:pt>
                <c:pt idx="2">
                  <c:v>1.9448846518800198E-3</c:v>
                </c:pt>
                <c:pt idx="3">
                  <c:v>7.8364871211844093E-3</c:v>
                </c:pt>
                <c:pt idx="4">
                  <c:v>2.3711082663476785E-2</c:v>
                </c:pt>
                <c:pt idx="5">
                  <c:v>5.7576886487033838E-2</c:v>
                </c:pt>
                <c:pt idx="6">
                  <c:v>0.11715561543588419</c:v>
                </c:pt>
                <c:pt idx="7">
                  <c:v>0.20605086180401011</c:v>
                </c:pt>
                <c:pt idx="8">
                  <c:v>0.32087388836283948</c:v>
                </c:pt>
                <c:pt idx="9">
                  <c:v>0.45129016544200368</c:v>
                </c:pt>
                <c:pt idx="10">
                  <c:v>0.58315551226649187</c:v>
                </c:pt>
                <c:pt idx="11">
                  <c:v>0.70303310028875388</c:v>
                </c:pt>
                <c:pt idx="12">
                  <c:v>0.80182111264043276</c:v>
                </c:pt>
                <c:pt idx="13">
                  <c:v>0.87612320740066985</c:v>
                </c:pt>
                <c:pt idx="14">
                  <c:v>0.92742703473511934</c:v>
                </c:pt>
                <c:pt idx="15">
                  <c:v>0.96010947288891679</c:v>
                </c:pt>
                <c:pt idx="16">
                  <c:v>0.97940118985469993</c:v>
                </c:pt>
                <c:pt idx="17">
                  <c:v>0.98999272073787503</c:v>
                </c:pt>
                <c:pt idx="18">
                  <c:v>0.99541924581999564</c:v>
                </c:pt>
                <c:pt idx="19">
                  <c:v>0.99802143913422892</c:v>
                </c:pt>
                <c:pt idx="20">
                  <c:v>0.99919242612563386</c:v>
                </c:pt>
                <c:pt idx="21">
                  <c:v>0.99968808199501158</c:v>
                </c:pt>
                <c:pt idx="22">
                  <c:v>0.99988584368026834</c:v>
                </c:pt>
                <c:pt idx="23">
                  <c:v>0.99996036257616217</c:v>
                </c:pt>
                <c:pt idx="24">
                  <c:v>0.99998692718256876</c:v>
                </c:pt>
                <c:pt idx="25">
                  <c:v>0.99999590011628836</c:v>
                </c:pt>
                <c:pt idx="26">
                  <c:v>0.99999877605658305</c:v>
                </c:pt>
                <c:pt idx="27">
                  <c:v>0.9999996518573312</c:v>
                </c:pt>
                <c:pt idx="28">
                  <c:v>0.99999990556151619</c:v>
                </c:pt>
                <c:pt idx="29">
                  <c:v>0.99999997554887754</c:v>
                </c:pt>
                <c:pt idx="30">
                  <c:v>0.99999999395296146</c:v>
                </c:pt>
                <c:pt idx="31">
                  <c:v>0.9999999985704735</c:v>
                </c:pt>
                <c:pt idx="32">
                  <c:v>0.99999999967675246</c:v>
                </c:pt>
                <c:pt idx="33">
                  <c:v>0.99999999993004196</c:v>
                </c:pt>
                <c:pt idx="34">
                  <c:v>0.99999999998550071</c:v>
                </c:pt>
                <c:pt idx="35">
                  <c:v>0.99999999999712064</c:v>
                </c:pt>
                <c:pt idx="36">
                  <c:v>0.99999999999945177</c:v>
                </c:pt>
                <c:pt idx="37">
                  <c:v>0.99999999999989986</c:v>
                </c:pt>
                <c:pt idx="38">
                  <c:v>0.99999999999998235</c:v>
                </c:pt>
                <c:pt idx="39">
                  <c:v>0.99999999999999689</c:v>
                </c:pt>
                <c:pt idx="40">
                  <c:v>0.99999999999999933</c:v>
                </c:pt>
                <c:pt idx="41">
                  <c:v>0.99999999999999978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  <c:pt idx="46">
                  <c:v>0.99999999999999989</c:v>
                </c:pt>
                <c:pt idx="47">
                  <c:v>0.99999999999999989</c:v>
                </c:pt>
                <c:pt idx="48">
                  <c:v>0.99999999999999989</c:v>
                </c:pt>
                <c:pt idx="49">
                  <c:v>0.99999999999999989</c:v>
                </c:pt>
                <c:pt idx="50">
                  <c:v>0.99999999999999989</c:v>
                </c:pt>
                <c:pt idx="51">
                  <c:v>0.99999999999999989</c:v>
                </c:pt>
                <c:pt idx="52">
                  <c:v>0.99999999999999989</c:v>
                </c:pt>
                <c:pt idx="53">
                  <c:v>0.99999999999999989</c:v>
                </c:pt>
                <c:pt idx="54">
                  <c:v>0.99999999999999989</c:v>
                </c:pt>
                <c:pt idx="55">
                  <c:v>0.99999999999999989</c:v>
                </c:pt>
                <c:pt idx="56">
                  <c:v>0.99999999999999989</c:v>
                </c:pt>
                <c:pt idx="57">
                  <c:v>0.99999999999999989</c:v>
                </c:pt>
                <c:pt idx="58">
                  <c:v>0.99999999999999989</c:v>
                </c:pt>
                <c:pt idx="59">
                  <c:v>0.99999999999999989</c:v>
                </c:pt>
                <c:pt idx="60">
                  <c:v>0.99999999999999989</c:v>
                </c:pt>
                <c:pt idx="61">
                  <c:v>0.99999999999999989</c:v>
                </c:pt>
                <c:pt idx="62">
                  <c:v>0.99999999999999989</c:v>
                </c:pt>
                <c:pt idx="63">
                  <c:v>0.99999999999999989</c:v>
                </c:pt>
                <c:pt idx="64">
                  <c:v>0.99999999999999989</c:v>
                </c:pt>
                <c:pt idx="65">
                  <c:v>0.99999999999999989</c:v>
                </c:pt>
                <c:pt idx="66">
                  <c:v>0.99999999999999989</c:v>
                </c:pt>
                <c:pt idx="67">
                  <c:v>0.99999999999999989</c:v>
                </c:pt>
                <c:pt idx="68">
                  <c:v>0.99999999999999989</c:v>
                </c:pt>
                <c:pt idx="69">
                  <c:v>0.99999999999999989</c:v>
                </c:pt>
                <c:pt idx="70">
                  <c:v>0.99999999999999989</c:v>
                </c:pt>
                <c:pt idx="71">
                  <c:v>0.99999999999999989</c:v>
                </c:pt>
                <c:pt idx="72">
                  <c:v>0.99999999999999989</c:v>
                </c:pt>
                <c:pt idx="73">
                  <c:v>0.99999999999999989</c:v>
                </c:pt>
                <c:pt idx="74">
                  <c:v>0.99999999999999989</c:v>
                </c:pt>
                <c:pt idx="75">
                  <c:v>0.99999999999999989</c:v>
                </c:pt>
                <c:pt idx="76">
                  <c:v>0.99999999999999989</c:v>
                </c:pt>
                <c:pt idx="77">
                  <c:v>0.99999999999999989</c:v>
                </c:pt>
                <c:pt idx="78">
                  <c:v>0.99999999999999989</c:v>
                </c:pt>
                <c:pt idx="79">
                  <c:v>0.99999999999999989</c:v>
                </c:pt>
                <c:pt idx="80">
                  <c:v>0.99999999999999989</c:v>
                </c:pt>
                <c:pt idx="81">
                  <c:v>0.99999999999999989</c:v>
                </c:pt>
                <c:pt idx="82">
                  <c:v>0.99999999999999989</c:v>
                </c:pt>
                <c:pt idx="83">
                  <c:v>0.99999999999999989</c:v>
                </c:pt>
                <c:pt idx="84">
                  <c:v>0.99999999999999989</c:v>
                </c:pt>
                <c:pt idx="85">
                  <c:v>0.99999999999999989</c:v>
                </c:pt>
                <c:pt idx="86">
                  <c:v>0.99999999999999989</c:v>
                </c:pt>
                <c:pt idx="87">
                  <c:v>0.99999999999999989</c:v>
                </c:pt>
                <c:pt idx="88">
                  <c:v>0.99999999999999989</c:v>
                </c:pt>
                <c:pt idx="89">
                  <c:v>0.99999999999999989</c:v>
                </c:pt>
                <c:pt idx="90">
                  <c:v>0.99999999999999989</c:v>
                </c:pt>
                <c:pt idx="91">
                  <c:v>0.99999999999999989</c:v>
                </c:pt>
                <c:pt idx="92">
                  <c:v>0.99999999999999989</c:v>
                </c:pt>
                <c:pt idx="93">
                  <c:v>0.99999999999999989</c:v>
                </c:pt>
                <c:pt idx="94">
                  <c:v>0.99999999999999989</c:v>
                </c:pt>
                <c:pt idx="95">
                  <c:v>0.99999999999999989</c:v>
                </c:pt>
                <c:pt idx="96">
                  <c:v>0.99999999999999989</c:v>
                </c:pt>
                <c:pt idx="97">
                  <c:v>0.99999999999999989</c:v>
                </c:pt>
                <c:pt idx="98">
                  <c:v>0.99999999999999989</c:v>
                </c:pt>
                <c:pt idx="99">
                  <c:v>0.99999999999999989</c:v>
                </c:pt>
                <c:pt idx="100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EE5-8B7F-C67D080F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19392"/>
        <c:axId val="476029232"/>
      </c:barChart>
      <c:catAx>
        <c:axId val="4760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29232"/>
        <c:crosses val="autoZero"/>
        <c:auto val="1"/>
        <c:lblAlgn val="ctr"/>
        <c:lblOffset val="100"/>
        <c:noMultiLvlLbl val="0"/>
      </c:catAx>
      <c:valAx>
        <c:axId val="4760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ポアソン分布!$B$15:$B$115</c:f>
              <c:numCache>
                <c:formatCode>0.000000000%</c:formatCode>
                <c:ptCount val="101"/>
                <c:pt idx="0">
                  <c:v>8.75651076269652E-27</c:v>
                </c:pt>
                <c:pt idx="1">
                  <c:v>5.2539064576179108E-25</c:v>
                </c:pt>
                <c:pt idx="2">
                  <c:v>1.5761719372853651E-23</c:v>
                </c:pt>
                <c:pt idx="3">
                  <c:v>3.152343874570744E-22</c:v>
                </c:pt>
                <c:pt idx="4">
                  <c:v>4.728515811856133E-21</c:v>
                </c:pt>
                <c:pt idx="5">
                  <c:v>5.6742189742273632E-20</c:v>
                </c:pt>
                <c:pt idx="6">
                  <c:v>5.6742189742273411E-19</c:v>
                </c:pt>
                <c:pt idx="7">
                  <c:v>4.8636162636234339E-18</c:v>
                </c:pt>
                <c:pt idx="8">
                  <c:v>3.6477121977175906E-17</c:v>
                </c:pt>
                <c:pt idx="9">
                  <c:v>2.4318081318117187E-16</c:v>
                </c:pt>
                <c:pt idx="10">
                  <c:v>1.459084879087027E-15</c:v>
                </c:pt>
                <c:pt idx="11">
                  <c:v>7.9586447950201824E-15</c:v>
                </c:pt>
                <c:pt idx="12">
                  <c:v>3.9793223975100729E-14</c:v>
                </c:pt>
                <c:pt idx="13">
                  <c:v>1.8366103373123481E-13</c:v>
                </c:pt>
                <c:pt idx="14">
                  <c:v>7.8711871599100546E-13</c:v>
                </c:pt>
                <c:pt idx="15">
                  <c:v>3.1484748639640174E-12</c:v>
                </c:pt>
                <c:pt idx="16">
                  <c:v>1.1806780739865109E-11</c:v>
                </c:pt>
                <c:pt idx="17">
                  <c:v>4.1670990846582851E-11</c:v>
                </c:pt>
                <c:pt idx="18">
                  <c:v>1.3890330282194243E-10</c:v>
                </c:pt>
                <c:pt idx="19">
                  <c:v>4.386420089113977E-10</c:v>
                </c:pt>
                <c:pt idx="20">
                  <c:v>1.315926026734193E-9</c:v>
                </c:pt>
                <c:pt idx="21">
                  <c:v>3.7597886478119847E-9</c:v>
                </c:pt>
                <c:pt idx="22">
                  <c:v>1.0253969039487166E-8</c:v>
                </c:pt>
                <c:pt idx="23">
                  <c:v>2.6749484450836144E-8</c:v>
                </c:pt>
                <c:pt idx="24">
                  <c:v>6.6873711127090178E-8</c:v>
                </c:pt>
                <c:pt idx="25">
                  <c:v>1.604969067050164E-7</c:v>
                </c:pt>
                <c:pt idx="26">
                  <c:v>3.7037747701157785E-7</c:v>
                </c:pt>
                <c:pt idx="27">
                  <c:v>8.2306106002572851E-7</c:v>
                </c:pt>
                <c:pt idx="28">
                  <c:v>1.7637022714836967E-6</c:v>
                </c:pt>
                <c:pt idx="29">
                  <c:v>3.649039182380066E-6</c:v>
                </c:pt>
                <c:pt idx="30">
                  <c:v>7.2980783647601396E-6</c:v>
                </c:pt>
                <c:pt idx="31">
                  <c:v>1.4125312964051856E-5</c:v>
                </c:pt>
                <c:pt idx="32">
                  <c:v>2.6484961807597371E-5</c:v>
                </c:pt>
                <c:pt idx="33">
                  <c:v>4.81544760138133E-5</c:v>
                </c:pt>
                <c:pt idx="34">
                  <c:v>8.497848708319989E-5</c:v>
                </c:pt>
                <c:pt idx="35">
                  <c:v>1.4567740642834194E-4</c:v>
                </c:pt>
                <c:pt idx="36">
                  <c:v>2.4279567738057136E-4</c:v>
                </c:pt>
                <c:pt idx="37">
                  <c:v>3.9372272007660137E-4</c:v>
                </c:pt>
                <c:pt idx="38">
                  <c:v>6.2166745275253122E-4</c:v>
                </c:pt>
                <c:pt idx="39">
                  <c:v>9.5641146577312016E-4</c:v>
                </c:pt>
                <c:pt idx="40">
                  <c:v>1.4346171986596859E-3</c:v>
                </c:pt>
                <c:pt idx="41">
                  <c:v>2.0994398029166124E-3</c:v>
                </c:pt>
                <c:pt idx="42">
                  <c:v>2.9991997184523004E-3</c:v>
                </c:pt>
                <c:pt idx="43">
                  <c:v>4.1849298397008804E-3</c:v>
                </c:pt>
                <c:pt idx="44">
                  <c:v>5.7067225086830211E-3</c:v>
                </c:pt>
                <c:pt idx="45">
                  <c:v>7.6089633449106953E-3</c:v>
                </c:pt>
                <c:pt idx="46">
                  <c:v>9.924734797709606E-3</c:v>
                </c:pt>
                <c:pt idx="47">
                  <c:v>1.2669874209842056E-2</c:v>
                </c:pt>
                <c:pt idx="48">
                  <c:v>1.5837342762302566E-2</c:v>
                </c:pt>
                <c:pt idx="49">
                  <c:v>1.9392664606901127E-2</c:v>
                </c:pt>
                <c:pt idx="50">
                  <c:v>2.3271197528281277E-2</c:v>
                </c:pt>
                <c:pt idx="51">
                  <c:v>2.7377879445036855E-2</c:v>
                </c:pt>
                <c:pt idx="52">
                  <c:v>3.1589860898119444E-2</c:v>
                </c:pt>
                <c:pt idx="53">
                  <c:v>3.5762106677116358E-2</c:v>
                </c:pt>
                <c:pt idx="54">
                  <c:v>3.9735674085684798E-2</c:v>
                </c:pt>
                <c:pt idx="55">
                  <c:v>4.3348008093474374E-2</c:v>
                </c:pt>
                <c:pt idx="56">
                  <c:v>4.6444294385865385E-2</c:v>
                </c:pt>
                <c:pt idx="57">
                  <c:v>4.8888730932489861E-2</c:v>
                </c:pt>
                <c:pt idx="58">
                  <c:v>5.0574549240506743E-2</c:v>
                </c:pt>
                <c:pt idx="59">
                  <c:v>5.1431744990345848E-2</c:v>
                </c:pt>
                <c:pt idx="60">
                  <c:v>5.1431744990345862E-2</c:v>
                </c:pt>
                <c:pt idx="61">
                  <c:v>5.0588601629848386E-2</c:v>
                </c:pt>
                <c:pt idx="62">
                  <c:v>4.8956711254691976E-2</c:v>
                </c:pt>
                <c:pt idx="63">
                  <c:v>4.6625439290182834E-2</c:v>
                </c:pt>
                <c:pt idx="64">
                  <c:v>4.3711349334546436E-2</c:v>
                </c:pt>
                <c:pt idx="65">
                  <c:v>4.0348937847273621E-2</c:v>
                </c:pt>
                <c:pt idx="66">
                  <c:v>3.6680852588430575E-2</c:v>
                </c:pt>
                <c:pt idx="67">
                  <c:v>3.2848524706057224E-2</c:v>
                </c:pt>
                <c:pt idx="68">
                  <c:v>2.8983992387697527E-2</c:v>
                </c:pt>
                <c:pt idx="69">
                  <c:v>2.5203471641476152E-2</c:v>
                </c:pt>
                <c:pt idx="70">
                  <c:v>2.1602975692693836E-2</c:v>
                </c:pt>
                <c:pt idx="71">
                  <c:v>1.8256035796642658E-2</c:v>
                </c:pt>
                <c:pt idx="72">
                  <c:v>1.5213363163868902E-2</c:v>
                </c:pt>
                <c:pt idx="73">
                  <c:v>1.2504134107289504E-2</c:v>
                </c:pt>
                <c:pt idx="74">
                  <c:v>1.0138487114018515E-2</c:v>
                </c:pt>
                <c:pt idx="75">
                  <c:v>8.110789691214813E-3</c:v>
                </c:pt>
                <c:pt idx="76">
                  <c:v>6.403255019380107E-3</c:v>
                </c:pt>
                <c:pt idx="77">
                  <c:v>4.9895493657507433E-3</c:v>
                </c:pt>
                <c:pt idx="78">
                  <c:v>3.8381148967313295E-3</c:v>
                </c:pt>
                <c:pt idx="79">
                  <c:v>2.9150239722010203E-3</c:v>
                </c:pt>
                <c:pt idx="80">
                  <c:v>2.1862679791507631E-3</c:v>
                </c:pt>
                <c:pt idx="81">
                  <c:v>1.6194577623338978E-3</c:v>
                </c:pt>
                <c:pt idx="82">
                  <c:v>1.1849690943906577E-3</c:v>
                </c:pt>
                <c:pt idx="83">
                  <c:v>8.5660416461975236E-4</c:v>
                </c:pt>
                <c:pt idx="84">
                  <c:v>6.1186011758553808E-4</c:v>
                </c:pt>
                <c:pt idx="85">
                  <c:v>4.3190125947214364E-4</c:v>
                </c:pt>
                <c:pt idx="86">
                  <c:v>3.0132646009684488E-4</c:v>
                </c:pt>
                <c:pt idx="87">
                  <c:v>2.0781135179092752E-4</c:v>
                </c:pt>
                <c:pt idx="88">
                  <c:v>1.4168955803926846E-4</c:v>
                </c:pt>
                <c:pt idx="89">
                  <c:v>9.5521050363551717E-5</c:v>
                </c:pt>
                <c:pt idx="90">
                  <c:v>6.3680700242368078E-5</c:v>
                </c:pt>
                <c:pt idx="91">
                  <c:v>4.1987274885077858E-5</c:v>
                </c:pt>
                <c:pt idx="92">
                  <c:v>2.7383005359833276E-5</c:v>
                </c:pt>
                <c:pt idx="93">
                  <c:v>1.7666455070860094E-5</c:v>
                </c:pt>
                <c:pt idx="94">
                  <c:v>1.1276460683527758E-5</c:v>
                </c:pt>
                <c:pt idx="95">
                  <c:v>7.1219751685438776E-6</c:v>
                </c:pt>
                <c:pt idx="96">
                  <c:v>4.4512344803398851E-6</c:v>
                </c:pt>
                <c:pt idx="97">
                  <c:v>2.7533409156741534E-6</c:v>
                </c:pt>
                <c:pt idx="98">
                  <c:v>1.6857189279637756E-6</c:v>
                </c:pt>
                <c:pt idx="99">
                  <c:v>1.0216478351295726E-6</c:v>
                </c:pt>
                <c:pt idx="100">
                  <c:v>6.1298870107773643E-7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6-450B-9996-9D5BD00E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10440"/>
        <c:axId val="311611096"/>
      </c:barChart>
      <c:catAx>
        <c:axId val="31161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1096"/>
        <c:crosses val="autoZero"/>
        <c:auto val="1"/>
        <c:lblAlgn val="ctr"/>
        <c:lblOffset val="100"/>
        <c:noMultiLvlLbl val="0"/>
      </c:catAx>
      <c:valAx>
        <c:axId val="3116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ポアソン分布!$C$15:$C$115</c:f>
              <c:numCache>
                <c:formatCode>0.000000000%</c:formatCode>
                <c:ptCount val="101"/>
                <c:pt idx="0">
                  <c:v>8.75651076269652E-27</c:v>
                </c:pt>
                <c:pt idx="1">
                  <c:v>5.3414715652448756E-25</c:v>
                </c:pt>
                <c:pt idx="2">
                  <c:v>1.6295866529378139E-23</c:v>
                </c:pt>
                <c:pt idx="3">
                  <c:v>3.3153025398645255E-22</c:v>
                </c:pt>
                <c:pt idx="4">
                  <c:v>5.0600460658425852E-21</c:v>
                </c:pt>
                <c:pt idx="5">
                  <c:v>6.1802235808116223E-20</c:v>
                </c:pt>
                <c:pt idx="6">
                  <c:v>6.2922413323085033E-19</c:v>
                </c:pt>
                <c:pt idx="7">
                  <c:v>5.4928403968542843E-18</c:v>
                </c:pt>
                <c:pt idx="8">
                  <c:v>4.1969962374030193E-17</c:v>
                </c:pt>
                <c:pt idx="9">
                  <c:v>2.8515077555520205E-16</c:v>
                </c:pt>
                <c:pt idx="10">
                  <c:v>1.744235654642229E-15</c:v>
                </c:pt>
                <c:pt idx="11">
                  <c:v>9.7028804496624112E-15</c:v>
                </c:pt>
                <c:pt idx="12">
                  <c:v>4.9496104424763137E-14</c:v>
                </c:pt>
                <c:pt idx="13">
                  <c:v>2.3315713815599795E-13</c:v>
                </c:pt>
                <c:pt idx="14">
                  <c:v>1.0202758541470034E-12</c:v>
                </c:pt>
                <c:pt idx="15">
                  <c:v>4.1687507181110205E-12</c:v>
                </c:pt>
                <c:pt idx="16">
                  <c:v>1.5975531457976131E-11</c:v>
                </c:pt>
                <c:pt idx="17">
                  <c:v>5.7646522304558982E-11</c:v>
                </c:pt>
                <c:pt idx="18">
                  <c:v>1.9654982512650141E-10</c:v>
                </c:pt>
                <c:pt idx="19">
                  <c:v>6.3519183403789916E-10</c:v>
                </c:pt>
                <c:pt idx="20">
                  <c:v>1.9511178607720922E-9</c:v>
                </c:pt>
                <c:pt idx="21">
                  <c:v>5.7109065085840774E-9</c:v>
                </c:pt>
                <c:pt idx="22">
                  <c:v>1.5964875548071243E-8</c:v>
                </c:pt>
                <c:pt idx="23">
                  <c:v>4.2714359998907384E-8</c:v>
                </c:pt>
                <c:pt idx="24">
                  <c:v>1.0958807112599756E-7</c:v>
                </c:pt>
                <c:pt idx="25">
                  <c:v>2.7008497783101396E-7</c:v>
                </c:pt>
                <c:pt idx="26">
                  <c:v>6.4046245484259176E-7</c:v>
                </c:pt>
                <c:pt idx="27">
                  <c:v>1.4635235148683202E-6</c:v>
                </c:pt>
                <c:pt idx="28">
                  <c:v>3.2272257863520171E-6</c:v>
                </c:pt>
                <c:pt idx="29">
                  <c:v>6.8762649687320835E-6</c:v>
                </c:pt>
                <c:pt idx="30">
                  <c:v>1.4174343333492223E-5</c:v>
                </c:pt>
                <c:pt idx="31">
                  <c:v>2.8299656297544079E-5</c:v>
                </c:pt>
                <c:pt idx="32">
                  <c:v>5.4784618105141447E-5</c:v>
                </c:pt>
                <c:pt idx="33">
                  <c:v>1.0293909411895475E-4</c:v>
                </c:pt>
                <c:pt idx="34">
                  <c:v>1.8791758120215464E-4</c:v>
                </c:pt>
                <c:pt idx="35">
                  <c:v>3.3359498763049658E-4</c:v>
                </c:pt>
                <c:pt idx="36">
                  <c:v>5.7639066501106789E-4</c:v>
                </c:pt>
                <c:pt idx="37">
                  <c:v>9.7011338508766931E-4</c:v>
                </c:pt>
                <c:pt idx="38">
                  <c:v>1.5917808378402005E-3</c:v>
                </c:pt>
                <c:pt idx="39">
                  <c:v>2.5481923036133206E-3</c:v>
                </c:pt>
                <c:pt idx="40">
                  <c:v>3.9828095022730065E-3</c:v>
                </c:pt>
                <c:pt idx="41">
                  <c:v>6.0822493051896189E-3</c:v>
                </c:pt>
                <c:pt idx="42">
                  <c:v>9.0814490236419201E-3</c:v>
                </c:pt>
                <c:pt idx="43">
                  <c:v>1.3266378863342801E-2</c:v>
                </c:pt>
                <c:pt idx="44">
                  <c:v>1.8973101372025823E-2</c:v>
                </c:pt>
                <c:pt idx="45">
                  <c:v>2.658206471693652E-2</c:v>
                </c:pt>
                <c:pt idx="46">
                  <c:v>3.6506799514646124E-2</c:v>
                </c:pt>
                <c:pt idx="47">
                  <c:v>4.9176673724488182E-2</c:v>
                </c:pt>
                <c:pt idx="48">
                  <c:v>6.5014016486790754E-2</c:v>
                </c:pt>
                <c:pt idx="49">
                  <c:v>8.4406681093691885E-2</c:v>
                </c:pt>
                <c:pt idx="50">
                  <c:v>0.10767787862197316</c:v>
                </c:pt>
                <c:pt idx="51">
                  <c:v>0.13505575806701001</c:v>
                </c:pt>
                <c:pt idx="52">
                  <c:v>0.16664561896512944</c:v>
                </c:pt>
                <c:pt idx="53">
                  <c:v>0.20240772564224579</c:v>
                </c:pt>
                <c:pt idx="54">
                  <c:v>0.24214339972793059</c:v>
                </c:pt>
                <c:pt idx="55">
                  <c:v>0.28549140782140497</c:v>
                </c:pt>
                <c:pt idx="56">
                  <c:v>0.33193570220727037</c:v>
                </c:pt>
                <c:pt idx="57">
                  <c:v>0.38082443313976022</c:v>
                </c:pt>
                <c:pt idx="58">
                  <c:v>0.43139898238026697</c:v>
                </c:pt>
                <c:pt idx="59">
                  <c:v>0.48283072737061283</c:v>
                </c:pt>
                <c:pt idx="60">
                  <c:v>0.5342624723609587</c:v>
                </c:pt>
                <c:pt idx="61">
                  <c:v>0.58485107399080705</c:v>
                </c:pt>
                <c:pt idx="62">
                  <c:v>0.63380778524549908</c:v>
                </c:pt>
                <c:pt idx="63">
                  <c:v>0.68043322453568189</c:v>
                </c:pt>
                <c:pt idx="64">
                  <c:v>0.72414457387022835</c:v>
                </c:pt>
                <c:pt idx="65">
                  <c:v>0.76449351171750202</c:v>
                </c:pt>
                <c:pt idx="66">
                  <c:v>0.80117436430593258</c:v>
                </c:pt>
                <c:pt idx="67">
                  <c:v>0.83402288901198984</c:v>
                </c:pt>
                <c:pt idx="68">
                  <c:v>0.8630068813996874</c:v>
                </c:pt>
                <c:pt idx="69">
                  <c:v>0.88821035304116358</c:v>
                </c:pt>
                <c:pt idx="70">
                  <c:v>0.90981332873385745</c:v>
                </c:pt>
                <c:pt idx="71">
                  <c:v>0.92806936453050015</c:v>
                </c:pt>
                <c:pt idx="72">
                  <c:v>0.94328272769436905</c:v>
                </c:pt>
                <c:pt idx="73">
                  <c:v>0.9557868618016585</c:v>
                </c:pt>
                <c:pt idx="74">
                  <c:v>0.96592534891567705</c:v>
                </c:pt>
                <c:pt idx="75">
                  <c:v>0.97403613860689187</c:v>
                </c:pt>
                <c:pt idx="76">
                  <c:v>0.98043939362627197</c:v>
                </c:pt>
                <c:pt idx="77">
                  <c:v>0.98542894299202266</c:v>
                </c:pt>
                <c:pt idx="78">
                  <c:v>0.98926705788875402</c:v>
                </c:pt>
                <c:pt idx="79">
                  <c:v>0.99218208186095502</c:v>
                </c:pt>
                <c:pt idx="80">
                  <c:v>0.9943683498401058</c:v>
                </c:pt>
                <c:pt idx="81">
                  <c:v>0.99598780760243966</c:v>
                </c:pt>
                <c:pt idx="82">
                  <c:v>0.99717277669683035</c:v>
                </c:pt>
                <c:pt idx="83">
                  <c:v>0.9980293808614501</c:v>
                </c:pt>
                <c:pt idx="84">
                  <c:v>0.99864124097903562</c:v>
                </c:pt>
                <c:pt idx="85">
                  <c:v>0.99907314223850774</c:v>
                </c:pt>
                <c:pt idx="86">
                  <c:v>0.99937446869860458</c:v>
                </c:pt>
                <c:pt idx="87">
                  <c:v>0.99958228005039551</c:v>
                </c:pt>
                <c:pt idx="88">
                  <c:v>0.99972396960843479</c:v>
                </c:pt>
                <c:pt idx="89">
                  <c:v>0.99981949065879838</c:v>
                </c:pt>
                <c:pt idx="90">
                  <c:v>0.9998831713590407</c:v>
                </c:pt>
                <c:pt idx="91">
                  <c:v>0.99992515863392573</c:v>
                </c:pt>
                <c:pt idx="92">
                  <c:v>0.9999525416392856</c:v>
                </c:pt>
                <c:pt idx="93">
                  <c:v>0.99997020809435644</c:v>
                </c:pt>
                <c:pt idx="94">
                  <c:v>0.99998148455503999</c:v>
                </c:pt>
                <c:pt idx="95">
                  <c:v>0.99998860653020849</c:v>
                </c:pt>
                <c:pt idx="96">
                  <c:v>0.99999305776468883</c:v>
                </c:pt>
                <c:pt idx="97">
                  <c:v>0.99999581110560454</c:v>
                </c:pt>
                <c:pt idx="98">
                  <c:v>0.99999749682453254</c:v>
                </c:pt>
                <c:pt idx="99">
                  <c:v>0.99999851847236765</c:v>
                </c:pt>
                <c:pt idx="100">
                  <c:v>0.99999913146106878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4-4A04-9417-94EC3355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19392"/>
        <c:axId val="476029232"/>
      </c:barChart>
      <c:catAx>
        <c:axId val="4760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29232"/>
        <c:crosses val="autoZero"/>
        <c:auto val="1"/>
        <c:lblAlgn val="ctr"/>
        <c:lblOffset val="100"/>
        <c:noMultiLvlLbl val="0"/>
      </c:catAx>
      <c:valAx>
        <c:axId val="4760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幾何分布!$B$15:$B$115</c:f>
              <c:numCache>
                <c:formatCode>0.000000000%</c:formatCode>
                <c:ptCount val="101"/>
                <c:pt idx="0">
                  <c:v>2.6561398887587476E-5</c:v>
                </c:pt>
                <c:pt idx="1">
                  <c:v>2.9512665430652773E-4</c:v>
                </c:pt>
                <c:pt idx="2">
                  <c:v>1.6231965986859046E-3</c:v>
                </c:pt>
                <c:pt idx="3">
                  <c:v>5.8916024693043889E-3</c:v>
                </c:pt>
                <c:pt idx="4">
                  <c:v>1.5874595542292376E-2</c:v>
                </c:pt>
                <c:pt idx="5">
                  <c:v>3.3865803823557049E-2</c:v>
                </c:pt>
                <c:pt idx="6">
                  <c:v>5.9578728948850357E-2</c:v>
                </c:pt>
                <c:pt idx="7">
                  <c:v>8.889524636812593E-2</c:v>
                </c:pt>
                <c:pt idx="8">
                  <c:v>0.11482302655882935</c:v>
                </c:pt>
                <c:pt idx="9">
                  <c:v>0.1304162770791642</c:v>
                </c:pt>
                <c:pt idx="10">
                  <c:v>0.13186534682448822</c:v>
                </c:pt>
                <c:pt idx="11">
                  <c:v>0.11987758802226202</c:v>
                </c:pt>
                <c:pt idx="12">
                  <c:v>9.8788012351678889E-2</c:v>
                </c:pt>
                <c:pt idx="13">
                  <c:v>7.4302094760237067E-2</c:v>
                </c:pt>
                <c:pt idx="14">
                  <c:v>5.1303827334449464E-2</c:v>
                </c:pt>
                <c:pt idx="15">
                  <c:v>3.2682438153797441E-2</c:v>
                </c:pt>
                <c:pt idx="16">
                  <c:v>1.9291716965783169E-2</c:v>
                </c:pt>
                <c:pt idx="17">
                  <c:v>1.0591530883175089E-2</c:v>
                </c:pt>
                <c:pt idx="18">
                  <c:v>5.4265250821205688E-3</c:v>
                </c:pt>
                <c:pt idx="19">
                  <c:v>2.6021933142332623E-3</c:v>
                </c:pt>
                <c:pt idx="20">
                  <c:v>1.1709869914049654E-3</c:v>
                </c:pt>
                <c:pt idx="21">
                  <c:v>4.9565586937776347E-4</c:v>
                </c:pt>
                <c:pt idx="22">
                  <c:v>1.9776168525678398E-4</c:v>
                </c:pt>
                <c:pt idx="23">
                  <c:v>7.4518895893861071E-5</c:v>
                </c:pt>
                <c:pt idx="24">
                  <c:v>2.6564606406607781E-5</c:v>
                </c:pt>
                <c:pt idx="25">
                  <c:v>8.9729337195652582E-6</c:v>
                </c:pt>
                <c:pt idx="26">
                  <c:v>2.8759402947324655E-6</c:v>
                </c:pt>
                <c:pt idx="27">
                  <c:v>8.7580074819013169E-7</c:v>
                </c:pt>
                <c:pt idx="28">
                  <c:v>2.5370418499158747E-7</c:v>
                </c:pt>
                <c:pt idx="29">
                  <c:v>6.9987361376989486E-8</c:v>
                </c:pt>
                <c:pt idx="30">
                  <c:v>1.8404083917652675E-8</c:v>
                </c:pt>
                <c:pt idx="31">
                  <c:v>4.6175120940347336E-9</c:v>
                </c:pt>
                <c:pt idx="32">
                  <c:v>1.1062789391958223E-9</c:v>
                </c:pt>
                <c:pt idx="33">
                  <c:v>2.5328945409197227E-10</c:v>
                </c:pt>
                <c:pt idx="34">
                  <c:v>5.545880203974561E-11</c:v>
                </c:pt>
                <c:pt idx="35">
                  <c:v>1.1619939474994299E-11</c:v>
                </c:pt>
                <c:pt idx="36">
                  <c:v>2.3311606971439327E-12</c:v>
                </c:pt>
                <c:pt idx="37">
                  <c:v>4.4803088473636733E-13</c:v>
                </c:pt>
                <c:pt idx="38">
                  <c:v>8.2532005083015306E-14</c:v>
                </c:pt>
                <c:pt idx="39">
                  <c:v>1.4578302892156667E-14</c:v>
                </c:pt>
                <c:pt idx="40">
                  <c:v>2.4702124345043022E-15</c:v>
                </c:pt>
                <c:pt idx="41">
                  <c:v>4.0166055845598617E-16</c:v>
                </c:pt>
                <c:pt idx="42">
                  <c:v>6.2693050129372666E-17</c:v>
                </c:pt>
                <c:pt idx="43">
                  <c:v>9.3958576421283492E-18</c:v>
                </c:pt>
                <c:pt idx="44">
                  <c:v>1.3524340545487657E-18</c:v>
                </c:pt>
                <c:pt idx="45">
                  <c:v>1.8700322729563154E-19</c:v>
                </c:pt>
                <c:pt idx="46">
                  <c:v>2.4843423916086421E-20</c:v>
                </c:pt>
                <c:pt idx="47">
                  <c:v>3.1715009254578644E-21</c:v>
                </c:pt>
                <c:pt idx="48">
                  <c:v>3.8909617835478817E-22</c:v>
                </c:pt>
                <c:pt idx="49">
                  <c:v>4.587982148401027E-23</c:v>
                </c:pt>
                <c:pt idx="50">
                  <c:v>5.1997131015211782E-24</c:v>
                </c:pt>
                <c:pt idx="51">
                  <c:v>5.6641754918532132E-25</c:v>
                </c:pt>
                <c:pt idx="52">
                  <c:v>5.9304401517266333E-26</c:v>
                </c:pt>
                <c:pt idx="53">
                  <c:v>5.9677385174607181E-27</c:v>
                </c:pt>
                <c:pt idx="54">
                  <c:v>5.7712697596842454E-28</c:v>
                </c:pt>
                <c:pt idx="55">
                  <c:v>5.363200180716623E-29</c:v>
                </c:pt>
                <c:pt idx="56">
                  <c:v>4.7885715899256424E-30</c:v>
                </c:pt>
                <c:pt idx="57">
                  <c:v>4.1071569192343688E-31</c:v>
                </c:pt>
                <c:pt idx="58">
                  <c:v>3.3832901825110975E-32</c:v>
                </c:pt>
                <c:pt idx="59">
                  <c:v>2.6760487319297037E-33</c:v>
                </c:pt>
                <c:pt idx="60">
                  <c:v>2.0318147779466289E-34</c:v>
                </c:pt>
                <c:pt idx="61">
                  <c:v>1.4803750658991942E-35</c:v>
                </c:pt>
                <c:pt idx="62">
                  <c:v>1.0346707449832798E-36</c:v>
                </c:pt>
                <c:pt idx="63">
                  <c:v>6.9343012891297561E-38</c:v>
                </c:pt>
                <c:pt idx="64">
                  <c:v>4.4543254808645239E-39</c:v>
                </c:pt>
                <c:pt idx="65">
                  <c:v>2.7411233728397261E-40</c:v>
                </c:pt>
                <c:pt idx="66">
                  <c:v>1.6151400345015282E-41</c:v>
                </c:pt>
                <c:pt idx="67">
                  <c:v>9.1069255676700303E-43</c:v>
                </c:pt>
                <c:pt idx="68">
                  <c:v>4.9105971198221842E-44</c:v>
                </c:pt>
                <c:pt idx="69">
                  <c:v>2.5304204160113902E-45</c:v>
                </c:pt>
                <c:pt idx="70">
                  <c:v>1.245127506291343E-46</c:v>
                </c:pt>
                <c:pt idx="71">
                  <c:v>5.8456690436213078E-48</c:v>
                </c:pt>
                <c:pt idx="72">
                  <c:v>2.6161173189045807E-49</c:v>
                </c:pt>
                <c:pt idx="73">
                  <c:v>1.114935843673196E-50</c:v>
                </c:pt>
                <c:pt idx="74">
                  <c:v>4.5200101770534302E-52</c:v>
                </c:pt>
                <c:pt idx="75">
                  <c:v>1.7410409570873E-53</c:v>
                </c:pt>
                <c:pt idx="76">
                  <c:v>6.3634537905236743E-55</c:v>
                </c:pt>
                <c:pt idx="77">
                  <c:v>2.2037935205276515E-56</c:v>
                </c:pt>
                <c:pt idx="78">
                  <c:v>7.2204061213869564E-58</c:v>
                </c:pt>
                <c:pt idx="79">
                  <c:v>2.2341622316527636E-59</c:v>
                </c:pt>
                <c:pt idx="80">
                  <c:v>6.5163065089875096E-61</c:v>
                </c:pt>
                <c:pt idx="81">
                  <c:v>1.7877384112448034E-62</c:v>
                </c:pt>
                <c:pt idx="82">
                  <c:v>4.6025785655353375E-64</c:v>
                </c:pt>
                <c:pt idx="83">
                  <c:v>1.1090550760326037E-65</c:v>
                </c:pt>
                <c:pt idx="84">
                  <c:v>2.4939069170045814E-67</c:v>
                </c:pt>
                <c:pt idx="85">
                  <c:v>5.2160144669377636E-69</c:v>
                </c:pt>
                <c:pt idx="86">
                  <c:v>1.010855516848429E-70</c:v>
                </c:pt>
                <c:pt idx="87">
                  <c:v>1.8074045001120615E-72</c:v>
                </c:pt>
                <c:pt idx="88">
                  <c:v>2.9666993057394377E-74</c:v>
                </c:pt>
                <c:pt idx="89">
                  <c:v>4.4444933419318628E-76</c:v>
                </c:pt>
                <c:pt idx="90">
                  <c:v>6.0357316989197273E-78</c:v>
                </c:pt>
                <c:pt idx="91">
                  <c:v>7.3696357740169999E-80</c:v>
                </c:pt>
                <c:pt idx="92">
                  <c:v>8.0104736674095456E-82</c:v>
                </c:pt>
                <c:pt idx="93">
                  <c:v>7.6563667072015817E-84</c:v>
                </c:pt>
                <c:pt idx="94">
                  <c:v>6.3350551950838622E-86</c:v>
                </c:pt>
                <c:pt idx="95">
                  <c:v>4.445652768479891E-88</c:v>
                </c:pt>
                <c:pt idx="96">
                  <c:v>2.5727157224999704E-90</c:v>
                </c:pt>
                <c:pt idx="97">
                  <c:v>1.1787930000000177E-92</c:v>
                </c:pt>
                <c:pt idx="98">
                  <c:v>4.0094999999999102E-95</c:v>
                </c:pt>
                <c:pt idx="99">
                  <c:v>8.999999999999935E-98</c:v>
                </c:pt>
                <c:pt idx="100">
                  <c:v>1.0000000000000174E-100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5-4DD6-A724-3F20782E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10440"/>
        <c:axId val="311611096"/>
      </c:barChart>
      <c:catAx>
        <c:axId val="31161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1096"/>
        <c:crosses val="autoZero"/>
        <c:auto val="1"/>
        <c:lblAlgn val="ctr"/>
        <c:lblOffset val="100"/>
        <c:noMultiLvlLbl val="0"/>
      </c:catAx>
      <c:valAx>
        <c:axId val="3116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幾何分布!$C$15:$C$115</c:f>
              <c:numCache>
                <c:formatCode>0.000000000%</c:formatCode>
                <c:ptCount val="101"/>
                <c:pt idx="0">
                  <c:v>2.6561398887587476E-5</c:v>
                </c:pt>
                <c:pt idx="1">
                  <c:v>3.2168805319411522E-4</c:v>
                </c:pt>
                <c:pt idx="2">
                  <c:v>1.9448846518800198E-3</c:v>
                </c:pt>
                <c:pt idx="3">
                  <c:v>7.8364871211844093E-3</c:v>
                </c:pt>
                <c:pt idx="4">
                  <c:v>2.3711082663476785E-2</c:v>
                </c:pt>
                <c:pt idx="5">
                  <c:v>5.7576886487033838E-2</c:v>
                </c:pt>
                <c:pt idx="6">
                  <c:v>0.11715561543588419</c:v>
                </c:pt>
                <c:pt idx="7">
                  <c:v>0.20605086180401011</c:v>
                </c:pt>
                <c:pt idx="8">
                  <c:v>0.32087388836283948</c:v>
                </c:pt>
                <c:pt idx="9">
                  <c:v>0.45129016544200368</c:v>
                </c:pt>
                <c:pt idx="10">
                  <c:v>0.58315551226649187</c:v>
                </c:pt>
                <c:pt idx="11">
                  <c:v>0.70303310028875388</c:v>
                </c:pt>
                <c:pt idx="12">
                  <c:v>0.80182111264043276</c:v>
                </c:pt>
                <c:pt idx="13">
                  <c:v>0.87612320740066985</c:v>
                </c:pt>
                <c:pt idx="14">
                  <c:v>0.92742703473511934</c:v>
                </c:pt>
                <c:pt idx="15">
                  <c:v>0.96010947288891679</c:v>
                </c:pt>
                <c:pt idx="16">
                  <c:v>0.97940118985469993</c:v>
                </c:pt>
                <c:pt idx="17">
                  <c:v>0.98999272073787503</c:v>
                </c:pt>
                <c:pt idx="18">
                  <c:v>0.99541924581999564</c:v>
                </c:pt>
                <c:pt idx="19">
                  <c:v>0.99802143913422892</c:v>
                </c:pt>
                <c:pt idx="20">
                  <c:v>0.99919242612563386</c:v>
                </c:pt>
                <c:pt idx="21">
                  <c:v>0.99968808199501158</c:v>
                </c:pt>
                <c:pt idx="22">
                  <c:v>0.99988584368026834</c:v>
                </c:pt>
                <c:pt idx="23">
                  <c:v>0.99996036257616217</c:v>
                </c:pt>
                <c:pt idx="24">
                  <c:v>0.99998692718256876</c:v>
                </c:pt>
                <c:pt idx="25">
                  <c:v>0.99999590011628836</c:v>
                </c:pt>
                <c:pt idx="26">
                  <c:v>0.99999877605658305</c:v>
                </c:pt>
                <c:pt idx="27">
                  <c:v>0.9999996518573312</c:v>
                </c:pt>
                <c:pt idx="28">
                  <c:v>0.99999990556151619</c:v>
                </c:pt>
                <c:pt idx="29">
                  <c:v>0.99999997554887754</c:v>
                </c:pt>
                <c:pt idx="30">
                  <c:v>0.99999999395296146</c:v>
                </c:pt>
                <c:pt idx="31">
                  <c:v>0.9999999985704735</c:v>
                </c:pt>
                <c:pt idx="32">
                  <c:v>0.99999999967675246</c:v>
                </c:pt>
                <c:pt idx="33">
                  <c:v>0.99999999993004196</c:v>
                </c:pt>
                <c:pt idx="34">
                  <c:v>0.99999999998550071</c:v>
                </c:pt>
                <c:pt idx="35">
                  <c:v>0.99999999999712064</c:v>
                </c:pt>
                <c:pt idx="36">
                  <c:v>0.99999999999945177</c:v>
                </c:pt>
                <c:pt idx="37">
                  <c:v>0.99999999999989986</c:v>
                </c:pt>
                <c:pt idx="38">
                  <c:v>0.99999999999998235</c:v>
                </c:pt>
                <c:pt idx="39">
                  <c:v>0.99999999999999689</c:v>
                </c:pt>
                <c:pt idx="40">
                  <c:v>0.99999999999999933</c:v>
                </c:pt>
                <c:pt idx="41">
                  <c:v>0.99999999999999978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  <c:pt idx="46">
                  <c:v>0.99999999999999989</c:v>
                </c:pt>
                <c:pt idx="47">
                  <c:v>0.99999999999999989</c:v>
                </c:pt>
                <c:pt idx="48">
                  <c:v>0.99999999999999989</c:v>
                </c:pt>
                <c:pt idx="49">
                  <c:v>0.99999999999999989</c:v>
                </c:pt>
                <c:pt idx="50">
                  <c:v>0.99999999999999989</c:v>
                </c:pt>
                <c:pt idx="51">
                  <c:v>0.99999999999999989</c:v>
                </c:pt>
                <c:pt idx="52">
                  <c:v>0.99999999999999989</c:v>
                </c:pt>
                <c:pt idx="53">
                  <c:v>0.99999999999999989</c:v>
                </c:pt>
                <c:pt idx="54">
                  <c:v>0.99999999999999989</c:v>
                </c:pt>
                <c:pt idx="55">
                  <c:v>0.99999999999999989</c:v>
                </c:pt>
                <c:pt idx="56">
                  <c:v>0.99999999999999989</c:v>
                </c:pt>
                <c:pt idx="57">
                  <c:v>0.99999999999999989</c:v>
                </c:pt>
                <c:pt idx="58">
                  <c:v>0.99999999999999989</c:v>
                </c:pt>
                <c:pt idx="59">
                  <c:v>0.99999999999999989</c:v>
                </c:pt>
                <c:pt idx="60">
                  <c:v>0.99999999999999989</c:v>
                </c:pt>
                <c:pt idx="61">
                  <c:v>0.99999999999999989</c:v>
                </c:pt>
                <c:pt idx="62">
                  <c:v>0.99999999999999989</c:v>
                </c:pt>
                <c:pt idx="63">
                  <c:v>0.99999999999999989</c:v>
                </c:pt>
                <c:pt idx="64">
                  <c:v>0.99999999999999989</c:v>
                </c:pt>
                <c:pt idx="65">
                  <c:v>0.99999999999999989</c:v>
                </c:pt>
                <c:pt idx="66">
                  <c:v>0.99999999999999989</c:v>
                </c:pt>
                <c:pt idx="67">
                  <c:v>0.99999999999999989</c:v>
                </c:pt>
                <c:pt idx="68">
                  <c:v>0.99999999999999989</c:v>
                </c:pt>
                <c:pt idx="69">
                  <c:v>0.99999999999999989</c:v>
                </c:pt>
                <c:pt idx="70">
                  <c:v>0.99999999999999989</c:v>
                </c:pt>
                <c:pt idx="71">
                  <c:v>0.99999999999999989</c:v>
                </c:pt>
                <c:pt idx="72">
                  <c:v>0.99999999999999989</c:v>
                </c:pt>
                <c:pt idx="73">
                  <c:v>0.99999999999999989</c:v>
                </c:pt>
                <c:pt idx="74">
                  <c:v>0.99999999999999989</c:v>
                </c:pt>
                <c:pt idx="75">
                  <c:v>0.99999999999999989</c:v>
                </c:pt>
                <c:pt idx="76">
                  <c:v>0.99999999999999989</c:v>
                </c:pt>
                <c:pt idx="77">
                  <c:v>0.99999999999999989</c:v>
                </c:pt>
                <c:pt idx="78">
                  <c:v>0.99999999999999989</c:v>
                </c:pt>
                <c:pt idx="79">
                  <c:v>0.99999999999999989</c:v>
                </c:pt>
                <c:pt idx="80">
                  <c:v>0.99999999999999989</c:v>
                </c:pt>
                <c:pt idx="81">
                  <c:v>0.99999999999999989</c:v>
                </c:pt>
                <c:pt idx="82">
                  <c:v>0.99999999999999989</c:v>
                </c:pt>
                <c:pt idx="83">
                  <c:v>0.99999999999999989</c:v>
                </c:pt>
                <c:pt idx="84">
                  <c:v>0.99999999999999989</c:v>
                </c:pt>
                <c:pt idx="85">
                  <c:v>0.99999999999999989</c:v>
                </c:pt>
                <c:pt idx="86">
                  <c:v>0.99999999999999989</c:v>
                </c:pt>
                <c:pt idx="87">
                  <c:v>0.99999999999999989</c:v>
                </c:pt>
                <c:pt idx="88">
                  <c:v>0.99999999999999989</c:v>
                </c:pt>
                <c:pt idx="89">
                  <c:v>0.99999999999999989</c:v>
                </c:pt>
                <c:pt idx="90">
                  <c:v>0.99999999999999989</c:v>
                </c:pt>
                <c:pt idx="91">
                  <c:v>0.99999999999999989</c:v>
                </c:pt>
                <c:pt idx="92">
                  <c:v>0.99999999999999989</c:v>
                </c:pt>
                <c:pt idx="93">
                  <c:v>0.99999999999999989</c:v>
                </c:pt>
                <c:pt idx="94">
                  <c:v>0.99999999999999989</c:v>
                </c:pt>
                <c:pt idx="95">
                  <c:v>0.99999999999999989</c:v>
                </c:pt>
                <c:pt idx="96">
                  <c:v>0.99999999999999989</c:v>
                </c:pt>
                <c:pt idx="97">
                  <c:v>0.99999999999999989</c:v>
                </c:pt>
                <c:pt idx="98">
                  <c:v>0.99999999999999989</c:v>
                </c:pt>
                <c:pt idx="99">
                  <c:v>0.99999999999999989</c:v>
                </c:pt>
                <c:pt idx="100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1-4F90-9BD3-2F67898C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19392"/>
        <c:axId val="476029232"/>
      </c:barChart>
      <c:catAx>
        <c:axId val="4760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29232"/>
        <c:crosses val="autoZero"/>
        <c:auto val="1"/>
        <c:lblAlgn val="ctr"/>
        <c:lblOffset val="100"/>
        <c:noMultiLvlLbl val="0"/>
      </c:catAx>
      <c:valAx>
        <c:axId val="4760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11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CC484E18-C376-49AE-81E1-DB78A406CBA2}"/>
            </a:ext>
          </a:extLst>
        </xdr:cNvPr>
        <xdr:cNvCxnSpPr/>
      </xdr:nvCxnSpPr>
      <xdr:spPr>
        <a:xfrm flipV="1">
          <a:off x="714375" y="476250"/>
          <a:ext cx="0" cy="36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33</xdr:col>
      <xdr:colOff>56250</xdr:colOff>
      <xdr:row>9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558E1F2-3A71-4BD9-A58A-E7D63AFB63DC}"/>
            </a:ext>
          </a:extLst>
        </xdr:cNvPr>
        <xdr:cNvCxnSpPr/>
      </xdr:nvCxnSpPr>
      <xdr:spPr>
        <a:xfrm rot="5400000" flipV="1">
          <a:off x="4314375" y="-145687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</xdr:row>
      <xdr:rowOff>0</xdr:rowOff>
    </xdr:from>
    <xdr:to>
      <xdr:col>47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D0F75C08-F0DF-4F2D-A48B-32F243F33F18}"/>
            </a:ext>
          </a:extLst>
        </xdr:cNvPr>
        <xdr:cNvCxnSpPr/>
      </xdr:nvCxnSpPr>
      <xdr:spPr>
        <a:xfrm>
          <a:off x="10477500" y="714375"/>
          <a:ext cx="914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0</xdr:rowOff>
    </xdr:from>
    <xdr:to>
      <xdr:col>17</xdr:col>
      <xdr:colOff>0</xdr:colOff>
      <xdr:row>7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D76B1774-CE76-4C8D-BFAC-FFC9EFE29023}"/>
            </a:ext>
          </a:extLst>
        </xdr:cNvPr>
        <xdr:cNvCxnSpPr/>
      </xdr:nvCxnSpPr>
      <xdr:spPr>
        <a:xfrm>
          <a:off x="3333750" y="1666875"/>
          <a:ext cx="714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23</xdr:col>
      <xdr:colOff>0</xdr:colOff>
      <xdr:row>7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F1F1771D-A815-4F1F-B3AB-0E35C9ED0693}"/>
            </a:ext>
          </a:extLst>
        </xdr:cNvPr>
        <xdr:cNvCxnSpPr/>
      </xdr:nvCxnSpPr>
      <xdr:spPr>
        <a:xfrm>
          <a:off x="4048125" y="1666875"/>
          <a:ext cx="1428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17</xdr:col>
      <xdr:colOff>0</xdr:colOff>
      <xdr:row>5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B278B79-8665-4F5C-ACD6-ED9CBAFF3FFB}"/>
            </a:ext>
          </a:extLst>
        </xdr:cNvPr>
        <xdr:cNvCxnSpPr/>
      </xdr:nvCxnSpPr>
      <xdr:spPr>
        <a:xfrm>
          <a:off x="1905000" y="1190625"/>
          <a:ext cx="2143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17</xdr:row>
      <xdr:rowOff>28125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2237CCF7-25BA-4C20-9558-A4094082755F}"/>
            </a:ext>
          </a:extLst>
        </xdr:cNvPr>
        <xdr:cNvCxnSpPr/>
      </xdr:nvCxnSpPr>
      <xdr:spPr>
        <a:xfrm flipV="1">
          <a:off x="2057400" y="476250"/>
          <a:ext cx="0" cy="36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33</xdr:col>
      <xdr:colOff>56250</xdr:colOff>
      <xdr:row>17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B457A67-4D71-44F0-9FE7-ED9B2C01FCA3}"/>
            </a:ext>
          </a:extLst>
        </xdr:cNvPr>
        <xdr:cNvCxnSpPr/>
      </xdr:nvCxnSpPr>
      <xdr:spPr>
        <a:xfrm rot="5400000" flipV="1">
          <a:off x="4314375" y="44812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24</xdr:row>
      <xdr:rowOff>161250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2E437B38-FDBC-4B17-AF26-1312D65A2E34}"/>
            </a:ext>
          </a:extLst>
        </xdr:cNvPr>
        <xdr:cNvCxnSpPr/>
      </xdr:nvCxnSpPr>
      <xdr:spPr>
        <a:xfrm flipV="1">
          <a:off x="714375" y="476250"/>
          <a:ext cx="0" cy="54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0</xdr:rowOff>
    </xdr:from>
    <xdr:to>
      <xdr:col>33</xdr:col>
      <xdr:colOff>56250</xdr:colOff>
      <xdr:row>25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B9BBE56-9542-4AA4-8C32-305125ACA3C0}"/>
            </a:ext>
          </a:extLst>
        </xdr:cNvPr>
        <xdr:cNvCxnSpPr/>
      </xdr:nvCxnSpPr>
      <xdr:spPr>
        <a:xfrm rot="5400000" flipV="1">
          <a:off x="4314375" y="235312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33</xdr:col>
      <xdr:colOff>56250</xdr:colOff>
      <xdr:row>13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479047-4D34-4831-BF8D-E4CA0075C232}"/>
            </a:ext>
          </a:extLst>
        </xdr:cNvPr>
        <xdr:cNvCxnSpPr/>
      </xdr:nvCxnSpPr>
      <xdr:spPr>
        <a:xfrm rot="5400000" flipV="1">
          <a:off x="4314375" y="-504375"/>
          <a:ext cx="0" cy="7200000"/>
        </a:xfrm>
        <a:prstGeom prst="straightConnector1">
          <a:avLst/>
        </a:prstGeom>
        <a:ln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33</xdr:col>
      <xdr:colOff>56250</xdr:colOff>
      <xdr:row>18</xdr:row>
      <xdr:rowOff>107000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4C24E7B-2BF9-43FB-936C-FEB9A31ABB8D}"/>
            </a:ext>
          </a:extLst>
        </xdr:cNvPr>
        <xdr:cNvCxnSpPr/>
      </xdr:nvCxnSpPr>
      <xdr:spPr>
        <a:xfrm rot="16200000">
          <a:off x="3111525" y="-457225"/>
          <a:ext cx="2520000" cy="72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171450</xdr:rowOff>
    </xdr:from>
    <xdr:to>
      <xdr:col>11</xdr:col>
      <xdr:colOff>0</xdr:colOff>
      <xdr:row>15</xdr:row>
      <xdr:rowOff>164744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21036A96-E6C6-416C-9042-949070FE2D9F}"/>
            </a:ext>
          </a:extLst>
        </xdr:cNvPr>
        <xdr:cNvCxnSpPr/>
      </xdr:nvCxnSpPr>
      <xdr:spPr>
        <a:xfrm>
          <a:off x="2654300" y="1377950"/>
          <a:ext cx="0" cy="2406294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11</xdr:row>
      <xdr:rowOff>44450</xdr:rowOff>
    </xdr:from>
    <xdr:to>
      <xdr:col>24</xdr:col>
      <xdr:colOff>0</xdr:colOff>
      <xdr:row>17</xdr:row>
      <xdr:rowOff>88350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592E2FE-42ED-4FB5-BEC0-EEAB8C1FC8AB}"/>
            </a:ext>
          </a:extLst>
        </xdr:cNvPr>
        <xdr:cNvCxnSpPr/>
      </xdr:nvCxnSpPr>
      <xdr:spPr>
        <a:xfrm>
          <a:off x="5791200" y="2698750"/>
          <a:ext cx="0" cy="1491700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215900</xdr:rowOff>
    </xdr:from>
    <xdr:to>
      <xdr:col>10</xdr:col>
      <xdr:colOff>155448</xdr:colOff>
      <xdr:row>15</xdr:row>
      <xdr:rowOff>174619</xdr:rowOff>
    </xdr:to>
    <xdr:sp macro="" textlink="">
      <xdr:nvSpPr>
        <xdr:cNvPr id="28" name="左中かっこ 27">
          <a:extLst>
            <a:ext uri="{FF2B5EF4-FFF2-40B4-BE49-F238E27FC236}">
              <a16:creationId xmlns:a16="http://schemas.microsoft.com/office/drawing/2014/main" id="{4AB77F57-1B00-44DB-9C1C-B26C12025D72}"/>
            </a:ext>
          </a:extLst>
        </xdr:cNvPr>
        <xdr:cNvSpPr/>
      </xdr:nvSpPr>
      <xdr:spPr>
        <a:xfrm>
          <a:off x="2413000" y="1422400"/>
          <a:ext cx="155448" cy="2371719"/>
        </a:xfrm>
        <a:prstGeom prst="leftBrac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12</xdr:col>
      <xdr:colOff>155448</xdr:colOff>
      <xdr:row>12</xdr:row>
      <xdr:rowOff>230837</xdr:rowOff>
    </xdr:to>
    <xdr:sp macro="" textlink="">
      <xdr:nvSpPr>
        <xdr:cNvPr id="36" name="左中かっこ 35">
          <a:extLst>
            <a:ext uri="{FF2B5EF4-FFF2-40B4-BE49-F238E27FC236}">
              <a16:creationId xmlns:a16="http://schemas.microsoft.com/office/drawing/2014/main" id="{15B8F755-8EFF-4ADB-9F39-DEE15726B6B3}"/>
            </a:ext>
          </a:extLst>
        </xdr:cNvPr>
        <xdr:cNvSpPr/>
      </xdr:nvSpPr>
      <xdr:spPr>
        <a:xfrm flipH="1">
          <a:off x="2895600" y="1447800"/>
          <a:ext cx="155448" cy="1678637"/>
        </a:xfrm>
        <a:prstGeom prst="lef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155448</xdr:colOff>
      <xdr:row>17</xdr:row>
      <xdr:rowOff>78234</xdr:rowOff>
    </xdr:to>
    <xdr:sp macro="" textlink="">
      <xdr:nvSpPr>
        <xdr:cNvPr id="38" name="左中かっこ 37">
          <a:extLst>
            <a:ext uri="{FF2B5EF4-FFF2-40B4-BE49-F238E27FC236}">
              <a16:creationId xmlns:a16="http://schemas.microsoft.com/office/drawing/2014/main" id="{958EEBF1-24FB-49DD-883A-4EA16A7D256D}"/>
            </a:ext>
          </a:extLst>
        </xdr:cNvPr>
        <xdr:cNvSpPr/>
      </xdr:nvSpPr>
      <xdr:spPr>
        <a:xfrm>
          <a:off x="5549900" y="2654300"/>
          <a:ext cx="155448" cy="1526034"/>
        </a:xfrm>
        <a:prstGeom prst="leftBrac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13</xdr:row>
      <xdr:rowOff>0</xdr:rowOff>
    </xdr:from>
    <xdr:to>
      <xdr:col>27</xdr:col>
      <xdr:colOff>155448</xdr:colOff>
      <xdr:row>17</xdr:row>
      <xdr:rowOff>77102</xdr:rowOff>
    </xdr:to>
    <xdr:sp macro="" textlink="">
      <xdr:nvSpPr>
        <xdr:cNvPr id="41" name="左中かっこ 40">
          <a:extLst>
            <a:ext uri="{FF2B5EF4-FFF2-40B4-BE49-F238E27FC236}">
              <a16:creationId xmlns:a16="http://schemas.microsoft.com/office/drawing/2014/main" id="{ED89E572-A7B0-4D39-8527-F1727C396C5E}"/>
            </a:ext>
          </a:extLst>
        </xdr:cNvPr>
        <xdr:cNvSpPr/>
      </xdr:nvSpPr>
      <xdr:spPr>
        <a:xfrm flipH="1">
          <a:off x="6515100" y="3136900"/>
          <a:ext cx="155448" cy="1042302"/>
        </a:xfrm>
        <a:prstGeom prst="lef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17</xdr:row>
      <xdr:rowOff>28125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717EBF03-332D-4694-B38A-50D78383D473}"/>
            </a:ext>
          </a:extLst>
        </xdr:cNvPr>
        <xdr:cNvCxnSpPr/>
      </xdr:nvCxnSpPr>
      <xdr:spPr>
        <a:xfrm flipV="1">
          <a:off x="714375" y="476250"/>
          <a:ext cx="0" cy="36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33</xdr:col>
      <xdr:colOff>56250</xdr:colOff>
      <xdr:row>17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E797697-51BE-4117-AF9A-9CC0E9E7CABA}"/>
            </a:ext>
          </a:extLst>
        </xdr:cNvPr>
        <xdr:cNvCxnSpPr/>
      </xdr:nvCxnSpPr>
      <xdr:spPr>
        <a:xfrm rot="5400000" flipV="1">
          <a:off x="4314375" y="44812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11902</xdr:colOff>
      <xdr:row>8</xdr:row>
      <xdr:rowOff>238120</xdr:rowOff>
    </xdr:from>
    <xdr:to>
      <xdr:col>30</xdr:col>
      <xdr:colOff>0</xdr:colOff>
      <xdr:row>26</xdr:row>
      <xdr:rowOff>200020</xdr:rowOff>
    </xdr:to>
    <xdr:sp macro="" textlink="">
      <xdr:nvSpPr>
        <xdr:cNvPr id="4" name="円弧 3">
          <a:extLst>
            <a:ext uri="{FF2B5EF4-FFF2-40B4-BE49-F238E27FC236}">
              <a16:creationId xmlns:a16="http://schemas.microsoft.com/office/drawing/2014/main" id="{3701CBF6-400F-4397-8CBD-30805AF28CAE}"/>
            </a:ext>
          </a:extLst>
        </xdr:cNvPr>
        <xdr:cNvSpPr/>
      </xdr:nvSpPr>
      <xdr:spPr>
        <a:xfrm>
          <a:off x="1916902" y="2143120"/>
          <a:ext cx="5226848" cy="4248150"/>
        </a:xfrm>
        <a:prstGeom prst="arc">
          <a:avLst>
            <a:gd name="adj1" fmla="val 11103660"/>
            <a:gd name="adj2" fmla="val 2131465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439368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D2275F35-DCB5-4D6D-8178-3D1477A6B0A2}"/>
                </a:ext>
              </a:extLst>
            </xdr:cNvPr>
            <xdr:cNvSpPr txBox="1"/>
          </xdr:nvSpPr>
          <xdr:spPr>
            <a:xfrm>
              <a:off x="2143125" y="238125"/>
              <a:ext cx="1439368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D2275F35-DCB5-4D6D-8178-3D1477A6B0A2}"/>
                </a:ext>
              </a:extLst>
            </xdr:cNvPr>
            <xdr:cNvSpPr txBox="1"/>
          </xdr:nvSpPr>
          <xdr:spPr>
            <a:xfrm>
              <a:off x="2143125" y="238125"/>
              <a:ext cx="1439368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𝑓(𝑥)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_𝐾 𝐶_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 _(𝑁−𝐾) 𝐶_(𝑛−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85725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1693251-8373-4C10-90FB-5381E486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11</xdr:col>
      <xdr:colOff>457200</xdr:colOff>
      <xdr:row>25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47FA6B5-3D6B-4865-B8EC-E0EBC4D4A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550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421D556E-DEFC-4DF5-AD57-E899932C6F8D}"/>
                </a:ext>
              </a:extLst>
            </xdr:cNvPr>
            <xdr:cNvSpPr txBox="1"/>
          </xdr:nvSpPr>
          <xdr:spPr>
            <a:xfrm>
              <a:off x="2066925" y="238125"/>
              <a:ext cx="1550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421D556E-DEFC-4DF5-AD57-E899932C6F8D}"/>
                </a:ext>
              </a:extLst>
            </xdr:cNvPr>
            <xdr:cNvSpPr txBox="1"/>
          </xdr:nvSpPr>
          <xdr:spPr>
            <a:xfrm>
              <a:off x="2066925" y="238125"/>
              <a:ext cx="1550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𝑓(𝑥)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𝑝^𝑥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(1−𝑝)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A6430E-B080-4B3C-940D-D9AACFA4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11</xdr:col>
      <xdr:colOff>457200</xdr:colOff>
      <xdr:row>25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A2C150-7A57-41B3-8137-E39883AF1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5500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32182463-D4ED-48A8-B02E-CC39C739B709}"/>
                </a:ext>
              </a:extLst>
            </xdr:cNvPr>
            <xdr:cNvSpPr txBox="1"/>
          </xdr:nvSpPr>
          <xdr:spPr>
            <a:xfrm>
              <a:off x="2066925" y="238125"/>
              <a:ext cx="1550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32182463-D4ED-48A8-B02E-CC39C739B709}"/>
                </a:ext>
              </a:extLst>
            </xdr:cNvPr>
            <xdr:cNvSpPr txBox="1"/>
          </xdr:nvSpPr>
          <xdr:spPr>
            <a:xfrm>
              <a:off x="2066925" y="238125"/>
              <a:ext cx="1550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𝑓(𝑥)=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_𝑛 𝐶_𝑥 𝑝^𝑥 〖(1−𝑝)〗^(𝑛−𝑥)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A961DA-BBFF-4BB8-BF32-92A04D0B5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11</xdr:col>
      <xdr:colOff>457200</xdr:colOff>
      <xdr:row>25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6E46114-2D68-4069-8B83-7C564B77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5500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6F768FD9-315E-4A62-8B2D-E610F15CB695}"/>
                </a:ext>
              </a:extLst>
            </xdr:cNvPr>
            <xdr:cNvSpPr txBox="1"/>
          </xdr:nvSpPr>
          <xdr:spPr>
            <a:xfrm>
              <a:off x="2066925" y="238125"/>
              <a:ext cx="1550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6F768FD9-315E-4A62-8B2D-E610F15CB695}"/>
                </a:ext>
              </a:extLst>
            </xdr:cNvPr>
            <xdr:cNvSpPr txBox="1"/>
          </xdr:nvSpPr>
          <xdr:spPr>
            <a:xfrm>
              <a:off x="2066925" y="238125"/>
              <a:ext cx="1550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𝑓(𝑥)=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_𝑛 𝐶_𝑥 𝑝^𝑥 〖(1−𝑝)〗^(𝑛−𝑥)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2CDFED-4CDA-4DD1-B959-6A8AD1328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11</xdr:col>
      <xdr:colOff>457200</xdr:colOff>
      <xdr:row>25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5FFC11-9ED5-4A98-BC44-F6ABB738A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34A7-9D94-470F-9FF2-70D27EB81E88}">
  <dimension ref="D5:AH13"/>
  <sheetViews>
    <sheetView zoomScale="80" zoomScaleNormal="80" workbookViewId="0">
      <selection activeCell="D13" sqref="D13"/>
    </sheetView>
  </sheetViews>
  <sheetFormatPr defaultColWidth="3.125" defaultRowHeight="18.75"/>
  <sheetData>
    <row r="5" spans="4:34">
      <c r="M5" s="72" t="s">
        <v>51</v>
      </c>
      <c r="R5" s="65"/>
    </row>
    <row r="6" spans="4:34">
      <c r="I6" s="71"/>
      <c r="R6" s="65"/>
    </row>
    <row r="7" spans="4:34">
      <c r="I7" s="71"/>
      <c r="P7" s="72" t="s">
        <v>50</v>
      </c>
      <c r="R7" s="65"/>
      <c r="T7" s="72" t="s">
        <v>49</v>
      </c>
    </row>
    <row r="8" spans="4:34">
      <c r="I8" s="71"/>
      <c r="O8" s="71"/>
      <c r="R8" s="65"/>
      <c r="X8" s="71"/>
    </row>
    <row r="9" spans="4:34">
      <c r="D9" s="67"/>
      <c r="E9" s="67"/>
      <c r="F9" s="67"/>
      <c r="G9" s="67"/>
      <c r="H9" s="67"/>
      <c r="I9" s="71"/>
      <c r="J9" s="67"/>
      <c r="K9" s="67"/>
      <c r="L9" s="67"/>
      <c r="M9" s="67"/>
      <c r="N9" s="67"/>
      <c r="O9" s="71"/>
      <c r="P9" s="67"/>
      <c r="Q9" s="67"/>
      <c r="R9" s="65"/>
      <c r="S9" s="67"/>
      <c r="T9" s="67"/>
      <c r="U9" s="67"/>
      <c r="V9" s="67"/>
      <c r="W9" s="67"/>
      <c r="X9" s="71"/>
      <c r="Y9" s="67"/>
      <c r="Z9" s="67"/>
      <c r="AA9" s="67"/>
      <c r="AB9" s="67"/>
      <c r="AC9" s="67"/>
      <c r="AD9" s="67"/>
      <c r="AE9" s="67"/>
      <c r="AF9" s="67"/>
      <c r="AG9" s="67"/>
      <c r="AH9" t="s">
        <v>45</v>
      </c>
    </row>
    <row r="10" spans="4:34">
      <c r="D10" s="67"/>
      <c r="E10" s="67"/>
      <c r="F10" s="67"/>
      <c r="G10" s="67"/>
      <c r="H10" s="67"/>
      <c r="I10" s="71" t="s">
        <v>46</v>
      </c>
      <c r="J10" s="67"/>
      <c r="K10" s="67"/>
      <c r="L10" s="67"/>
      <c r="M10" s="67"/>
      <c r="N10" s="67"/>
      <c r="O10" s="71" t="s">
        <v>47</v>
      </c>
      <c r="P10" s="67"/>
      <c r="Q10" s="67"/>
      <c r="R10" s="65" t="s">
        <v>44</v>
      </c>
      <c r="S10" s="67"/>
      <c r="T10" s="67"/>
      <c r="U10" s="67"/>
      <c r="V10" s="67"/>
      <c r="W10" s="67"/>
      <c r="X10" s="71" t="s">
        <v>48</v>
      </c>
      <c r="Y10" s="67"/>
      <c r="Z10" s="67"/>
      <c r="AA10" s="67"/>
      <c r="AB10" s="67"/>
      <c r="AC10" s="67"/>
      <c r="AD10" s="67"/>
      <c r="AE10" s="67"/>
      <c r="AF10" s="67"/>
      <c r="AG10" s="67"/>
    </row>
    <row r="11" spans="4:34">
      <c r="D11" s="67"/>
      <c r="E11" s="67"/>
      <c r="F11" s="67"/>
      <c r="G11" s="67"/>
      <c r="H11" s="67"/>
      <c r="I11" s="71"/>
      <c r="J11" s="67"/>
      <c r="K11" s="67"/>
      <c r="L11" s="67"/>
      <c r="M11" s="67"/>
      <c r="N11" s="67"/>
      <c r="O11" s="71"/>
      <c r="P11" s="67"/>
      <c r="Q11" s="67"/>
      <c r="R11" s="65"/>
      <c r="S11" s="67"/>
      <c r="T11" s="67"/>
      <c r="U11" s="67"/>
      <c r="V11" s="67"/>
      <c r="W11" s="67"/>
      <c r="X11" s="71"/>
      <c r="Y11" s="67"/>
      <c r="Z11" s="67"/>
      <c r="AA11" s="67"/>
      <c r="AB11" s="67"/>
      <c r="AC11" s="67"/>
      <c r="AD11" s="67"/>
      <c r="AE11" s="67"/>
      <c r="AF11" s="67"/>
      <c r="AG11" s="67"/>
    </row>
    <row r="13" spans="4:34">
      <c r="D13" t="s">
        <v>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0" zoomScaleNormal="80" workbookViewId="0">
      <selection activeCell="G19" sqref="G19"/>
    </sheetView>
  </sheetViews>
  <sheetFormatPr defaultColWidth="3.125" defaultRowHeight="18.7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4C70-92F3-49C6-8B88-4D4E389BFC39}">
  <dimension ref="C6:AH31"/>
  <sheetViews>
    <sheetView zoomScale="80" zoomScaleNormal="80" workbookViewId="0">
      <selection activeCell="AY22" sqref="AY22"/>
    </sheetView>
  </sheetViews>
  <sheetFormatPr defaultColWidth="3.125" defaultRowHeight="18.75"/>
  <cols>
    <col min="3" max="3" width="3.125" style="1"/>
  </cols>
  <sheetData>
    <row r="6" spans="3:34">
      <c r="C6" s="1" t="s">
        <v>6</v>
      </c>
      <c r="L6" t="s">
        <v>2</v>
      </c>
    </row>
    <row r="10" spans="3:34">
      <c r="N10" s="2" t="s">
        <v>12</v>
      </c>
    </row>
    <row r="11" spans="3:34">
      <c r="C11" s="1" t="s">
        <v>16</v>
      </c>
      <c r="J11" s="1" t="s">
        <v>11</v>
      </c>
    </row>
    <row r="12" spans="3:34">
      <c r="Y12" t="s">
        <v>7</v>
      </c>
    </row>
    <row r="14" spans="3:34">
      <c r="C14" s="1" t="s">
        <v>1</v>
      </c>
      <c r="L14" t="s">
        <v>0</v>
      </c>
      <c r="Y14" t="s">
        <v>9</v>
      </c>
      <c r="AH14" t="s">
        <v>1</v>
      </c>
    </row>
    <row r="15" spans="3:34">
      <c r="W15" s="1" t="s">
        <v>13</v>
      </c>
    </row>
    <row r="16" spans="3:34">
      <c r="C16" s="1" t="s">
        <v>15</v>
      </c>
      <c r="AC16" t="s">
        <v>14</v>
      </c>
    </row>
    <row r="17" spans="3:25">
      <c r="L17" t="s">
        <v>8</v>
      </c>
    </row>
    <row r="18" spans="3:25">
      <c r="Y18" t="s">
        <v>3</v>
      </c>
    </row>
    <row r="19" spans="3:25">
      <c r="C19" s="1" t="s">
        <v>5</v>
      </c>
    </row>
    <row r="26" spans="3:25">
      <c r="L26" t="s">
        <v>10</v>
      </c>
      <c r="Y26" t="s">
        <v>4</v>
      </c>
    </row>
    <row r="28" spans="3:25">
      <c r="D28" t="s">
        <v>18</v>
      </c>
    </row>
    <row r="29" spans="3:25">
      <c r="E29" t="s">
        <v>19</v>
      </c>
    </row>
    <row r="30" spans="3:25">
      <c r="D30" t="s">
        <v>17</v>
      </c>
    </row>
    <row r="31" spans="3:25">
      <c r="E31" t="s">
        <v>20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55D9-8520-45C8-B286-82DD5CC99598}">
  <dimension ref="C2:AL18"/>
  <sheetViews>
    <sheetView zoomScale="80" zoomScaleNormal="80" workbookViewId="0"/>
  </sheetViews>
  <sheetFormatPr defaultColWidth="3.125" defaultRowHeight="18.75"/>
  <sheetData>
    <row r="2" spans="3:38">
      <c r="C2" s="9" t="s">
        <v>21</v>
      </c>
      <c r="D2" s="10"/>
      <c r="E2" s="10"/>
      <c r="F2" s="10"/>
      <c r="G2" s="10"/>
      <c r="H2" s="15" t="s">
        <v>22</v>
      </c>
      <c r="I2" s="16"/>
      <c r="J2" s="16"/>
      <c r="K2" s="17"/>
      <c r="AD2" s="9" t="s">
        <v>21</v>
      </c>
      <c r="AE2" s="10"/>
      <c r="AF2" s="10"/>
      <c r="AG2" s="10"/>
      <c r="AH2" s="10"/>
      <c r="AI2" s="43" t="s">
        <v>22</v>
      </c>
      <c r="AJ2" s="44"/>
      <c r="AK2" s="44"/>
      <c r="AL2" s="45"/>
    </row>
    <row r="3" spans="3:38">
      <c r="C3" s="11"/>
      <c r="D3" s="12"/>
      <c r="E3" s="12"/>
      <c r="F3" s="12"/>
      <c r="G3" s="12"/>
      <c r="H3" s="18"/>
      <c r="I3" s="19"/>
      <c r="J3" s="19"/>
      <c r="K3" s="20"/>
      <c r="AD3" s="11"/>
      <c r="AE3" s="12"/>
      <c r="AF3" s="12"/>
      <c r="AG3" s="12"/>
      <c r="AH3" s="12"/>
      <c r="AI3" s="46"/>
      <c r="AJ3" s="47"/>
      <c r="AK3" s="47"/>
      <c r="AL3" s="48"/>
    </row>
    <row r="4" spans="3:38">
      <c r="C4" s="11"/>
      <c r="D4" s="12"/>
      <c r="E4" s="42" t="s">
        <v>33</v>
      </c>
      <c r="F4" s="29"/>
      <c r="G4" s="29"/>
      <c r="H4" s="30"/>
      <c r="I4" s="31"/>
      <c r="J4" s="32"/>
      <c r="K4" s="20"/>
      <c r="AD4" s="11"/>
      <c r="AE4" s="12"/>
      <c r="AF4" s="42" t="s">
        <v>33</v>
      </c>
      <c r="AG4" s="29"/>
      <c r="AH4" s="29"/>
      <c r="AI4" s="49"/>
      <c r="AJ4" s="50"/>
      <c r="AK4" s="51"/>
      <c r="AL4" s="48"/>
    </row>
    <row r="5" spans="3:38">
      <c r="C5" s="11"/>
      <c r="D5" s="12"/>
      <c r="E5" s="33"/>
      <c r="F5" s="25"/>
      <c r="G5" s="25"/>
      <c r="H5" s="26"/>
      <c r="I5" s="27"/>
      <c r="J5" s="34"/>
      <c r="K5" s="20"/>
      <c r="AD5" s="11"/>
      <c r="AE5" s="12"/>
      <c r="AF5" s="33"/>
      <c r="AG5" s="25"/>
      <c r="AH5" s="25"/>
      <c r="AI5" s="46"/>
      <c r="AJ5" s="47"/>
      <c r="AK5" s="52"/>
      <c r="AL5" s="48"/>
    </row>
    <row r="6" spans="3:38">
      <c r="C6" s="13"/>
      <c r="D6" s="14"/>
      <c r="E6" s="35"/>
      <c r="F6" s="22"/>
      <c r="G6" s="22" t="s">
        <v>24</v>
      </c>
      <c r="H6" s="23"/>
      <c r="I6" s="28"/>
      <c r="J6" s="36" t="s">
        <v>25</v>
      </c>
      <c r="K6" s="21"/>
      <c r="AD6" s="13"/>
      <c r="AE6" s="14"/>
      <c r="AF6" s="35"/>
      <c r="AG6" s="22"/>
      <c r="AH6" s="22" t="s">
        <v>24</v>
      </c>
      <c r="AI6" s="53"/>
      <c r="AJ6" s="54"/>
      <c r="AK6" s="55" t="s">
        <v>25</v>
      </c>
      <c r="AL6" s="56"/>
    </row>
    <row r="7" spans="3:38">
      <c r="C7" s="3" t="s">
        <v>23</v>
      </c>
      <c r="D7" s="4"/>
      <c r="E7" s="37"/>
      <c r="F7" s="24"/>
      <c r="G7" s="24"/>
      <c r="H7" s="24"/>
      <c r="I7" s="24"/>
      <c r="J7" s="38"/>
      <c r="K7" s="5"/>
      <c r="AD7" s="46" t="s">
        <v>23</v>
      </c>
      <c r="AE7" s="47"/>
      <c r="AF7" s="57"/>
      <c r="AG7" s="47"/>
      <c r="AH7" s="47"/>
      <c r="AI7" s="47"/>
      <c r="AJ7" s="47"/>
      <c r="AK7" s="52"/>
      <c r="AL7" s="48"/>
    </row>
    <row r="8" spans="3:38">
      <c r="C8" s="3"/>
      <c r="D8" s="4"/>
      <c r="E8" s="37"/>
      <c r="F8" s="24"/>
      <c r="G8" s="24"/>
      <c r="H8" s="24"/>
      <c r="I8" s="24"/>
      <c r="J8" s="38"/>
      <c r="K8" s="5"/>
      <c r="AD8" s="46"/>
      <c r="AE8" s="47"/>
      <c r="AF8" s="57"/>
      <c r="AG8" s="47"/>
      <c r="AH8" s="47"/>
      <c r="AI8" s="47"/>
      <c r="AJ8" s="47"/>
      <c r="AK8" s="52"/>
      <c r="AL8" s="48"/>
    </row>
    <row r="9" spans="3:38">
      <c r="C9" s="3"/>
      <c r="D9" s="4"/>
      <c r="E9" s="39"/>
      <c r="F9" s="40"/>
      <c r="G9" s="40"/>
      <c r="H9" s="40"/>
      <c r="I9" s="40"/>
      <c r="J9" s="41" t="s">
        <v>26</v>
      </c>
      <c r="K9" s="5"/>
      <c r="AD9" s="46"/>
      <c r="AE9" s="47"/>
      <c r="AF9" s="58"/>
      <c r="AG9" s="59"/>
      <c r="AH9" s="59"/>
      <c r="AI9" s="59"/>
      <c r="AJ9" s="59"/>
      <c r="AK9" s="60" t="s">
        <v>26</v>
      </c>
      <c r="AL9" s="48"/>
    </row>
    <row r="10" spans="3:38">
      <c r="C10" s="6"/>
      <c r="D10" s="7"/>
      <c r="E10" s="7"/>
      <c r="F10" s="7"/>
      <c r="G10" s="7"/>
      <c r="H10" s="7"/>
      <c r="I10" s="7"/>
      <c r="J10" s="7"/>
      <c r="K10" s="8"/>
      <c r="AD10" s="53"/>
      <c r="AE10" s="54"/>
      <c r="AF10" s="54"/>
      <c r="AG10" s="54"/>
      <c r="AH10" s="54"/>
      <c r="AI10" s="54"/>
      <c r="AJ10" s="54"/>
      <c r="AK10" s="54"/>
      <c r="AL10" s="56"/>
    </row>
    <row r="12" spans="3:38">
      <c r="C12" t="s">
        <v>27</v>
      </c>
      <c r="AB12" t="s">
        <v>35</v>
      </c>
    </row>
    <row r="13" spans="3:38">
      <c r="E13" t="s">
        <v>28</v>
      </c>
      <c r="AC13" t="s">
        <v>36</v>
      </c>
    </row>
    <row r="14" spans="3:38">
      <c r="E14" t="s">
        <v>29</v>
      </c>
      <c r="AB14" t="s">
        <v>37</v>
      </c>
    </row>
    <row r="15" spans="3:38">
      <c r="E15" t="s">
        <v>30</v>
      </c>
      <c r="AC15" t="s">
        <v>38</v>
      </c>
    </row>
    <row r="16" spans="3:38">
      <c r="C16" t="s">
        <v>31</v>
      </c>
      <c r="AC16" t="s">
        <v>39</v>
      </c>
    </row>
    <row r="17" spans="5:29">
      <c r="E17" t="s">
        <v>32</v>
      </c>
      <c r="AC17" t="s">
        <v>40</v>
      </c>
    </row>
    <row r="18" spans="5:29">
      <c r="E18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101A-98A3-4553-882A-6FBF70E9C9AE}">
  <dimension ref="C2:AH18"/>
  <sheetViews>
    <sheetView zoomScale="80" zoomScaleNormal="80" workbookViewId="0">
      <selection activeCell="W19" sqref="W19"/>
    </sheetView>
  </sheetViews>
  <sheetFormatPr defaultColWidth="3.125" defaultRowHeight="18.75"/>
  <sheetData>
    <row r="2" spans="3:30">
      <c r="C2" t="s">
        <v>41</v>
      </c>
    </row>
    <row r="9" spans="3:30">
      <c r="K9" s="67"/>
      <c r="L9" s="67"/>
      <c r="M9" s="67"/>
      <c r="N9" s="67"/>
      <c r="O9" s="67"/>
    </row>
    <row r="10" spans="3:30">
      <c r="K10" s="67"/>
      <c r="L10" s="67"/>
      <c r="M10" s="67"/>
      <c r="N10" s="67"/>
      <c r="O10" s="67"/>
      <c r="P10" s="62"/>
      <c r="Q10" s="62"/>
      <c r="R10" s="62"/>
      <c r="S10" s="62"/>
      <c r="T10" s="62"/>
      <c r="U10" s="62"/>
      <c r="V10" s="62"/>
      <c r="W10" s="62"/>
    </row>
    <row r="11" spans="3:30">
      <c r="K11" s="67"/>
      <c r="L11" s="67"/>
      <c r="N11" s="62"/>
      <c r="O11" s="62"/>
      <c r="P11" s="63"/>
      <c r="Q11" s="63"/>
      <c r="R11" s="63"/>
      <c r="S11" s="63"/>
      <c r="T11" s="63"/>
      <c r="U11" s="63"/>
      <c r="V11" s="63"/>
      <c r="W11" s="63"/>
      <c r="X11" s="62"/>
      <c r="Y11" s="62"/>
    </row>
    <row r="12" spans="3:30">
      <c r="K12" s="67"/>
      <c r="L12" s="64"/>
      <c r="M12" s="64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4"/>
      <c r="AA12" s="62"/>
    </row>
    <row r="13" spans="3:30">
      <c r="K13" s="62"/>
      <c r="L13" s="65"/>
      <c r="M13" s="65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5"/>
      <c r="AA13" s="63"/>
      <c r="AB13" s="70"/>
    </row>
    <row r="14" spans="3:30">
      <c r="K14" s="63"/>
      <c r="L14" s="65"/>
      <c r="M14" s="65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5"/>
      <c r="AA14" s="63"/>
      <c r="AB14" s="68"/>
    </row>
    <row r="15" spans="3:30">
      <c r="J15" s="64"/>
      <c r="K15" s="63"/>
      <c r="L15" s="65"/>
      <c r="M15" s="65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5"/>
      <c r="AA15" s="63"/>
      <c r="AB15" s="68"/>
      <c r="AC15" s="62"/>
    </row>
    <row r="16" spans="3:30">
      <c r="I16" s="62"/>
      <c r="J16" s="65"/>
      <c r="K16" s="63"/>
      <c r="L16" s="65"/>
      <c r="M16" s="65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5"/>
      <c r="AA16" s="63"/>
      <c r="AB16" s="68"/>
      <c r="AC16" s="65"/>
      <c r="AD16" s="62"/>
    </row>
    <row r="17" spans="9:34">
      <c r="I17" s="61"/>
      <c r="J17" s="66"/>
      <c r="K17" s="61"/>
      <c r="L17" s="66"/>
      <c r="M17" s="66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6"/>
      <c r="AA17" s="61"/>
      <c r="AB17" s="69"/>
      <c r="AC17" s="66"/>
      <c r="AD17" s="61"/>
    </row>
    <row r="18" spans="9:34">
      <c r="W18" t="s">
        <v>43</v>
      </c>
      <c r="AH18" t="s">
        <v>42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BB96-B58B-4850-BB1A-1D5BF3A69F44}">
  <dimension ref="A1:E116"/>
  <sheetViews>
    <sheetView workbookViewId="0">
      <selection activeCell="C12" sqref="C12"/>
    </sheetView>
  </sheetViews>
  <sheetFormatPr defaultRowHeight="18.75"/>
  <cols>
    <col min="1" max="1" width="13" bestFit="1" customWidth="1"/>
    <col min="2" max="2" width="15.125" bestFit="1" customWidth="1"/>
    <col min="3" max="3" width="16.125" bestFit="1" customWidth="1"/>
    <col min="5" max="5" width="29" bestFit="1" customWidth="1"/>
  </cols>
  <sheetData>
    <row r="1" spans="1:5">
      <c r="A1" t="s">
        <v>62</v>
      </c>
      <c r="C1" s="74" t="s">
        <v>67</v>
      </c>
    </row>
    <row r="2" spans="1:5">
      <c r="C2" s="74"/>
    </row>
    <row r="3" spans="1:5">
      <c r="C3" s="74"/>
    </row>
    <row r="4" spans="1:5" ht="19.5" thickBot="1">
      <c r="A4" t="s">
        <v>60</v>
      </c>
      <c r="C4" t="s">
        <v>61</v>
      </c>
      <c r="E4" t="s">
        <v>59</v>
      </c>
    </row>
    <row r="5" spans="1:5">
      <c r="B5" t="s">
        <v>53</v>
      </c>
      <c r="C5" s="79">
        <v>0</v>
      </c>
      <c r="D5" t="s">
        <v>57</v>
      </c>
      <c r="E5" s="76" t="s">
        <v>63</v>
      </c>
    </row>
    <row r="6" spans="1:5">
      <c r="B6" t="s">
        <v>54</v>
      </c>
      <c r="C6" s="80">
        <v>100</v>
      </c>
      <c r="E6" s="77" t="s">
        <v>66</v>
      </c>
    </row>
    <row r="7" spans="1:5">
      <c r="B7" t="s">
        <v>55</v>
      </c>
      <c r="C7" s="80">
        <v>100</v>
      </c>
      <c r="E7" s="78" t="s">
        <v>64</v>
      </c>
    </row>
    <row r="8" spans="1:5" ht="19.5" thickBot="1">
      <c r="B8" t="s">
        <v>56</v>
      </c>
      <c r="C8" s="81">
        <v>1000</v>
      </c>
      <c r="D8" t="s">
        <v>57</v>
      </c>
      <c r="E8" s="75" t="s">
        <v>58</v>
      </c>
    </row>
    <row r="9" spans="1:5" ht="19.5" thickBot="1">
      <c r="E9" s="75"/>
    </row>
    <row r="10" spans="1:5">
      <c r="B10" s="82" t="s">
        <v>65</v>
      </c>
      <c r="C10" s="83">
        <f>C6*(C7/C8)</f>
        <v>10</v>
      </c>
      <c r="D10" t="s">
        <v>68</v>
      </c>
      <c r="E10" s="75"/>
    </row>
    <row r="11" spans="1:5" ht="19.5" thickBot="1">
      <c r="B11" s="84" t="s">
        <v>69</v>
      </c>
      <c r="C11" s="85">
        <f>C10*(1-(C7/C8))*((C8-C6)/(C8-1))</f>
        <v>8.1081081081081088</v>
      </c>
    </row>
    <row r="12" spans="1:5">
      <c r="B12" s="67"/>
      <c r="C12" s="67"/>
    </row>
    <row r="13" spans="1:5">
      <c r="A13" t="s">
        <v>53</v>
      </c>
      <c r="B13" s="86" t="s">
        <v>70</v>
      </c>
      <c r="C13" t="s">
        <v>71</v>
      </c>
    </row>
    <row r="14" spans="1:5">
      <c r="B14" s="86"/>
      <c r="C14">
        <v>0</v>
      </c>
    </row>
    <row r="15" spans="1:5">
      <c r="A15">
        <v>0</v>
      </c>
      <c r="B15" s="73">
        <f>_xlfn.HYPGEOM.DIST($C$5+A15, $C$6, $C$7,$C$8, FALSE)</f>
        <v>1.4696838026802162E-5</v>
      </c>
      <c r="C15" s="73">
        <f t="shared" ref="C15:C46" si="0">C14+B15</f>
        <v>1.4696838026802162E-5</v>
      </c>
    </row>
    <row r="16" spans="1:5">
      <c r="A16">
        <v>1</v>
      </c>
      <c r="B16" s="73">
        <f t="shared" ref="B16:B46" si="1">_xlfn.HYPGEOM.DIST($C$5+A16, $C$6, $C$7,$C$8, FALSE)</f>
        <v>1.8348112393011491E-4</v>
      </c>
      <c r="C16" s="73">
        <f t="shared" si="0"/>
        <v>1.9817796195691707E-4</v>
      </c>
    </row>
    <row r="17" spans="1:3">
      <c r="A17">
        <v>2</v>
      </c>
      <c r="B17" s="73">
        <f t="shared" si="1"/>
        <v>1.1211337254607562E-3</v>
      </c>
      <c r="C17" s="73">
        <f t="shared" si="0"/>
        <v>1.3193116874176732E-3</v>
      </c>
    </row>
    <row r="18" spans="1:3">
      <c r="A18">
        <v>3</v>
      </c>
      <c r="B18" s="73">
        <f t="shared" si="1"/>
        <v>4.4696422994292637E-3</v>
      </c>
      <c r="C18" s="73">
        <f t="shared" si="0"/>
        <v>5.788953986846937E-3</v>
      </c>
    </row>
    <row r="19" spans="1:3">
      <c r="A19">
        <v>4</v>
      </c>
      <c r="B19" s="73">
        <f t="shared" si="1"/>
        <v>1.3076761316955857E-2</v>
      </c>
      <c r="C19" s="73">
        <f t="shared" si="0"/>
        <v>1.8865715303802794E-2</v>
      </c>
    </row>
    <row r="20" spans="1:3">
      <c r="A20">
        <v>5</v>
      </c>
      <c r="B20" s="73">
        <f t="shared" si="1"/>
        <v>2.9941722309829836E-2</v>
      </c>
      <c r="C20" s="73">
        <f t="shared" si="0"/>
        <v>4.8807437613632626E-2</v>
      </c>
    </row>
    <row r="21" spans="1:3">
      <c r="A21">
        <v>6</v>
      </c>
      <c r="B21" s="73">
        <f t="shared" si="1"/>
        <v>5.5877593847438942E-2</v>
      </c>
      <c r="C21" s="73">
        <f t="shared" si="0"/>
        <v>0.10468503146107157</v>
      </c>
    </row>
    <row r="22" spans="1:3">
      <c r="A22">
        <v>7</v>
      </c>
      <c r="B22" s="73">
        <f t="shared" si="1"/>
        <v>8.7402092270484774E-2</v>
      </c>
      <c r="C22" s="73">
        <f t="shared" si="0"/>
        <v>0.19208712373155634</v>
      </c>
    </row>
    <row r="23" spans="1:3">
      <c r="A23">
        <v>8</v>
      </c>
      <c r="B23" s="73">
        <f t="shared" si="1"/>
        <v>0.11694627104694073</v>
      </c>
      <c r="C23" s="73">
        <f t="shared" si="0"/>
        <v>0.30903339477849706</v>
      </c>
    </row>
    <row r="24" spans="1:3">
      <c r="A24">
        <v>9</v>
      </c>
      <c r="B24" s="73">
        <f t="shared" si="1"/>
        <v>0.13594743004275528</v>
      </c>
      <c r="C24" s="73">
        <f t="shared" si="0"/>
        <v>0.44498082482125234</v>
      </c>
    </row>
    <row r="25" spans="1:3">
      <c r="A25">
        <v>10</v>
      </c>
      <c r="B25" s="73">
        <f t="shared" si="1"/>
        <v>0.13898526767704494</v>
      </c>
      <c r="C25" s="73">
        <f t="shared" si="0"/>
        <v>0.58396609249829723</v>
      </c>
    </row>
    <row r="26" spans="1:3">
      <c r="A26">
        <v>11</v>
      </c>
      <c r="B26" s="73">
        <f t="shared" si="1"/>
        <v>0.12619444772828853</v>
      </c>
      <c r="C26" s="73">
        <f t="shared" si="0"/>
        <v>0.71016054022658581</v>
      </c>
    </row>
    <row r="27" spans="1:3">
      <c r="A27">
        <v>12</v>
      </c>
      <c r="B27" s="73">
        <f t="shared" si="1"/>
        <v>0.10258479273971358</v>
      </c>
      <c r="C27" s="73">
        <f t="shared" si="0"/>
        <v>0.81274533296629936</v>
      </c>
    </row>
    <row r="28" spans="1:3">
      <c r="A28">
        <v>13</v>
      </c>
      <c r="B28" s="73">
        <f t="shared" si="1"/>
        <v>7.5164787111017733E-2</v>
      </c>
      <c r="C28" s="73">
        <f t="shared" si="0"/>
        <v>0.88791012007731707</v>
      </c>
    </row>
    <row r="29" spans="1:3">
      <c r="A29">
        <v>14</v>
      </c>
      <c r="B29" s="73">
        <f t="shared" si="1"/>
        <v>4.9922979435178282E-2</v>
      </c>
      <c r="C29" s="73">
        <f t="shared" si="0"/>
        <v>0.93783309951249538</v>
      </c>
    </row>
    <row r="30" spans="1:3">
      <c r="A30">
        <v>15</v>
      </c>
      <c r="B30" s="73">
        <f t="shared" si="1"/>
        <v>3.0202892098370425E-2</v>
      </c>
      <c r="C30" s="73">
        <f t="shared" si="0"/>
        <v>0.96803599161086584</v>
      </c>
    </row>
    <row r="31" spans="1:3">
      <c r="A31">
        <v>16</v>
      </c>
      <c r="B31" s="73">
        <f t="shared" si="1"/>
        <v>1.6713840028395127E-2</v>
      </c>
      <c r="C31" s="73">
        <f t="shared" si="0"/>
        <v>0.984749831639261</v>
      </c>
    </row>
    <row r="32" spans="1:3">
      <c r="A32">
        <v>17</v>
      </c>
      <c r="B32" s="73">
        <f t="shared" si="1"/>
        <v>8.491097648524468E-3</v>
      </c>
      <c r="C32" s="73">
        <f t="shared" si="0"/>
        <v>0.99324092928778551</v>
      </c>
    </row>
    <row r="33" spans="1:3">
      <c r="A33">
        <v>18</v>
      </c>
      <c r="B33" s="73">
        <f t="shared" si="1"/>
        <v>3.9727772141187811E-3</v>
      </c>
      <c r="C33" s="73">
        <f t="shared" si="0"/>
        <v>0.99721370650190433</v>
      </c>
    </row>
    <row r="34" spans="1:3">
      <c r="A34">
        <v>19</v>
      </c>
      <c r="B34" s="73">
        <f t="shared" si="1"/>
        <v>1.7166604966091228E-3</v>
      </c>
      <c r="C34" s="73">
        <f t="shared" si="0"/>
        <v>0.99893036699851345</v>
      </c>
    </row>
    <row r="35" spans="1:3">
      <c r="A35">
        <v>20</v>
      </c>
      <c r="B35" s="73">
        <f t="shared" si="1"/>
        <v>6.867688730641772E-4</v>
      </c>
      <c r="C35" s="73">
        <f t="shared" si="0"/>
        <v>0.99961713587157763</v>
      </c>
    </row>
    <row r="36" spans="1:3">
      <c r="A36">
        <v>21</v>
      </c>
      <c r="B36" s="73">
        <f t="shared" si="1"/>
        <v>2.5493421423413576E-4</v>
      </c>
      <c r="C36" s="73">
        <f t="shared" si="0"/>
        <v>0.9998720700858118</v>
      </c>
    </row>
    <row r="37" spans="1:3">
      <c r="A37">
        <v>22</v>
      </c>
      <c r="B37" s="73">
        <f t="shared" si="1"/>
        <v>8.798078030497887E-5</v>
      </c>
      <c r="C37" s="73">
        <f t="shared" si="0"/>
        <v>0.99996005086611683</v>
      </c>
    </row>
    <row r="38" spans="1:3">
      <c r="A38">
        <v>23</v>
      </c>
      <c r="B38" s="73">
        <f t="shared" si="1"/>
        <v>2.8278042547175868E-5</v>
      </c>
      <c r="C38" s="73">
        <f t="shared" si="0"/>
        <v>0.99998832890866396</v>
      </c>
    </row>
    <row r="39" spans="1:3">
      <c r="A39">
        <v>24</v>
      </c>
      <c r="B39" s="73">
        <f t="shared" si="1"/>
        <v>8.4779790787927615E-6</v>
      </c>
      <c r="C39" s="73">
        <f t="shared" si="0"/>
        <v>0.99999680688774273</v>
      </c>
    </row>
    <row r="40" spans="1:3">
      <c r="A40">
        <v>25</v>
      </c>
      <c r="B40" s="73">
        <f t="shared" si="1"/>
        <v>2.3742451955930567E-6</v>
      </c>
      <c r="C40" s="73">
        <f t="shared" si="0"/>
        <v>0.99999918113293829</v>
      </c>
    </row>
    <row r="41" spans="1:3">
      <c r="A41">
        <v>26</v>
      </c>
      <c r="B41" s="73">
        <f t="shared" si="1"/>
        <v>6.2186297379451063E-7</v>
      </c>
      <c r="C41" s="73">
        <f t="shared" si="0"/>
        <v>0.99999980299591207</v>
      </c>
    </row>
    <row r="42" spans="1:3">
      <c r="A42">
        <v>27</v>
      </c>
      <c r="B42" s="73">
        <f t="shared" si="1"/>
        <v>1.5250667940788888E-7</v>
      </c>
      <c r="C42" s="73">
        <f t="shared" si="0"/>
        <v>0.99999995550259146</v>
      </c>
    </row>
    <row r="43" spans="1:3">
      <c r="A43">
        <v>28</v>
      </c>
      <c r="B43" s="73">
        <f t="shared" si="1"/>
        <v>3.5054696970524615E-8</v>
      </c>
      <c r="C43" s="73">
        <f t="shared" si="0"/>
        <v>0.99999999055728839</v>
      </c>
    </row>
    <row r="44" spans="1:3">
      <c r="A44">
        <v>29</v>
      </c>
      <c r="B44" s="73">
        <f t="shared" si="1"/>
        <v>7.5589014223700343E-9</v>
      </c>
      <c r="C44" s="73">
        <f t="shared" si="0"/>
        <v>0.99999999811618978</v>
      </c>
    </row>
    <row r="45" spans="1:3">
      <c r="A45">
        <v>30</v>
      </c>
      <c r="B45" s="73">
        <f t="shared" si="1"/>
        <v>1.5302980751071356E-9</v>
      </c>
      <c r="C45" s="73">
        <f t="shared" si="0"/>
        <v>0.99999999964648789</v>
      </c>
    </row>
    <row r="46" spans="1:3">
      <c r="A46">
        <v>31</v>
      </c>
      <c r="B46" s="73">
        <f t="shared" si="1"/>
        <v>2.9107800815282656E-10</v>
      </c>
      <c r="C46" s="73">
        <f t="shared" si="0"/>
        <v>0.99999999993756594</v>
      </c>
    </row>
    <row r="47" spans="1:3">
      <c r="A47">
        <v>32</v>
      </c>
      <c r="B47" s="73">
        <f t="shared" ref="B47:B78" si="2">_xlfn.HYPGEOM.DIST($C$5+A47, $C$6, $C$7,$C$8, FALSE)</f>
        <v>5.2051622476547426E-11</v>
      </c>
      <c r="C47" s="73">
        <f t="shared" ref="C47:C78" si="3">C46+B47</f>
        <v>0.99999999998961753</v>
      </c>
    </row>
    <row r="48" spans="1:3">
      <c r="A48">
        <v>33</v>
      </c>
      <c r="B48" s="73">
        <f t="shared" si="2"/>
        <v>8.7557460195554163E-12</v>
      </c>
      <c r="C48" s="73">
        <f t="shared" si="3"/>
        <v>0.9999999999983733</v>
      </c>
    </row>
    <row r="49" spans="1:3">
      <c r="A49">
        <v>34</v>
      </c>
      <c r="B49" s="73">
        <f t="shared" si="2"/>
        <v>1.3861103075815938E-12</v>
      </c>
      <c r="C49" s="73">
        <f t="shared" si="3"/>
        <v>0.99999999999975941</v>
      </c>
    </row>
    <row r="50" spans="1:3">
      <c r="A50">
        <v>35</v>
      </c>
      <c r="B50" s="73">
        <f t="shared" si="2"/>
        <v>2.066003934927462E-13</v>
      </c>
      <c r="C50" s="73">
        <f t="shared" si="3"/>
        <v>0.99999999999996603</v>
      </c>
    </row>
    <row r="51" spans="1:3">
      <c r="A51">
        <v>36</v>
      </c>
      <c r="B51" s="73">
        <f t="shared" si="2"/>
        <v>2.9003411167824933E-14</v>
      </c>
      <c r="C51" s="73">
        <f t="shared" si="3"/>
        <v>0.999999999999995</v>
      </c>
    </row>
    <row r="52" spans="1:3">
      <c r="A52">
        <v>37</v>
      </c>
      <c r="B52" s="73">
        <f t="shared" si="2"/>
        <v>3.8360286784658221E-15</v>
      </c>
      <c r="C52" s="73">
        <f t="shared" si="3"/>
        <v>0.99999999999999889</v>
      </c>
    </row>
    <row r="53" spans="1:3">
      <c r="A53">
        <v>38</v>
      </c>
      <c r="B53" s="73">
        <f t="shared" si="2"/>
        <v>4.7811825853632912E-16</v>
      </c>
      <c r="C53" s="73">
        <f t="shared" si="3"/>
        <v>0.99999999999999933</v>
      </c>
    </row>
    <row r="54" spans="1:3">
      <c r="A54">
        <v>39</v>
      </c>
      <c r="B54" s="73">
        <f t="shared" si="2"/>
        <v>5.6168411289804244E-17</v>
      </c>
      <c r="C54" s="73">
        <f t="shared" si="3"/>
        <v>0.99999999999999944</v>
      </c>
    </row>
    <row r="55" spans="1:3">
      <c r="A55">
        <v>40</v>
      </c>
      <c r="B55" s="73">
        <f t="shared" si="2"/>
        <v>6.2203172145642383E-18</v>
      </c>
      <c r="C55" s="73">
        <f t="shared" si="3"/>
        <v>0.99999999999999944</v>
      </c>
    </row>
    <row r="56" spans="1:3">
      <c r="A56">
        <v>41</v>
      </c>
      <c r="B56" s="73">
        <f t="shared" si="2"/>
        <v>6.494342383466614E-19</v>
      </c>
      <c r="C56" s="73">
        <f t="shared" si="3"/>
        <v>0.99999999999999944</v>
      </c>
    </row>
    <row r="57" spans="1:3">
      <c r="A57">
        <v>42</v>
      </c>
      <c r="B57" s="73">
        <f t="shared" si="2"/>
        <v>6.3926042972647932E-20</v>
      </c>
      <c r="C57" s="73">
        <f t="shared" si="3"/>
        <v>0.99999999999999944</v>
      </c>
    </row>
    <row r="58" spans="1:3">
      <c r="A58">
        <v>43</v>
      </c>
      <c r="B58" s="73">
        <f t="shared" si="2"/>
        <v>5.9325004430464092E-21</v>
      </c>
      <c r="C58" s="73">
        <f t="shared" si="3"/>
        <v>0.99999999999999944</v>
      </c>
    </row>
    <row r="59" spans="1:3">
      <c r="A59">
        <v>44</v>
      </c>
      <c r="B59" s="73">
        <f t="shared" si="2"/>
        <v>5.1902988850327588E-22</v>
      </c>
      <c r="C59" s="73">
        <f t="shared" si="3"/>
        <v>0.99999999999999944</v>
      </c>
    </row>
    <row r="60" spans="1:3">
      <c r="A60">
        <v>45</v>
      </c>
      <c r="B60" s="73">
        <f t="shared" si="2"/>
        <v>4.2805462993985403E-23</v>
      </c>
      <c r="C60" s="73">
        <f t="shared" si="3"/>
        <v>0.99999999999999944</v>
      </c>
    </row>
    <row r="61" spans="1:3">
      <c r="A61">
        <v>46</v>
      </c>
      <c r="B61" s="73">
        <f t="shared" si="2"/>
        <v>3.32733388726505E-24</v>
      </c>
      <c r="C61" s="73">
        <f t="shared" si="3"/>
        <v>0.99999999999999944</v>
      </c>
    </row>
    <row r="62" spans="1:3">
      <c r="A62">
        <v>47</v>
      </c>
      <c r="B62" s="73">
        <f t="shared" si="2"/>
        <v>2.4372643410447403E-25</v>
      </c>
      <c r="C62" s="73">
        <f t="shared" si="3"/>
        <v>0.99999999999999944</v>
      </c>
    </row>
    <row r="63" spans="1:3">
      <c r="A63">
        <v>48</v>
      </c>
      <c r="B63" s="73">
        <f t="shared" si="2"/>
        <v>1.6819662770230498E-26</v>
      </c>
      <c r="C63" s="73">
        <f t="shared" si="3"/>
        <v>0.99999999999999944</v>
      </c>
    </row>
    <row r="64" spans="1:3">
      <c r="A64">
        <v>49</v>
      </c>
      <c r="B64" s="73">
        <f t="shared" si="2"/>
        <v>1.0932517999736125E-27</v>
      </c>
      <c r="C64" s="73">
        <f t="shared" si="3"/>
        <v>0.99999999999999944</v>
      </c>
    </row>
    <row r="65" spans="1:3">
      <c r="A65">
        <v>50</v>
      </c>
      <c r="B65" s="73">
        <f t="shared" si="2"/>
        <v>6.6907010158385149E-29</v>
      </c>
      <c r="C65" s="73">
        <f t="shared" si="3"/>
        <v>0.99999999999999944</v>
      </c>
    </row>
    <row r="66" spans="1:3">
      <c r="A66">
        <v>51</v>
      </c>
      <c r="B66" s="73">
        <f t="shared" si="2"/>
        <v>3.8540016450303025E-30</v>
      </c>
      <c r="C66" s="73">
        <f t="shared" si="3"/>
        <v>0.99999999999999944</v>
      </c>
    </row>
    <row r="67" spans="1:3">
      <c r="A67">
        <v>52</v>
      </c>
      <c r="B67" s="73">
        <f t="shared" si="2"/>
        <v>2.0886281034935327E-31</v>
      </c>
      <c r="C67" s="73">
        <f t="shared" si="3"/>
        <v>0.99999999999999944</v>
      </c>
    </row>
    <row r="68" spans="1:3">
      <c r="A68">
        <v>53</v>
      </c>
      <c r="B68" s="73">
        <f t="shared" si="2"/>
        <v>1.0644338849452939E-32</v>
      </c>
      <c r="C68" s="73">
        <f t="shared" si="3"/>
        <v>0.99999999999999944</v>
      </c>
    </row>
    <row r="69" spans="1:3">
      <c r="A69">
        <v>54</v>
      </c>
      <c r="B69" s="73">
        <f t="shared" si="2"/>
        <v>5.0987389449305351E-34</v>
      </c>
      <c r="C69" s="73">
        <f t="shared" si="3"/>
        <v>0.99999999999999944</v>
      </c>
    </row>
    <row r="70" spans="1:3">
      <c r="A70">
        <v>55</v>
      </c>
      <c r="B70" s="73">
        <f t="shared" si="2"/>
        <v>2.2942969925513589E-35</v>
      </c>
      <c r="C70" s="73">
        <f t="shared" si="3"/>
        <v>0.99999999999999944</v>
      </c>
    </row>
    <row r="71" spans="1:3">
      <c r="A71">
        <v>56</v>
      </c>
      <c r="B71" s="73">
        <f t="shared" si="2"/>
        <v>9.6919880881107569E-37</v>
      </c>
      <c r="C71" s="73">
        <f t="shared" si="3"/>
        <v>0.99999999999999944</v>
      </c>
    </row>
    <row r="72" spans="1:3">
      <c r="A72">
        <v>57</v>
      </c>
      <c r="B72" s="73">
        <f t="shared" si="2"/>
        <v>3.8411613213333366E-38</v>
      </c>
      <c r="C72" s="73">
        <f t="shared" si="3"/>
        <v>0.99999999999999944</v>
      </c>
    </row>
    <row r="73" spans="1:3">
      <c r="A73">
        <v>58</v>
      </c>
      <c r="B73" s="73">
        <f t="shared" si="2"/>
        <v>1.4271978303885642E-39</v>
      </c>
      <c r="C73" s="73">
        <f t="shared" si="3"/>
        <v>0.99999999999999944</v>
      </c>
    </row>
    <row r="74" spans="1:3">
      <c r="A74">
        <v>59</v>
      </c>
      <c r="B74" s="73">
        <f t="shared" si="2"/>
        <v>4.96749664135536E-41</v>
      </c>
      <c r="C74" s="73">
        <f t="shared" si="3"/>
        <v>0.99999999999999944</v>
      </c>
    </row>
    <row r="75" spans="1:3">
      <c r="A75">
        <v>60</v>
      </c>
      <c r="B75" s="73">
        <f t="shared" si="2"/>
        <v>1.6182871810307209E-42</v>
      </c>
      <c r="C75" s="73">
        <f t="shared" si="3"/>
        <v>0.99999999999999944</v>
      </c>
    </row>
    <row r="76" spans="1:3">
      <c r="A76">
        <v>61</v>
      </c>
      <c r="B76" s="73">
        <f t="shared" si="2"/>
        <v>4.9299508570841724E-44</v>
      </c>
      <c r="C76" s="73">
        <f t="shared" si="3"/>
        <v>0.99999999999999944</v>
      </c>
    </row>
    <row r="77" spans="1:3">
      <c r="A77">
        <v>62</v>
      </c>
      <c r="B77" s="73">
        <f t="shared" si="2"/>
        <v>1.4030490333105947E-45</v>
      </c>
      <c r="C77" s="73">
        <f t="shared" si="3"/>
        <v>0.99999999999999944</v>
      </c>
    </row>
    <row r="78" spans="1:3">
      <c r="A78">
        <v>63</v>
      </c>
      <c r="B78" s="73">
        <f t="shared" si="2"/>
        <v>3.72639335669301E-47</v>
      </c>
      <c r="C78" s="73">
        <f t="shared" si="3"/>
        <v>0.99999999999999944</v>
      </c>
    </row>
    <row r="79" spans="1:3">
      <c r="A79">
        <v>64</v>
      </c>
      <c r="B79" s="73">
        <f t="shared" ref="B79:B110" si="4">_xlfn.HYPGEOM.DIST($C$5+A79, $C$6, $C$7,$C$8, FALSE)</f>
        <v>9.2256808906844419E-49</v>
      </c>
      <c r="C79" s="73">
        <f t="shared" ref="C79:C110" si="5">C78+B79</f>
        <v>0.99999999999999944</v>
      </c>
    </row>
    <row r="80" spans="1:3">
      <c r="A80">
        <v>65</v>
      </c>
      <c r="B80" s="73">
        <f t="shared" si="4"/>
        <v>2.1265420069945768E-50</v>
      </c>
      <c r="C80" s="73">
        <f t="shared" si="5"/>
        <v>0.99999999999999944</v>
      </c>
    </row>
    <row r="81" spans="1:3">
      <c r="A81">
        <v>66</v>
      </c>
      <c r="B81" s="73">
        <f t="shared" si="4"/>
        <v>4.5577261504798497E-52</v>
      </c>
      <c r="C81" s="73">
        <f t="shared" si="5"/>
        <v>0.99999999999999944</v>
      </c>
    </row>
    <row r="82" spans="1:3">
      <c r="A82">
        <v>67</v>
      </c>
      <c r="B82" s="73">
        <f t="shared" si="4"/>
        <v>9.0701017919998652E-54</v>
      </c>
      <c r="C82" s="73">
        <f t="shared" si="5"/>
        <v>0.99999999999999944</v>
      </c>
    </row>
    <row r="83" spans="1:3">
      <c r="A83">
        <v>68</v>
      </c>
      <c r="B83" s="73">
        <f t="shared" si="4"/>
        <v>1.6734448447221738E-55</v>
      </c>
      <c r="C83" s="73">
        <f t="shared" si="5"/>
        <v>0.99999999999999944</v>
      </c>
    </row>
    <row r="84" spans="1:3">
      <c r="A84">
        <v>69</v>
      </c>
      <c r="B84" s="73">
        <f t="shared" si="4"/>
        <v>2.8578701505902486E-57</v>
      </c>
      <c r="C84" s="73">
        <f t="shared" si="5"/>
        <v>0.99999999999999944</v>
      </c>
    </row>
    <row r="85" spans="1:3">
      <c r="A85">
        <v>70</v>
      </c>
      <c r="B85" s="73">
        <f t="shared" si="4"/>
        <v>4.50970971217953E-59</v>
      </c>
      <c r="C85" s="73">
        <f t="shared" si="5"/>
        <v>0.99999999999999944</v>
      </c>
    </row>
    <row r="86" spans="1:3">
      <c r="A86">
        <v>71</v>
      </c>
      <c r="B86" s="73">
        <f t="shared" si="4"/>
        <v>6.5631841997405693E-61</v>
      </c>
      <c r="C86" s="73">
        <f t="shared" si="5"/>
        <v>0.99999999999999944</v>
      </c>
    </row>
    <row r="87" spans="1:3">
      <c r="A87">
        <v>72</v>
      </c>
      <c r="B87" s="73">
        <f t="shared" si="4"/>
        <v>8.7914722094511613E-63</v>
      </c>
      <c r="C87" s="73">
        <f t="shared" si="5"/>
        <v>0.99999999999999944</v>
      </c>
    </row>
    <row r="88" spans="1:3">
      <c r="A88">
        <v>73</v>
      </c>
      <c r="B88" s="73">
        <f t="shared" si="4"/>
        <v>1.0815349702976235E-64</v>
      </c>
      <c r="C88" s="73">
        <f t="shared" si="5"/>
        <v>0.99999999999999944</v>
      </c>
    </row>
    <row r="89" spans="1:3">
      <c r="A89">
        <v>74</v>
      </c>
      <c r="B89" s="73">
        <f t="shared" si="4"/>
        <v>1.2190596099742504E-66</v>
      </c>
      <c r="C89" s="73">
        <f t="shared" si="5"/>
        <v>0.99999999999999944</v>
      </c>
    </row>
    <row r="90" spans="1:3">
      <c r="A90">
        <v>75</v>
      </c>
      <c r="B90" s="73">
        <f t="shared" si="4"/>
        <v>1.2557474991887378E-68</v>
      </c>
      <c r="C90" s="73">
        <f t="shared" si="5"/>
        <v>0.99999999999999944</v>
      </c>
    </row>
    <row r="91" spans="1:3">
      <c r="A91">
        <v>76</v>
      </c>
      <c r="B91" s="73">
        <f t="shared" si="4"/>
        <v>1.178866538982463E-70</v>
      </c>
      <c r="C91" s="73">
        <f t="shared" si="5"/>
        <v>0.99999999999999944</v>
      </c>
    </row>
    <row r="92" spans="1:3">
      <c r="A92">
        <v>77</v>
      </c>
      <c r="B92" s="73">
        <f t="shared" si="4"/>
        <v>1.0055341060194556E-72</v>
      </c>
      <c r="C92" s="73">
        <f t="shared" si="5"/>
        <v>0.99999999999999944</v>
      </c>
    </row>
    <row r="93" spans="1:3">
      <c r="A93">
        <v>78</v>
      </c>
      <c r="B93" s="73">
        <f t="shared" si="4"/>
        <v>7.7671798096533188E-75</v>
      </c>
      <c r="C93" s="73">
        <f t="shared" si="5"/>
        <v>0.99999999999999944</v>
      </c>
    </row>
    <row r="94" spans="1:3">
      <c r="A94">
        <v>79</v>
      </c>
      <c r="B94" s="73">
        <f t="shared" si="4"/>
        <v>5.4136821587711785E-77</v>
      </c>
      <c r="C94" s="73">
        <f t="shared" si="5"/>
        <v>0.99999999999999944</v>
      </c>
    </row>
    <row r="95" spans="1:3">
      <c r="A95">
        <v>80</v>
      </c>
      <c r="B95" s="73">
        <f t="shared" si="4"/>
        <v>3.3912412386619798E-79</v>
      </c>
      <c r="C95" s="73">
        <f t="shared" si="5"/>
        <v>0.99999999999999944</v>
      </c>
    </row>
    <row r="96" spans="1:3">
      <c r="A96">
        <v>81</v>
      </c>
      <c r="B96" s="73">
        <f t="shared" si="4"/>
        <v>1.9008933387491725E-81</v>
      </c>
      <c r="C96" s="73">
        <f t="shared" si="5"/>
        <v>0.99999999999999944</v>
      </c>
    </row>
    <row r="97" spans="1:3">
      <c r="A97">
        <v>82</v>
      </c>
      <c r="B97" s="73">
        <f t="shared" si="4"/>
        <v>9.4881712196292503E-84</v>
      </c>
      <c r="C97" s="73">
        <f t="shared" si="5"/>
        <v>0.99999999999999944</v>
      </c>
    </row>
    <row r="98" spans="1:3">
      <c r="A98">
        <v>83</v>
      </c>
      <c r="B98" s="73">
        <f t="shared" si="4"/>
        <v>4.1945823727432947E-86</v>
      </c>
      <c r="C98" s="73">
        <f t="shared" si="5"/>
        <v>0.99999999999999944</v>
      </c>
    </row>
    <row r="99" spans="1:3">
      <c r="A99">
        <v>84</v>
      </c>
      <c r="B99" s="73">
        <f t="shared" si="4"/>
        <v>1.6325068758387031E-88</v>
      </c>
      <c r="C99" s="73">
        <f t="shared" si="5"/>
        <v>0.99999999999999944</v>
      </c>
    </row>
    <row r="100" spans="1:3">
      <c r="A100">
        <v>85</v>
      </c>
      <c r="B100" s="73">
        <f t="shared" si="4"/>
        <v>5.5556232663970589E-91</v>
      </c>
      <c r="C100" s="73">
        <f t="shared" si="5"/>
        <v>0.99999999999999944</v>
      </c>
    </row>
    <row r="101" spans="1:3">
      <c r="A101">
        <v>86</v>
      </c>
      <c r="B101" s="73">
        <f t="shared" si="4"/>
        <v>1.6405260577186745E-93</v>
      </c>
      <c r="C101" s="73">
        <f t="shared" si="5"/>
        <v>0.99999999999999944</v>
      </c>
    </row>
    <row r="102" spans="1:3">
      <c r="A102">
        <v>87</v>
      </c>
      <c r="B102" s="73">
        <f t="shared" si="4"/>
        <v>4.166739329431051E-96</v>
      </c>
      <c r="C102" s="73">
        <f t="shared" si="5"/>
        <v>0.99999999999999944</v>
      </c>
    </row>
    <row r="103" spans="1:3">
      <c r="A103">
        <v>88</v>
      </c>
      <c r="B103" s="73">
        <f t="shared" si="4"/>
        <v>9.0112989695159892E-99</v>
      </c>
      <c r="C103" s="73">
        <f t="shared" si="5"/>
        <v>0.99999999999999944</v>
      </c>
    </row>
    <row r="104" spans="1:3">
      <c r="A104">
        <v>89</v>
      </c>
      <c r="B104" s="73">
        <f t="shared" si="4"/>
        <v>1.6400539068138969E-101</v>
      </c>
      <c r="C104" s="73">
        <f t="shared" si="5"/>
        <v>0.99999999999999944</v>
      </c>
    </row>
    <row r="105" spans="1:3">
      <c r="A105">
        <v>90</v>
      </c>
      <c r="B105" s="73">
        <f t="shared" si="4"/>
        <v>2.4774846782083489E-104</v>
      </c>
      <c r="C105" s="73">
        <f t="shared" si="5"/>
        <v>0.99999999999999944</v>
      </c>
    </row>
    <row r="106" spans="1:3">
      <c r="A106">
        <v>91</v>
      </c>
      <c r="B106" s="73">
        <f t="shared" si="4"/>
        <v>3.0555674920245768E-107</v>
      </c>
      <c r="C106" s="73">
        <f t="shared" si="5"/>
        <v>0.99999999999999944</v>
      </c>
    </row>
    <row r="107" spans="1:3">
      <c r="A107">
        <v>92</v>
      </c>
      <c r="B107" s="73">
        <f t="shared" si="4"/>
        <v>3.0159505611958273E-110</v>
      </c>
      <c r="C107" s="73">
        <f t="shared" si="5"/>
        <v>0.99999999999999944</v>
      </c>
    </row>
    <row r="108" spans="1:3">
      <c r="A108">
        <v>93</v>
      </c>
      <c r="B108" s="73">
        <f t="shared" si="4"/>
        <v>2.3241801336143413E-113</v>
      </c>
      <c r="C108" s="73">
        <f t="shared" si="5"/>
        <v>0.99999999999999944</v>
      </c>
    </row>
    <row r="109" spans="1:3">
      <c r="A109">
        <v>94</v>
      </c>
      <c r="B109" s="73">
        <f t="shared" si="4"/>
        <v>1.3551909484875904E-116</v>
      </c>
      <c r="C109" s="73">
        <f t="shared" si="5"/>
        <v>0.99999999999999944</v>
      </c>
    </row>
    <row r="110" spans="1:3">
      <c r="A110">
        <v>95</v>
      </c>
      <c r="B110" s="73">
        <f t="shared" si="4"/>
        <v>5.7379446216468944E-120</v>
      </c>
      <c r="C110" s="73">
        <f t="shared" si="5"/>
        <v>0.99999999999999944</v>
      </c>
    </row>
    <row r="111" spans="1:3">
      <c r="A111">
        <v>96</v>
      </c>
      <c r="B111" s="73">
        <f>_xlfn.HYPGEOM.DIST($C$5+A111, $C$6, $C$7,$C$8, FALSE)</f>
        <v>1.6676968882669761E-123</v>
      </c>
      <c r="C111" s="73">
        <f t="shared" ref="C111:C115" si="6">C110+B111</f>
        <v>0.99999999999999944</v>
      </c>
    </row>
    <row r="112" spans="1:3">
      <c r="A112">
        <v>97</v>
      </c>
      <c r="B112" s="73">
        <f>_xlfn.HYPGEOM.DIST($C$5+A112, $C$6, $C$7,$C$8, FALSE)</f>
        <v>3.0667115140128081E-127</v>
      </c>
      <c r="C112" s="73">
        <f t="shared" si="6"/>
        <v>0.99999999999999944</v>
      </c>
    </row>
    <row r="113" spans="1:3">
      <c r="A113">
        <v>98</v>
      </c>
      <c r="B113" s="73">
        <f>_xlfn.HYPGEOM.DIST($C$5+A113, $C$6, $C$7,$C$8, FALSE)</f>
        <v>3.1362669453788456E-131</v>
      </c>
      <c r="C113" s="73">
        <f t="shared" si="6"/>
        <v>0.99999999999999944</v>
      </c>
    </row>
    <row r="114" spans="1:3">
      <c r="A114">
        <v>99</v>
      </c>
      <c r="B114" s="73">
        <f>_xlfn.HYPGEOM.DIST($C$5+A114, $C$6, $C$7,$C$8, FALSE)</f>
        <v>1.409542340144005E-135</v>
      </c>
      <c r="C114" s="73">
        <f t="shared" si="6"/>
        <v>0.99999999999999944</v>
      </c>
    </row>
    <row r="115" spans="1:3">
      <c r="A115">
        <v>100</v>
      </c>
      <c r="B115" s="73">
        <f>_xlfn.HYPGEOM.DIST($C$5+A115, $C$6, $C$7,$C$8, FALSE)</f>
        <v>1.5661581557156247E-140</v>
      </c>
      <c r="C115" s="73">
        <f t="shared" si="6"/>
        <v>0.99999999999999944</v>
      </c>
    </row>
    <row r="116" spans="1:3">
      <c r="B116" s="73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A1E0-C638-44EA-BF89-BE1AEA9E17CE}">
  <dimension ref="A1:E116"/>
  <sheetViews>
    <sheetView workbookViewId="0">
      <selection activeCell="C12" sqref="C12"/>
    </sheetView>
  </sheetViews>
  <sheetFormatPr defaultRowHeight="18.75"/>
  <cols>
    <col min="1" max="1" width="11" bestFit="1" customWidth="1"/>
    <col min="2" max="3" width="16.125" bestFit="1" customWidth="1"/>
    <col min="5" max="5" width="29" bestFit="1" customWidth="1"/>
  </cols>
  <sheetData>
    <row r="1" spans="1:5">
      <c r="A1" t="s">
        <v>62</v>
      </c>
      <c r="C1" s="74" t="s">
        <v>78</v>
      </c>
    </row>
    <row r="2" spans="1:5">
      <c r="C2" s="74"/>
    </row>
    <row r="3" spans="1:5">
      <c r="C3" s="74"/>
    </row>
    <row r="4" spans="1:5" ht="19.5" thickBot="1">
      <c r="A4" t="s">
        <v>60</v>
      </c>
      <c r="C4" t="s">
        <v>61</v>
      </c>
      <c r="E4" t="s">
        <v>59</v>
      </c>
    </row>
    <row r="5" spans="1:5">
      <c r="B5" t="s">
        <v>74</v>
      </c>
      <c r="C5" s="79">
        <v>0</v>
      </c>
      <c r="D5" t="s">
        <v>76</v>
      </c>
      <c r="E5" s="76" t="s">
        <v>75</v>
      </c>
    </row>
    <row r="6" spans="1:5">
      <c r="B6" t="s">
        <v>72</v>
      </c>
      <c r="C6" s="80">
        <v>100</v>
      </c>
      <c r="D6" t="s">
        <v>57</v>
      </c>
      <c r="E6" s="77" t="s">
        <v>77</v>
      </c>
    </row>
    <row r="7" spans="1:5">
      <c r="B7" t="s">
        <v>73</v>
      </c>
      <c r="C7" s="80">
        <v>0.1</v>
      </c>
      <c r="E7" s="78" t="s">
        <v>80</v>
      </c>
    </row>
    <row r="8" spans="1:5" ht="19.5" thickBot="1">
      <c r="C8" s="81"/>
      <c r="E8" s="75"/>
    </row>
    <row r="9" spans="1:5" ht="19.5" thickBot="1">
      <c r="E9" s="75"/>
    </row>
    <row r="10" spans="1:5">
      <c r="B10" s="82" t="s">
        <v>65</v>
      </c>
      <c r="C10" s="83">
        <f>C6*C7</f>
        <v>10</v>
      </c>
      <c r="D10" t="s">
        <v>79</v>
      </c>
      <c r="E10" s="75"/>
    </row>
    <row r="11" spans="1:5" ht="19.5" thickBot="1">
      <c r="B11" s="84" t="s">
        <v>69</v>
      </c>
      <c r="C11" s="85">
        <f>C10*(1-C7)</f>
        <v>9</v>
      </c>
      <c r="D11" t="s">
        <v>81</v>
      </c>
    </row>
    <row r="12" spans="1:5">
      <c r="B12" s="67"/>
      <c r="C12" s="67"/>
    </row>
    <row r="13" spans="1:5">
      <c r="A13" t="s">
        <v>74</v>
      </c>
      <c r="B13" s="86" t="s">
        <v>70</v>
      </c>
      <c r="C13" t="s">
        <v>71</v>
      </c>
    </row>
    <row r="14" spans="1:5">
      <c r="B14" s="86"/>
      <c r="C14">
        <v>0</v>
      </c>
    </row>
    <row r="15" spans="1:5">
      <c r="A15">
        <v>0</v>
      </c>
      <c r="B15" s="73">
        <f t="shared" ref="B15:B46" si="0">_xlfn.BINOM.DIST($C$5+A15,$C$6,$C$7,FALSE)</f>
        <v>2.6561398887587476E-5</v>
      </c>
      <c r="C15" s="73">
        <f t="shared" ref="C15:C78" si="1">C14+B15</f>
        <v>2.6561398887587476E-5</v>
      </c>
    </row>
    <row r="16" spans="1:5">
      <c r="A16">
        <v>1</v>
      </c>
      <c r="B16" s="73">
        <f t="shared" si="0"/>
        <v>2.9512665430652773E-4</v>
      </c>
      <c r="C16" s="73">
        <f t="shared" si="1"/>
        <v>3.2168805319411522E-4</v>
      </c>
    </row>
    <row r="17" spans="1:3">
      <c r="A17">
        <v>2</v>
      </c>
      <c r="B17" s="73">
        <f t="shared" si="0"/>
        <v>1.6231965986859046E-3</v>
      </c>
      <c r="C17" s="73">
        <f t="shared" si="1"/>
        <v>1.9448846518800198E-3</v>
      </c>
    </row>
    <row r="18" spans="1:3">
      <c r="A18">
        <v>3</v>
      </c>
      <c r="B18" s="73">
        <f t="shared" si="0"/>
        <v>5.8916024693043889E-3</v>
      </c>
      <c r="C18" s="73">
        <f t="shared" si="1"/>
        <v>7.8364871211844093E-3</v>
      </c>
    </row>
    <row r="19" spans="1:3">
      <c r="A19">
        <v>4</v>
      </c>
      <c r="B19" s="73">
        <f t="shared" si="0"/>
        <v>1.5874595542292376E-2</v>
      </c>
      <c r="C19" s="73">
        <f t="shared" si="1"/>
        <v>2.3711082663476785E-2</v>
      </c>
    </row>
    <row r="20" spans="1:3">
      <c r="A20">
        <v>5</v>
      </c>
      <c r="B20" s="73">
        <f t="shared" si="0"/>
        <v>3.3865803823557049E-2</v>
      </c>
      <c r="C20" s="73">
        <f t="shared" si="1"/>
        <v>5.7576886487033838E-2</v>
      </c>
    </row>
    <row r="21" spans="1:3">
      <c r="A21">
        <v>6</v>
      </c>
      <c r="B21" s="73">
        <f t="shared" si="0"/>
        <v>5.9578728948850357E-2</v>
      </c>
      <c r="C21" s="73">
        <f t="shared" si="1"/>
        <v>0.11715561543588419</v>
      </c>
    </row>
    <row r="22" spans="1:3">
      <c r="A22">
        <v>7</v>
      </c>
      <c r="B22" s="73">
        <f t="shared" si="0"/>
        <v>8.889524636812593E-2</v>
      </c>
      <c r="C22" s="73">
        <f t="shared" si="1"/>
        <v>0.20605086180401011</v>
      </c>
    </row>
    <row r="23" spans="1:3">
      <c r="A23">
        <v>8</v>
      </c>
      <c r="B23" s="73">
        <f t="shared" si="0"/>
        <v>0.11482302655882935</v>
      </c>
      <c r="C23" s="73">
        <f t="shared" si="1"/>
        <v>0.32087388836283948</v>
      </c>
    </row>
    <row r="24" spans="1:3">
      <c r="A24">
        <v>9</v>
      </c>
      <c r="B24" s="73">
        <f t="shared" si="0"/>
        <v>0.1304162770791642</v>
      </c>
      <c r="C24" s="73">
        <f t="shared" si="1"/>
        <v>0.45129016544200368</v>
      </c>
    </row>
    <row r="25" spans="1:3">
      <c r="A25">
        <v>10</v>
      </c>
      <c r="B25" s="73">
        <f t="shared" si="0"/>
        <v>0.13186534682448822</v>
      </c>
      <c r="C25" s="73">
        <f t="shared" si="1"/>
        <v>0.58315551226649187</v>
      </c>
    </row>
    <row r="26" spans="1:3">
      <c r="A26">
        <v>11</v>
      </c>
      <c r="B26" s="73">
        <f t="shared" si="0"/>
        <v>0.11987758802226202</v>
      </c>
      <c r="C26" s="73">
        <f t="shared" si="1"/>
        <v>0.70303310028875388</v>
      </c>
    </row>
    <row r="27" spans="1:3">
      <c r="A27">
        <v>12</v>
      </c>
      <c r="B27" s="73">
        <f t="shared" si="0"/>
        <v>9.8788012351678889E-2</v>
      </c>
      <c r="C27" s="73">
        <f t="shared" si="1"/>
        <v>0.80182111264043276</v>
      </c>
    </row>
    <row r="28" spans="1:3">
      <c r="A28">
        <v>13</v>
      </c>
      <c r="B28" s="73">
        <f t="shared" si="0"/>
        <v>7.4302094760237067E-2</v>
      </c>
      <c r="C28" s="73">
        <f t="shared" si="1"/>
        <v>0.87612320740066985</v>
      </c>
    </row>
    <row r="29" spans="1:3">
      <c r="A29">
        <v>14</v>
      </c>
      <c r="B29" s="73">
        <f t="shared" si="0"/>
        <v>5.1303827334449464E-2</v>
      </c>
      <c r="C29" s="73">
        <f t="shared" si="1"/>
        <v>0.92742703473511934</v>
      </c>
    </row>
    <row r="30" spans="1:3">
      <c r="A30">
        <v>15</v>
      </c>
      <c r="B30" s="73">
        <f t="shared" si="0"/>
        <v>3.2682438153797441E-2</v>
      </c>
      <c r="C30" s="73">
        <f t="shared" si="1"/>
        <v>0.96010947288891679</v>
      </c>
    </row>
    <row r="31" spans="1:3">
      <c r="A31">
        <v>16</v>
      </c>
      <c r="B31" s="73">
        <f t="shared" si="0"/>
        <v>1.9291716965783169E-2</v>
      </c>
      <c r="C31" s="73">
        <f t="shared" si="1"/>
        <v>0.97940118985469993</v>
      </c>
    </row>
    <row r="32" spans="1:3">
      <c r="A32">
        <v>17</v>
      </c>
      <c r="B32" s="73">
        <f t="shared" si="0"/>
        <v>1.0591530883175089E-2</v>
      </c>
      <c r="C32" s="73">
        <f t="shared" si="1"/>
        <v>0.98999272073787503</v>
      </c>
    </row>
    <row r="33" spans="1:3">
      <c r="A33">
        <v>18</v>
      </c>
      <c r="B33" s="73">
        <f t="shared" si="0"/>
        <v>5.4265250821205688E-3</v>
      </c>
      <c r="C33" s="73">
        <f t="shared" si="1"/>
        <v>0.99541924581999564</v>
      </c>
    </row>
    <row r="34" spans="1:3">
      <c r="A34">
        <v>19</v>
      </c>
      <c r="B34" s="73">
        <f t="shared" si="0"/>
        <v>2.6021933142332623E-3</v>
      </c>
      <c r="C34" s="73">
        <f t="shared" si="1"/>
        <v>0.99802143913422892</v>
      </c>
    </row>
    <row r="35" spans="1:3">
      <c r="A35">
        <v>20</v>
      </c>
      <c r="B35" s="73">
        <f t="shared" si="0"/>
        <v>1.1709869914049654E-3</v>
      </c>
      <c r="C35" s="73">
        <f t="shared" si="1"/>
        <v>0.99919242612563386</v>
      </c>
    </row>
    <row r="36" spans="1:3">
      <c r="A36">
        <v>21</v>
      </c>
      <c r="B36" s="73">
        <f t="shared" si="0"/>
        <v>4.9565586937776347E-4</v>
      </c>
      <c r="C36" s="73">
        <f t="shared" si="1"/>
        <v>0.99968808199501158</v>
      </c>
    </row>
    <row r="37" spans="1:3">
      <c r="A37">
        <v>22</v>
      </c>
      <c r="B37" s="73">
        <f t="shared" si="0"/>
        <v>1.9776168525678398E-4</v>
      </c>
      <c r="C37" s="73">
        <f t="shared" si="1"/>
        <v>0.99988584368026834</v>
      </c>
    </row>
    <row r="38" spans="1:3">
      <c r="A38">
        <v>23</v>
      </c>
      <c r="B38" s="73">
        <f t="shared" si="0"/>
        <v>7.4518895893861071E-5</v>
      </c>
      <c r="C38" s="73">
        <f t="shared" si="1"/>
        <v>0.99996036257616217</v>
      </c>
    </row>
    <row r="39" spans="1:3">
      <c r="A39">
        <v>24</v>
      </c>
      <c r="B39" s="73">
        <f t="shared" si="0"/>
        <v>2.6564606406607781E-5</v>
      </c>
      <c r="C39" s="73">
        <f t="shared" si="1"/>
        <v>0.99998692718256876</v>
      </c>
    </row>
    <row r="40" spans="1:3">
      <c r="A40">
        <v>25</v>
      </c>
      <c r="B40" s="73">
        <f t="shared" si="0"/>
        <v>8.9729337195652582E-6</v>
      </c>
      <c r="C40" s="73">
        <f t="shared" si="1"/>
        <v>0.99999590011628836</v>
      </c>
    </row>
    <row r="41" spans="1:3">
      <c r="A41">
        <v>26</v>
      </c>
      <c r="B41" s="73">
        <f t="shared" si="0"/>
        <v>2.8759402947324655E-6</v>
      </c>
      <c r="C41" s="73">
        <f t="shared" si="1"/>
        <v>0.99999877605658305</v>
      </c>
    </row>
    <row r="42" spans="1:3">
      <c r="A42">
        <v>27</v>
      </c>
      <c r="B42" s="73">
        <f t="shared" si="0"/>
        <v>8.7580074819013169E-7</v>
      </c>
      <c r="C42" s="73">
        <f t="shared" si="1"/>
        <v>0.9999996518573312</v>
      </c>
    </row>
    <row r="43" spans="1:3">
      <c r="A43">
        <v>28</v>
      </c>
      <c r="B43" s="73">
        <f t="shared" si="0"/>
        <v>2.5370418499158747E-7</v>
      </c>
      <c r="C43" s="73">
        <f t="shared" si="1"/>
        <v>0.99999990556151619</v>
      </c>
    </row>
    <row r="44" spans="1:3">
      <c r="A44">
        <v>29</v>
      </c>
      <c r="B44" s="73">
        <f t="shared" si="0"/>
        <v>6.9987361376989486E-8</v>
      </c>
      <c r="C44" s="73">
        <f t="shared" si="1"/>
        <v>0.99999997554887754</v>
      </c>
    </row>
    <row r="45" spans="1:3">
      <c r="A45">
        <v>30</v>
      </c>
      <c r="B45" s="73">
        <f t="shared" si="0"/>
        <v>1.8404083917652675E-8</v>
      </c>
      <c r="C45" s="73">
        <f t="shared" si="1"/>
        <v>0.99999999395296146</v>
      </c>
    </row>
    <row r="46" spans="1:3">
      <c r="A46">
        <v>31</v>
      </c>
      <c r="B46" s="73">
        <f t="shared" si="0"/>
        <v>4.6175120940347336E-9</v>
      </c>
      <c r="C46" s="73">
        <f t="shared" si="1"/>
        <v>0.9999999985704735</v>
      </c>
    </row>
    <row r="47" spans="1:3">
      <c r="A47">
        <v>32</v>
      </c>
      <c r="B47" s="73">
        <f t="shared" ref="B47:B78" si="2">_xlfn.BINOM.DIST($C$5+A47,$C$6,$C$7,FALSE)</f>
        <v>1.1062789391958223E-9</v>
      </c>
      <c r="C47" s="73">
        <f t="shared" si="1"/>
        <v>0.99999999967675246</v>
      </c>
    </row>
    <row r="48" spans="1:3">
      <c r="A48">
        <v>33</v>
      </c>
      <c r="B48" s="73">
        <f t="shared" si="2"/>
        <v>2.5328945409197227E-10</v>
      </c>
      <c r="C48" s="73">
        <f t="shared" si="1"/>
        <v>0.99999999993004196</v>
      </c>
    </row>
    <row r="49" spans="1:3">
      <c r="A49">
        <v>34</v>
      </c>
      <c r="B49" s="73">
        <f t="shared" si="2"/>
        <v>5.545880203974561E-11</v>
      </c>
      <c r="C49" s="73">
        <f t="shared" si="1"/>
        <v>0.99999999998550071</v>
      </c>
    </row>
    <row r="50" spans="1:3">
      <c r="A50">
        <v>35</v>
      </c>
      <c r="B50" s="73">
        <f t="shared" si="2"/>
        <v>1.1619939474994299E-11</v>
      </c>
      <c r="C50" s="73">
        <f t="shared" si="1"/>
        <v>0.99999999999712064</v>
      </c>
    </row>
    <row r="51" spans="1:3">
      <c r="A51">
        <v>36</v>
      </c>
      <c r="B51" s="73">
        <f t="shared" si="2"/>
        <v>2.3311606971439327E-12</v>
      </c>
      <c r="C51" s="73">
        <f t="shared" si="1"/>
        <v>0.99999999999945177</v>
      </c>
    </row>
    <row r="52" spans="1:3">
      <c r="A52">
        <v>37</v>
      </c>
      <c r="B52" s="73">
        <f t="shared" si="2"/>
        <v>4.4803088473636733E-13</v>
      </c>
      <c r="C52" s="73">
        <f t="shared" si="1"/>
        <v>0.99999999999989986</v>
      </c>
    </row>
    <row r="53" spans="1:3">
      <c r="A53">
        <v>38</v>
      </c>
      <c r="B53" s="73">
        <f t="shared" si="2"/>
        <v>8.2532005083015306E-14</v>
      </c>
      <c r="C53" s="73">
        <f t="shared" si="1"/>
        <v>0.99999999999998235</v>
      </c>
    </row>
    <row r="54" spans="1:3">
      <c r="A54">
        <v>39</v>
      </c>
      <c r="B54" s="73">
        <f t="shared" si="2"/>
        <v>1.4578302892156667E-14</v>
      </c>
      <c r="C54" s="73">
        <f t="shared" si="1"/>
        <v>0.99999999999999689</v>
      </c>
    </row>
    <row r="55" spans="1:3">
      <c r="A55">
        <v>40</v>
      </c>
      <c r="B55" s="73">
        <f t="shared" si="2"/>
        <v>2.4702124345043022E-15</v>
      </c>
      <c r="C55" s="73">
        <f t="shared" si="1"/>
        <v>0.99999999999999933</v>
      </c>
    </row>
    <row r="56" spans="1:3">
      <c r="A56">
        <v>41</v>
      </c>
      <c r="B56" s="73">
        <f t="shared" si="2"/>
        <v>4.0166055845598617E-16</v>
      </c>
      <c r="C56" s="73">
        <f t="shared" si="1"/>
        <v>0.99999999999999978</v>
      </c>
    </row>
    <row r="57" spans="1:3">
      <c r="A57">
        <v>42</v>
      </c>
      <c r="B57" s="73">
        <f t="shared" si="2"/>
        <v>6.2693050129372666E-17</v>
      </c>
      <c r="C57" s="73">
        <f t="shared" si="1"/>
        <v>0.99999999999999989</v>
      </c>
    </row>
    <row r="58" spans="1:3">
      <c r="A58">
        <v>43</v>
      </c>
      <c r="B58" s="73">
        <f t="shared" si="2"/>
        <v>9.3958576421283492E-18</v>
      </c>
      <c r="C58" s="73">
        <f t="shared" si="1"/>
        <v>0.99999999999999989</v>
      </c>
    </row>
    <row r="59" spans="1:3">
      <c r="A59">
        <v>44</v>
      </c>
      <c r="B59" s="73">
        <f t="shared" si="2"/>
        <v>1.3524340545487657E-18</v>
      </c>
      <c r="C59" s="73">
        <f t="shared" si="1"/>
        <v>0.99999999999999989</v>
      </c>
    </row>
    <row r="60" spans="1:3">
      <c r="A60">
        <v>45</v>
      </c>
      <c r="B60" s="73">
        <f t="shared" si="2"/>
        <v>1.8700322729563154E-19</v>
      </c>
      <c r="C60" s="73">
        <f t="shared" si="1"/>
        <v>0.99999999999999989</v>
      </c>
    </row>
    <row r="61" spans="1:3">
      <c r="A61">
        <v>46</v>
      </c>
      <c r="B61" s="73">
        <f t="shared" si="2"/>
        <v>2.4843423916086421E-20</v>
      </c>
      <c r="C61" s="73">
        <f t="shared" si="1"/>
        <v>0.99999999999999989</v>
      </c>
    </row>
    <row r="62" spans="1:3">
      <c r="A62">
        <v>47</v>
      </c>
      <c r="B62" s="73">
        <f t="shared" si="2"/>
        <v>3.1715009254578644E-21</v>
      </c>
      <c r="C62" s="73">
        <f t="shared" si="1"/>
        <v>0.99999999999999989</v>
      </c>
    </row>
    <row r="63" spans="1:3">
      <c r="A63">
        <v>48</v>
      </c>
      <c r="B63" s="73">
        <f t="shared" si="2"/>
        <v>3.8909617835478817E-22</v>
      </c>
      <c r="C63" s="73">
        <f t="shared" si="1"/>
        <v>0.99999999999999989</v>
      </c>
    </row>
    <row r="64" spans="1:3">
      <c r="A64">
        <v>49</v>
      </c>
      <c r="B64" s="73">
        <f t="shared" si="2"/>
        <v>4.587982148401027E-23</v>
      </c>
      <c r="C64" s="73">
        <f t="shared" si="1"/>
        <v>0.99999999999999989</v>
      </c>
    </row>
    <row r="65" spans="1:3">
      <c r="A65">
        <v>50</v>
      </c>
      <c r="B65" s="73">
        <f t="shared" si="2"/>
        <v>5.1997131015211782E-24</v>
      </c>
      <c r="C65" s="73">
        <f t="shared" si="1"/>
        <v>0.99999999999999989</v>
      </c>
    </row>
    <row r="66" spans="1:3">
      <c r="A66">
        <v>51</v>
      </c>
      <c r="B66" s="73">
        <f t="shared" si="2"/>
        <v>5.6641754918532132E-25</v>
      </c>
      <c r="C66" s="73">
        <f t="shared" si="1"/>
        <v>0.99999999999999989</v>
      </c>
    </row>
    <row r="67" spans="1:3">
      <c r="A67">
        <v>52</v>
      </c>
      <c r="B67" s="73">
        <f t="shared" si="2"/>
        <v>5.9304401517266333E-26</v>
      </c>
      <c r="C67" s="73">
        <f t="shared" si="1"/>
        <v>0.99999999999999989</v>
      </c>
    </row>
    <row r="68" spans="1:3">
      <c r="A68">
        <v>53</v>
      </c>
      <c r="B68" s="73">
        <f t="shared" si="2"/>
        <v>5.9677385174607181E-27</v>
      </c>
      <c r="C68" s="73">
        <f t="shared" si="1"/>
        <v>0.99999999999999989</v>
      </c>
    </row>
    <row r="69" spans="1:3">
      <c r="A69">
        <v>54</v>
      </c>
      <c r="B69" s="73">
        <f t="shared" si="2"/>
        <v>5.7712697596842454E-28</v>
      </c>
      <c r="C69" s="73">
        <f t="shared" si="1"/>
        <v>0.99999999999999989</v>
      </c>
    </row>
    <row r="70" spans="1:3">
      <c r="A70">
        <v>55</v>
      </c>
      <c r="B70" s="73">
        <f t="shared" si="2"/>
        <v>5.363200180716623E-29</v>
      </c>
      <c r="C70" s="73">
        <f t="shared" si="1"/>
        <v>0.99999999999999989</v>
      </c>
    </row>
    <row r="71" spans="1:3">
      <c r="A71">
        <v>56</v>
      </c>
      <c r="B71" s="73">
        <f t="shared" si="2"/>
        <v>4.7885715899256424E-30</v>
      </c>
      <c r="C71" s="73">
        <f t="shared" si="1"/>
        <v>0.99999999999999989</v>
      </c>
    </row>
    <row r="72" spans="1:3">
      <c r="A72">
        <v>57</v>
      </c>
      <c r="B72" s="73">
        <f t="shared" si="2"/>
        <v>4.1071569192343688E-31</v>
      </c>
      <c r="C72" s="73">
        <f t="shared" si="1"/>
        <v>0.99999999999999989</v>
      </c>
    </row>
    <row r="73" spans="1:3">
      <c r="A73">
        <v>58</v>
      </c>
      <c r="B73" s="73">
        <f t="shared" si="2"/>
        <v>3.3832901825110975E-32</v>
      </c>
      <c r="C73" s="73">
        <f t="shared" si="1"/>
        <v>0.99999999999999989</v>
      </c>
    </row>
    <row r="74" spans="1:3">
      <c r="A74">
        <v>59</v>
      </c>
      <c r="B74" s="73">
        <f t="shared" si="2"/>
        <v>2.6760487319297037E-33</v>
      </c>
      <c r="C74" s="73">
        <f t="shared" si="1"/>
        <v>0.99999999999999989</v>
      </c>
    </row>
    <row r="75" spans="1:3">
      <c r="A75">
        <v>60</v>
      </c>
      <c r="B75" s="73">
        <f t="shared" si="2"/>
        <v>2.0318147779466289E-34</v>
      </c>
      <c r="C75" s="73">
        <f t="shared" si="1"/>
        <v>0.99999999999999989</v>
      </c>
    </row>
    <row r="76" spans="1:3">
      <c r="A76">
        <v>61</v>
      </c>
      <c r="B76" s="73">
        <f t="shared" si="2"/>
        <v>1.4803750658991942E-35</v>
      </c>
      <c r="C76" s="73">
        <f t="shared" si="1"/>
        <v>0.99999999999999989</v>
      </c>
    </row>
    <row r="77" spans="1:3">
      <c r="A77">
        <v>62</v>
      </c>
      <c r="B77" s="73">
        <f t="shared" si="2"/>
        <v>1.0346707449832798E-36</v>
      </c>
      <c r="C77" s="73">
        <f t="shared" si="1"/>
        <v>0.99999999999999989</v>
      </c>
    </row>
    <row r="78" spans="1:3">
      <c r="A78">
        <v>63</v>
      </c>
      <c r="B78" s="73">
        <f t="shared" si="2"/>
        <v>6.9343012891297561E-38</v>
      </c>
      <c r="C78" s="73">
        <f t="shared" si="1"/>
        <v>0.99999999999999989</v>
      </c>
    </row>
    <row r="79" spans="1:3">
      <c r="A79">
        <v>64</v>
      </c>
      <c r="B79" s="73">
        <f t="shared" ref="B79:B110" si="3">_xlfn.BINOM.DIST($C$5+A79,$C$6,$C$7,FALSE)</f>
        <v>4.4543254808645239E-39</v>
      </c>
      <c r="C79" s="73">
        <f t="shared" ref="C79:C115" si="4">C78+B79</f>
        <v>0.99999999999999989</v>
      </c>
    </row>
    <row r="80" spans="1:3">
      <c r="A80">
        <v>65</v>
      </c>
      <c r="B80" s="73">
        <f t="shared" si="3"/>
        <v>2.7411233728397261E-40</v>
      </c>
      <c r="C80" s="73">
        <f t="shared" si="4"/>
        <v>0.99999999999999989</v>
      </c>
    </row>
    <row r="81" spans="1:3">
      <c r="A81">
        <v>66</v>
      </c>
      <c r="B81" s="73">
        <f t="shared" si="3"/>
        <v>1.6151400345015282E-41</v>
      </c>
      <c r="C81" s="73">
        <f t="shared" si="4"/>
        <v>0.99999999999999989</v>
      </c>
    </row>
    <row r="82" spans="1:3">
      <c r="A82">
        <v>67</v>
      </c>
      <c r="B82" s="73">
        <f t="shared" si="3"/>
        <v>9.1069255676700303E-43</v>
      </c>
      <c r="C82" s="73">
        <f t="shared" si="4"/>
        <v>0.99999999999999989</v>
      </c>
    </row>
    <row r="83" spans="1:3">
      <c r="A83">
        <v>68</v>
      </c>
      <c r="B83" s="73">
        <f t="shared" si="3"/>
        <v>4.9105971198221842E-44</v>
      </c>
      <c r="C83" s="73">
        <f t="shared" si="4"/>
        <v>0.99999999999999989</v>
      </c>
    </row>
    <row r="84" spans="1:3">
      <c r="A84">
        <v>69</v>
      </c>
      <c r="B84" s="73">
        <f t="shared" si="3"/>
        <v>2.5304204160113902E-45</v>
      </c>
      <c r="C84" s="73">
        <f t="shared" si="4"/>
        <v>0.99999999999999989</v>
      </c>
    </row>
    <row r="85" spans="1:3">
      <c r="A85">
        <v>70</v>
      </c>
      <c r="B85" s="73">
        <f t="shared" si="3"/>
        <v>1.245127506291343E-46</v>
      </c>
      <c r="C85" s="73">
        <f t="shared" si="4"/>
        <v>0.99999999999999989</v>
      </c>
    </row>
    <row r="86" spans="1:3">
      <c r="A86">
        <v>71</v>
      </c>
      <c r="B86" s="73">
        <f t="shared" si="3"/>
        <v>5.8456690436213078E-48</v>
      </c>
      <c r="C86" s="73">
        <f t="shared" si="4"/>
        <v>0.99999999999999989</v>
      </c>
    </row>
    <row r="87" spans="1:3">
      <c r="A87">
        <v>72</v>
      </c>
      <c r="B87" s="73">
        <f t="shared" si="3"/>
        <v>2.6161173189045807E-49</v>
      </c>
      <c r="C87" s="73">
        <f t="shared" si="4"/>
        <v>0.99999999999999989</v>
      </c>
    </row>
    <row r="88" spans="1:3">
      <c r="A88">
        <v>73</v>
      </c>
      <c r="B88" s="73">
        <f t="shared" si="3"/>
        <v>1.114935843673196E-50</v>
      </c>
      <c r="C88" s="73">
        <f t="shared" si="4"/>
        <v>0.99999999999999989</v>
      </c>
    </row>
    <row r="89" spans="1:3">
      <c r="A89">
        <v>74</v>
      </c>
      <c r="B89" s="73">
        <f t="shared" si="3"/>
        <v>4.5200101770534302E-52</v>
      </c>
      <c r="C89" s="73">
        <f t="shared" si="4"/>
        <v>0.99999999999999989</v>
      </c>
    </row>
    <row r="90" spans="1:3">
      <c r="A90">
        <v>75</v>
      </c>
      <c r="B90" s="73">
        <f t="shared" si="3"/>
        <v>1.7410409570873E-53</v>
      </c>
      <c r="C90" s="73">
        <f t="shared" si="4"/>
        <v>0.99999999999999989</v>
      </c>
    </row>
    <row r="91" spans="1:3">
      <c r="A91">
        <v>76</v>
      </c>
      <c r="B91" s="73">
        <f t="shared" si="3"/>
        <v>6.3634537905236743E-55</v>
      </c>
      <c r="C91" s="73">
        <f t="shared" si="4"/>
        <v>0.99999999999999989</v>
      </c>
    </row>
    <row r="92" spans="1:3">
      <c r="A92">
        <v>77</v>
      </c>
      <c r="B92" s="73">
        <f t="shared" si="3"/>
        <v>2.2037935205276515E-56</v>
      </c>
      <c r="C92" s="73">
        <f t="shared" si="4"/>
        <v>0.99999999999999989</v>
      </c>
    </row>
    <row r="93" spans="1:3">
      <c r="A93">
        <v>78</v>
      </c>
      <c r="B93" s="73">
        <f t="shared" si="3"/>
        <v>7.2204061213869564E-58</v>
      </c>
      <c r="C93" s="73">
        <f t="shared" si="4"/>
        <v>0.99999999999999989</v>
      </c>
    </row>
    <row r="94" spans="1:3">
      <c r="A94">
        <v>79</v>
      </c>
      <c r="B94" s="73">
        <f t="shared" si="3"/>
        <v>2.2341622316527636E-59</v>
      </c>
      <c r="C94" s="73">
        <f t="shared" si="4"/>
        <v>0.99999999999999989</v>
      </c>
    </row>
    <row r="95" spans="1:3">
      <c r="A95">
        <v>80</v>
      </c>
      <c r="B95" s="73">
        <f t="shared" si="3"/>
        <v>6.5163065089875096E-61</v>
      </c>
      <c r="C95" s="73">
        <f t="shared" si="4"/>
        <v>0.99999999999999989</v>
      </c>
    </row>
    <row r="96" spans="1:3">
      <c r="A96">
        <v>81</v>
      </c>
      <c r="B96" s="73">
        <f t="shared" si="3"/>
        <v>1.7877384112448034E-62</v>
      </c>
      <c r="C96" s="73">
        <f t="shared" si="4"/>
        <v>0.99999999999999989</v>
      </c>
    </row>
    <row r="97" spans="1:3">
      <c r="A97">
        <v>82</v>
      </c>
      <c r="B97" s="73">
        <f t="shared" si="3"/>
        <v>4.6025785655353375E-64</v>
      </c>
      <c r="C97" s="73">
        <f t="shared" si="4"/>
        <v>0.99999999999999989</v>
      </c>
    </row>
    <row r="98" spans="1:3">
      <c r="A98">
        <v>83</v>
      </c>
      <c r="B98" s="73">
        <f t="shared" si="3"/>
        <v>1.1090550760326037E-65</v>
      </c>
      <c r="C98" s="73">
        <f t="shared" si="4"/>
        <v>0.99999999999999989</v>
      </c>
    </row>
    <row r="99" spans="1:3">
      <c r="A99">
        <v>84</v>
      </c>
      <c r="B99" s="73">
        <f t="shared" si="3"/>
        <v>2.4939069170045814E-67</v>
      </c>
      <c r="C99" s="73">
        <f t="shared" si="4"/>
        <v>0.99999999999999989</v>
      </c>
    </row>
    <row r="100" spans="1:3">
      <c r="A100">
        <v>85</v>
      </c>
      <c r="B100" s="73">
        <f t="shared" si="3"/>
        <v>5.2160144669377636E-69</v>
      </c>
      <c r="C100" s="73">
        <f t="shared" si="4"/>
        <v>0.99999999999999989</v>
      </c>
    </row>
    <row r="101" spans="1:3">
      <c r="A101">
        <v>86</v>
      </c>
      <c r="B101" s="73">
        <f t="shared" si="3"/>
        <v>1.010855516848429E-70</v>
      </c>
      <c r="C101" s="73">
        <f t="shared" si="4"/>
        <v>0.99999999999999989</v>
      </c>
    </row>
    <row r="102" spans="1:3">
      <c r="A102">
        <v>87</v>
      </c>
      <c r="B102" s="73">
        <f t="shared" si="3"/>
        <v>1.8074045001120615E-72</v>
      </c>
      <c r="C102" s="73">
        <f t="shared" si="4"/>
        <v>0.99999999999999989</v>
      </c>
    </row>
    <row r="103" spans="1:3">
      <c r="A103">
        <v>88</v>
      </c>
      <c r="B103" s="73">
        <f t="shared" si="3"/>
        <v>2.9666993057394377E-74</v>
      </c>
      <c r="C103" s="73">
        <f t="shared" si="4"/>
        <v>0.99999999999999989</v>
      </c>
    </row>
    <row r="104" spans="1:3">
      <c r="A104">
        <v>89</v>
      </c>
      <c r="B104" s="73">
        <f t="shared" si="3"/>
        <v>4.4444933419318628E-76</v>
      </c>
      <c r="C104" s="73">
        <f t="shared" si="4"/>
        <v>0.99999999999999989</v>
      </c>
    </row>
    <row r="105" spans="1:3">
      <c r="A105">
        <v>90</v>
      </c>
      <c r="B105" s="73">
        <f t="shared" si="3"/>
        <v>6.0357316989197273E-78</v>
      </c>
      <c r="C105" s="73">
        <f t="shared" si="4"/>
        <v>0.99999999999999989</v>
      </c>
    </row>
    <row r="106" spans="1:3">
      <c r="A106">
        <v>91</v>
      </c>
      <c r="B106" s="73">
        <f t="shared" si="3"/>
        <v>7.3696357740169999E-80</v>
      </c>
      <c r="C106" s="73">
        <f t="shared" si="4"/>
        <v>0.99999999999999989</v>
      </c>
    </row>
    <row r="107" spans="1:3">
      <c r="A107">
        <v>92</v>
      </c>
      <c r="B107" s="73">
        <f t="shared" si="3"/>
        <v>8.0104736674095456E-82</v>
      </c>
      <c r="C107" s="73">
        <f t="shared" si="4"/>
        <v>0.99999999999999989</v>
      </c>
    </row>
    <row r="108" spans="1:3">
      <c r="A108">
        <v>93</v>
      </c>
      <c r="B108" s="73">
        <f t="shared" si="3"/>
        <v>7.6563667072015817E-84</v>
      </c>
      <c r="C108" s="73">
        <f t="shared" si="4"/>
        <v>0.99999999999999989</v>
      </c>
    </row>
    <row r="109" spans="1:3">
      <c r="A109">
        <v>94</v>
      </c>
      <c r="B109" s="73">
        <f t="shared" si="3"/>
        <v>6.3350551950838622E-86</v>
      </c>
      <c r="C109" s="73">
        <f t="shared" si="4"/>
        <v>0.99999999999999989</v>
      </c>
    </row>
    <row r="110" spans="1:3">
      <c r="A110">
        <v>95</v>
      </c>
      <c r="B110" s="73">
        <f t="shared" si="3"/>
        <v>4.445652768479891E-88</v>
      </c>
      <c r="C110" s="73">
        <f t="shared" si="4"/>
        <v>0.99999999999999989</v>
      </c>
    </row>
    <row r="111" spans="1:3">
      <c r="A111">
        <v>96</v>
      </c>
      <c r="B111" s="73">
        <f t="shared" ref="B111:B115" si="5">_xlfn.BINOM.DIST($C$5+A111,$C$6,$C$7,FALSE)</f>
        <v>2.5727157224999704E-90</v>
      </c>
      <c r="C111" s="73">
        <f t="shared" si="4"/>
        <v>0.99999999999999989</v>
      </c>
    </row>
    <row r="112" spans="1:3">
      <c r="A112">
        <v>97</v>
      </c>
      <c r="B112" s="73">
        <f t="shared" si="5"/>
        <v>1.1787930000000177E-92</v>
      </c>
      <c r="C112" s="73">
        <f t="shared" si="4"/>
        <v>0.99999999999999989</v>
      </c>
    </row>
    <row r="113" spans="1:3">
      <c r="A113">
        <v>98</v>
      </c>
      <c r="B113" s="73">
        <f t="shared" si="5"/>
        <v>4.0094999999999102E-95</v>
      </c>
      <c r="C113" s="73">
        <f t="shared" si="4"/>
        <v>0.99999999999999989</v>
      </c>
    </row>
    <row r="114" spans="1:3">
      <c r="A114">
        <v>99</v>
      </c>
      <c r="B114" s="73">
        <f t="shared" si="5"/>
        <v>8.999999999999935E-98</v>
      </c>
      <c r="C114" s="73">
        <f t="shared" si="4"/>
        <v>0.99999999999999989</v>
      </c>
    </row>
    <row r="115" spans="1:3">
      <c r="A115">
        <v>100</v>
      </c>
      <c r="B115" s="73">
        <f t="shared" si="5"/>
        <v>1.0000000000000174E-100</v>
      </c>
      <c r="C115" s="73">
        <f t="shared" si="4"/>
        <v>0.99999999999999989</v>
      </c>
    </row>
    <row r="116" spans="1:3">
      <c r="B116" s="73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27AC-7BB9-443F-BC2C-6F40F7C40E33}">
  <dimension ref="A1:E116"/>
  <sheetViews>
    <sheetView workbookViewId="0">
      <selection activeCell="B1" sqref="B1"/>
    </sheetView>
  </sheetViews>
  <sheetFormatPr defaultRowHeight="18.75"/>
  <cols>
    <col min="1" max="1" width="11" bestFit="1" customWidth="1"/>
    <col min="2" max="2" width="19.25" bestFit="1" customWidth="1"/>
    <col min="3" max="3" width="16.125" bestFit="1" customWidth="1"/>
    <col min="5" max="5" width="29" bestFit="1" customWidth="1"/>
  </cols>
  <sheetData>
    <row r="1" spans="1:5">
      <c r="A1" t="s">
        <v>88</v>
      </c>
      <c r="C1" s="74" t="s">
        <v>86</v>
      </c>
    </row>
    <row r="2" spans="1:5">
      <c r="C2" s="74"/>
    </row>
    <row r="3" spans="1:5">
      <c r="C3" s="74"/>
    </row>
    <row r="4" spans="1:5" ht="19.5" thickBot="1">
      <c r="A4" t="s">
        <v>60</v>
      </c>
      <c r="C4" t="s">
        <v>61</v>
      </c>
      <c r="E4" t="s">
        <v>59</v>
      </c>
    </row>
    <row r="5" spans="1:5">
      <c r="B5" t="s">
        <v>84</v>
      </c>
      <c r="C5" s="79">
        <v>0</v>
      </c>
      <c r="D5" t="s">
        <v>76</v>
      </c>
      <c r="E5" s="76" t="s">
        <v>82</v>
      </c>
    </row>
    <row r="6" spans="1:5">
      <c r="B6" t="s">
        <v>83</v>
      </c>
      <c r="C6" s="80">
        <v>60</v>
      </c>
      <c r="D6" t="s">
        <v>57</v>
      </c>
      <c r="E6" s="77" t="s">
        <v>85</v>
      </c>
    </row>
    <row r="7" spans="1:5">
      <c r="C7" s="80"/>
      <c r="E7" s="78"/>
    </row>
    <row r="8" spans="1:5" ht="19.5" thickBot="1">
      <c r="C8" s="81"/>
      <c r="E8" s="75"/>
    </row>
    <row r="9" spans="1:5" ht="19.5" thickBot="1">
      <c r="E9" s="75"/>
    </row>
    <row r="10" spans="1:5">
      <c r="B10" s="82" t="s">
        <v>65</v>
      </c>
      <c r="C10" s="83">
        <f>C6</f>
        <v>60</v>
      </c>
      <c r="D10" t="s">
        <v>87</v>
      </c>
      <c r="E10" s="75"/>
    </row>
    <row r="11" spans="1:5" ht="19.5" thickBot="1">
      <c r="B11" s="84" t="s">
        <v>69</v>
      </c>
      <c r="C11" s="85">
        <f>C6</f>
        <v>60</v>
      </c>
    </row>
    <row r="12" spans="1:5">
      <c r="B12" s="67"/>
      <c r="C12" s="67"/>
    </row>
    <row r="13" spans="1:5">
      <c r="A13" t="s">
        <v>74</v>
      </c>
      <c r="B13" s="86" t="s">
        <v>70</v>
      </c>
      <c r="C13" t="s">
        <v>71</v>
      </c>
    </row>
    <row r="14" spans="1:5">
      <c r="B14" s="86"/>
      <c r="C14">
        <v>0</v>
      </c>
    </row>
    <row r="15" spans="1:5">
      <c r="A15">
        <v>0</v>
      </c>
      <c r="B15" s="73">
        <f t="shared" ref="B15:B46" si="0">_xlfn.POISSON.DIST($C$5+A15,$C$6,FALSE)</f>
        <v>8.75651076269652E-27</v>
      </c>
      <c r="C15" s="73">
        <f t="shared" ref="C15:C78" si="1">C14+B15</f>
        <v>8.75651076269652E-27</v>
      </c>
    </row>
    <row r="16" spans="1:5">
      <c r="A16">
        <v>1</v>
      </c>
      <c r="B16" s="73">
        <f t="shared" si="0"/>
        <v>5.2539064576179108E-25</v>
      </c>
      <c r="C16" s="73">
        <f t="shared" si="1"/>
        <v>5.3414715652448756E-25</v>
      </c>
    </row>
    <row r="17" spans="1:3">
      <c r="A17">
        <v>2</v>
      </c>
      <c r="B17" s="73">
        <f t="shared" si="0"/>
        <v>1.5761719372853651E-23</v>
      </c>
      <c r="C17" s="73">
        <f t="shared" si="1"/>
        <v>1.6295866529378139E-23</v>
      </c>
    </row>
    <row r="18" spans="1:3">
      <c r="A18">
        <v>3</v>
      </c>
      <c r="B18" s="73">
        <f t="shared" si="0"/>
        <v>3.152343874570744E-22</v>
      </c>
      <c r="C18" s="73">
        <f t="shared" si="1"/>
        <v>3.3153025398645255E-22</v>
      </c>
    </row>
    <row r="19" spans="1:3">
      <c r="A19">
        <v>4</v>
      </c>
      <c r="B19" s="73">
        <f t="shared" si="0"/>
        <v>4.728515811856133E-21</v>
      </c>
      <c r="C19" s="73">
        <f t="shared" si="1"/>
        <v>5.0600460658425852E-21</v>
      </c>
    </row>
    <row r="20" spans="1:3">
      <c r="A20">
        <v>5</v>
      </c>
      <c r="B20" s="73">
        <f t="shared" si="0"/>
        <v>5.6742189742273632E-20</v>
      </c>
      <c r="C20" s="73">
        <f t="shared" si="1"/>
        <v>6.1802235808116223E-20</v>
      </c>
    </row>
    <row r="21" spans="1:3">
      <c r="A21">
        <v>6</v>
      </c>
      <c r="B21" s="73">
        <f t="shared" si="0"/>
        <v>5.6742189742273411E-19</v>
      </c>
      <c r="C21" s="73">
        <f t="shared" si="1"/>
        <v>6.2922413323085033E-19</v>
      </c>
    </row>
    <row r="22" spans="1:3">
      <c r="A22">
        <v>7</v>
      </c>
      <c r="B22" s="73">
        <f t="shared" si="0"/>
        <v>4.8636162636234339E-18</v>
      </c>
      <c r="C22" s="73">
        <f t="shared" si="1"/>
        <v>5.4928403968542843E-18</v>
      </c>
    </row>
    <row r="23" spans="1:3">
      <c r="A23">
        <v>8</v>
      </c>
      <c r="B23" s="73">
        <f t="shared" si="0"/>
        <v>3.6477121977175906E-17</v>
      </c>
      <c r="C23" s="73">
        <f t="shared" si="1"/>
        <v>4.1969962374030193E-17</v>
      </c>
    </row>
    <row r="24" spans="1:3">
      <c r="A24">
        <v>9</v>
      </c>
      <c r="B24" s="73">
        <f t="shared" si="0"/>
        <v>2.4318081318117187E-16</v>
      </c>
      <c r="C24" s="73">
        <f t="shared" si="1"/>
        <v>2.8515077555520205E-16</v>
      </c>
    </row>
    <row r="25" spans="1:3">
      <c r="A25">
        <v>10</v>
      </c>
      <c r="B25" s="73">
        <f t="shared" si="0"/>
        <v>1.459084879087027E-15</v>
      </c>
      <c r="C25" s="73">
        <f t="shared" si="1"/>
        <v>1.744235654642229E-15</v>
      </c>
    </row>
    <row r="26" spans="1:3">
      <c r="A26">
        <v>11</v>
      </c>
      <c r="B26" s="73">
        <f t="shared" si="0"/>
        <v>7.9586447950201824E-15</v>
      </c>
      <c r="C26" s="73">
        <f t="shared" si="1"/>
        <v>9.7028804496624112E-15</v>
      </c>
    </row>
    <row r="27" spans="1:3">
      <c r="A27">
        <v>12</v>
      </c>
      <c r="B27" s="73">
        <f t="shared" si="0"/>
        <v>3.9793223975100729E-14</v>
      </c>
      <c r="C27" s="73">
        <f t="shared" si="1"/>
        <v>4.9496104424763137E-14</v>
      </c>
    </row>
    <row r="28" spans="1:3">
      <c r="A28">
        <v>13</v>
      </c>
      <c r="B28" s="73">
        <f t="shared" si="0"/>
        <v>1.8366103373123481E-13</v>
      </c>
      <c r="C28" s="73">
        <f t="shared" si="1"/>
        <v>2.3315713815599795E-13</v>
      </c>
    </row>
    <row r="29" spans="1:3">
      <c r="A29">
        <v>14</v>
      </c>
      <c r="B29" s="73">
        <f t="shared" si="0"/>
        <v>7.8711871599100546E-13</v>
      </c>
      <c r="C29" s="73">
        <f t="shared" si="1"/>
        <v>1.0202758541470034E-12</v>
      </c>
    </row>
    <row r="30" spans="1:3">
      <c r="A30">
        <v>15</v>
      </c>
      <c r="B30" s="73">
        <f t="shared" si="0"/>
        <v>3.1484748639640174E-12</v>
      </c>
      <c r="C30" s="73">
        <f t="shared" si="1"/>
        <v>4.1687507181110205E-12</v>
      </c>
    </row>
    <row r="31" spans="1:3">
      <c r="A31">
        <v>16</v>
      </c>
      <c r="B31" s="73">
        <f t="shared" si="0"/>
        <v>1.1806780739865109E-11</v>
      </c>
      <c r="C31" s="73">
        <f t="shared" si="1"/>
        <v>1.5975531457976131E-11</v>
      </c>
    </row>
    <row r="32" spans="1:3">
      <c r="A32">
        <v>17</v>
      </c>
      <c r="B32" s="73">
        <f t="shared" si="0"/>
        <v>4.1670990846582851E-11</v>
      </c>
      <c r="C32" s="73">
        <f t="shared" si="1"/>
        <v>5.7646522304558982E-11</v>
      </c>
    </row>
    <row r="33" spans="1:3">
      <c r="A33">
        <v>18</v>
      </c>
      <c r="B33" s="73">
        <f t="shared" si="0"/>
        <v>1.3890330282194243E-10</v>
      </c>
      <c r="C33" s="73">
        <f t="shared" si="1"/>
        <v>1.9654982512650141E-10</v>
      </c>
    </row>
    <row r="34" spans="1:3">
      <c r="A34">
        <v>19</v>
      </c>
      <c r="B34" s="73">
        <f t="shared" si="0"/>
        <v>4.386420089113977E-10</v>
      </c>
      <c r="C34" s="73">
        <f t="shared" si="1"/>
        <v>6.3519183403789916E-10</v>
      </c>
    </row>
    <row r="35" spans="1:3">
      <c r="A35">
        <v>20</v>
      </c>
      <c r="B35" s="73">
        <f t="shared" si="0"/>
        <v>1.315926026734193E-9</v>
      </c>
      <c r="C35" s="73">
        <f t="shared" si="1"/>
        <v>1.9511178607720922E-9</v>
      </c>
    </row>
    <row r="36" spans="1:3">
      <c r="A36">
        <v>21</v>
      </c>
      <c r="B36" s="73">
        <f t="shared" si="0"/>
        <v>3.7597886478119847E-9</v>
      </c>
      <c r="C36" s="73">
        <f t="shared" si="1"/>
        <v>5.7109065085840774E-9</v>
      </c>
    </row>
    <row r="37" spans="1:3">
      <c r="A37">
        <v>22</v>
      </c>
      <c r="B37" s="73">
        <f t="shared" si="0"/>
        <v>1.0253969039487166E-8</v>
      </c>
      <c r="C37" s="73">
        <f t="shared" si="1"/>
        <v>1.5964875548071243E-8</v>
      </c>
    </row>
    <row r="38" spans="1:3">
      <c r="A38">
        <v>23</v>
      </c>
      <c r="B38" s="73">
        <f t="shared" si="0"/>
        <v>2.6749484450836144E-8</v>
      </c>
      <c r="C38" s="73">
        <f t="shared" si="1"/>
        <v>4.2714359998907384E-8</v>
      </c>
    </row>
    <row r="39" spans="1:3">
      <c r="A39">
        <v>24</v>
      </c>
      <c r="B39" s="73">
        <f t="shared" si="0"/>
        <v>6.6873711127090178E-8</v>
      </c>
      <c r="C39" s="73">
        <f t="shared" si="1"/>
        <v>1.0958807112599756E-7</v>
      </c>
    </row>
    <row r="40" spans="1:3">
      <c r="A40">
        <v>25</v>
      </c>
      <c r="B40" s="73">
        <f t="shared" si="0"/>
        <v>1.604969067050164E-7</v>
      </c>
      <c r="C40" s="73">
        <f t="shared" si="1"/>
        <v>2.7008497783101396E-7</v>
      </c>
    </row>
    <row r="41" spans="1:3">
      <c r="A41">
        <v>26</v>
      </c>
      <c r="B41" s="73">
        <f t="shared" si="0"/>
        <v>3.7037747701157785E-7</v>
      </c>
      <c r="C41" s="73">
        <f t="shared" si="1"/>
        <v>6.4046245484259176E-7</v>
      </c>
    </row>
    <row r="42" spans="1:3">
      <c r="A42">
        <v>27</v>
      </c>
      <c r="B42" s="73">
        <f t="shared" si="0"/>
        <v>8.2306106002572851E-7</v>
      </c>
      <c r="C42" s="73">
        <f t="shared" si="1"/>
        <v>1.4635235148683202E-6</v>
      </c>
    </row>
    <row r="43" spans="1:3">
      <c r="A43">
        <v>28</v>
      </c>
      <c r="B43" s="73">
        <f t="shared" si="0"/>
        <v>1.7637022714836967E-6</v>
      </c>
      <c r="C43" s="73">
        <f t="shared" si="1"/>
        <v>3.2272257863520171E-6</v>
      </c>
    </row>
    <row r="44" spans="1:3">
      <c r="A44">
        <v>29</v>
      </c>
      <c r="B44" s="73">
        <f t="shared" si="0"/>
        <v>3.649039182380066E-6</v>
      </c>
      <c r="C44" s="73">
        <f t="shared" si="1"/>
        <v>6.8762649687320835E-6</v>
      </c>
    </row>
    <row r="45" spans="1:3">
      <c r="A45">
        <v>30</v>
      </c>
      <c r="B45" s="73">
        <f t="shared" si="0"/>
        <v>7.2980783647601396E-6</v>
      </c>
      <c r="C45" s="73">
        <f t="shared" si="1"/>
        <v>1.4174343333492223E-5</v>
      </c>
    </row>
    <row r="46" spans="1:3">
      <c r="A46">
        <v>31</v>
      </c>
      <c r="B46" s="73">
        <f t="shared" si="0"/>
        <v>1.4125312964051856E-5</v>
      </c>
      <c r="C46" s="73">
        <f t="shared" si="1"/>
        <v>2.8299656297544079E-5</v>
      </c>
    </row>
    <row r="47" spans="1:3">
      <c r="A47">
        <v>32</v>
      </c>
      <c r="B47" s="73">
        <f t="shared" ref="B47:B78" si="2">_xlfn.POISSON.DIST($C$5+A47,$C$6,FALSE)</f>
        <v>2.6484961807597371E-5</v>
      </c>
      <c r="C47" s="73">
        <f t="shared" si="1"/>
        <v>5.4784618105141447E-5</v>
      </c>
    </row>
    <row r="48" spans="1:3">
      <c r="A48">
        <v>33</v>
      </c>
      <c r="B48" s="73">
        <f t="shared" si="2"/>
        <v>4.81544760138133E-5</v>
      </c>
      <c r="C48" s="73">
        <f t="shared" si="1"/>
        <v>1.0293909411895475E-4</v>
      </c>
    </row>
    <row r="49" spans="1:3">
      <c r="A49">
        <v>34</v>
      </c>
      <c r="B49" s="73">
        <f t="shared" si="2"/>
        <v>8.497848708319989E-5</v>
      </c>
      <c r="C49" s="73">
        <f t="shared" si="1"/>
        <v>1.8791758120215464E-4</v>
      </c>
    </row>
    <row r="50" spans="1:3">
      <c r="A50">
        <v>35</v>
      </c>
      <c r="B50" s="73">
        <f t="shared" si="2"/>
        <v>1.4567740642834194E-4</v>
      </c>
      <c r="C50" s="73">
        <f t="shared" si="1"/>
        <v>3.3359498763049658E-4</v>
      </c>
    </row>
    <row r="51" spans="1:3">
      <c r="A51">
        <v>36</v>
      </c>
      <c r="B51" s="73">
        <f t="shared" si="2"/>
        <v>2.4279567738057136E-4</v>
      </c>
      <c r="C51" s="73">
        <f t="shared" si="1"/>
        <v>5.7639066501106789E-4</v>
      </c>
    </row>
    <row r="52" spans="1:3">
      <c r="A52">
        <v>37</v>
      </c>
      <c r="B52" s="73">
        <f t="shared" si="2"/>
        <v>3.9372272007660137E-4</v>
      </c>
      <c r="C52" s="73">
        <f t="shared" si="1"/>
        <v>9.7011338508766931E-4</v>
      </c>
    </row>
    <row r="53" spans="1:3">
      <c r="A53">
        <v>38</v>
      </c>
      <c r="B53" s="73">
        <f t="shared" si="2"/>
        <v>6.2166745275253122E-4</v>
      </c>
      <c r="C53" s="73">
        <f t="shared" si="1"/>
        <v>1.5917808378402005E-3</v>
      </c>
    </row>
    <row r="54" spans="1:3">
      <c r="A54">
        <v>39</v>
      </c>
      <c r="B54" s="73">
        <f t="shared" si="2"/>
        <v>9.5641146577312016E-4</v>
      </c>
      <c r="C54" s="73">
        <f t="shared" si="1"/>
        <v>2.5481923036133206E-3</v>
      </c>
    </row>
    <row r="55" spans="1:3">
      <c r="A55">
        <v>40</v>
      </c>
      <c r="B55" s="73">
        <f t="shared" si="2"/>
        <v>1.4346171986596859E-3</v>
      </c>
      <c r="C55" s="73">
        <f t="shared" si="1"/>
        <v>3.9828095022730065E-3</v>
      </c>
    </row>
    <row r="56" spans="1:3">
      <c r="A56">
        <v>41</v>
      </c>
      <c r="B56" s="73">
        <f t="shared" si="2"/>
        <v>2.0994398029166124E-3</v>
      </c>
      <c r="C56" s="73">
        <f t="shared" si="1"/>
        <v>6.0822493051896189E-3</v>
      </c>
    </row>
    <row r="57" spans="1:3">
      <c r="A57">
        <v>42</v>
      </c>
      <c r="B57" s="73">
        <f t="shared" si="2"/>
        <v>2.9991997184523004E-3</v>
      </c>
      <c r="C57" s="73">
        <f t="shared" si="1"/>
        <v>9.0814490236419201E-3</v>
      </c>
    </row>
    <row r="58" spans="1:3">
      <c r="A58">
        <v>43</v>
      </c>
      <c r="B58" s="73">
        <f t="shared" si="2"/>
        <v>4.1849298397008804E-3</v>
      </c>
      <c r="C58" s="73">
        <f t="shared" si="1"/>
        <v>1.3266378863342801E-2</v>
      </c>
    </row>
    <row r="59" spans="1:3">
      <c r="A59">
        <v>44</v>
      </c>
      <c r="B59" s="73">
        <f t="shared" si="2"/>
        <v>5.7067225086830211E-3</v>
      </c>
      <c r="C59" s="73">
        <f t="shared" si="1"/>
        <v>1.8973101372025823E-2</v>
      </c>
    </row>
    <row r="60" spans="1:3">
      <c r="A60">
        <v>45</v>
      </c>
      <c r="B60" s="73">
        <f t="shared" si="2"/>
        <v>7.6089633449106953E-3</v>
      </c>
      <c r="C60" s="73">
        <f t="shared" si="1"/>
        <v>2.658206471693652E-2</v>
      </c>
    </row>
    <row r="61" spans="1:3">
      <c r="A61">
        <v>46</v>
      </c>
      <c r="B61" s="73">
        <f t="shared" si="2"/>
        <v>9.924734797709606E-3</v>
      </c>
      <c r="C61" s="73">
        <f t="shared" si="1"/>
        <v>3.6506799514646124E-2</v>
      </c>
    </row>
    <row r="62" spans="1:3">
      <c r="A62">
        <v>47</v>
      </c>
      <c r="B62" s="73">
        <f t="shared" si="2"/>
        <v>1.2669874209842056E-2</v>
      </c>
      <c r="C62" s="73">
        <f t="shared" si="1"/>
        <v>4.9176673724488182E-2</v>
      </c>
    </row>
    <row r="63" spans="1:3">
      <c r="A63">
        <v>48</v>
      </c>
      <c r="B63" s="73">
        <f t="shared" si="2"/>
        <v>1.5837342762302566E-2</v>
      </c>
      <c r="C63" s="73">
        <f t="shared" si="1"/>
        <v>6.5014016486790754E-2</v>
      </c>
    </row>
    <row r="64" spans="1:3">
      <c r="A64">
        <v>49</v>
      </c>
      <c r="B64" s="73">
        <f t="shared" si="2"/>
        <v>1.9392664606901127E-2</v>
      </c>
      <c r="C64" s="73">
        <f t="shared" si="1"/>
        <v>8.4406681093691885E-2</v>
      </c>
    </row>
    <row r="65" spans="1:3">
      <c r="A65">
        <v>50</v>
      </c>
      <c r="B65" s="73">
        <f t="shared" si="2"/>
        <v>2.3271197528281277E-2</v>
      </c>
      <c r="C65" s="73">
        <f t="shared" si="1"/>
        <v>0.10767787862197316</v>
      </c>
    </row>
    <row r="66" spans="1:3">
      <c r="A66">
        <v>51</v>
      </c>
      <c r="B66" s="73">
        <f t="shared" si="2"/>
        <v>2.7377879445036855E-2</v>
      </c>
      <c r="C66" s="73">
        <f t="shared" si="1"/>
        <v>0.13505575806701001</v>
      </c>
    </row>
    <row r="67" spans="1:3">
      <c r="A67">
        <v>52</v>
      </c>
      <c r="B67" s="73">
        <f t="shared" si="2"/>
        <v>3.1589860898119444E-2</v>
      </c>
      <c r="C67" s="73">
        <f t="shared" si="1"/>
        <v>0.16664561896512944</v>
      </c>
    </row>
    <row r="68" spans="1:3">
      <c r="A68">
        <v>53</v>
      </c>
      <c r="B68" s="73">
        <f t="shared" si="2"/>
        <v>3.5762106677116358E-2</v>
      </c>
      <c r="C68" s="73">
        <f t="shared" si="1"/>
        <v>0.20240772564224579</v>
      </c>
    </row>
    <row r="69" spans="1:3">
      <c r="A69">
        <v>54</v>
      </c>
      <c r="B69" s="73">
        <f t="shared" si="2"/>
        <v>3.9735674085684798E-2</v>
      </c>
      <c r="C69" s="73">
        <f t="shared" si="1"/>
        <v>0.24214339972793059</v>
      </c>
    </row>
    <row r="70" spans="1:3">
      <c r="A70">
        <v>55</v>
      </c>
      <c r="B70" s="73">
        <f t="shared" si="2"/>
        <v>4.3348008093474374E-2</v>
      </c>
      <c r="C70" s="73">
        <f t="shared" si="1"/>
        <v>0.28549140782140497</v>
      </c>
    </row>
    <row r="71" spans="1:3">
      <c r="A71">
        <v>56</v>
      </c>
      <c r="B71" s="73">
        <f t="shared" si="2"/>
        <v>4.6444294385865385E-2</v>
      </c>
      <c r="C71" s="73">
        <f t="shared" si="1"/>
        <v>0.33193570220727037</v>
      </c>
    </row>
    <row r="72" spans="1:3">
      <c r="A72">
        <v>57</v>
      </c>
      <c r="B72" s="73">
        <f t="shared" si="2"/>
        <v>4.8888730932489861E-2</v>
      </c>
      <c r="C72" s="73">
        <f t="shared" si="1"/>
        <v>0.38082443313976022</v>
      </c>
    </row>
    <row r="73" spans="1:3">
      <c r="A73">
        <v>58</v>
      </c>
      <c r="B73" s="73">
        <f t="shared" si="2"/>
        <v>5.0574549240506743E-2</v>
      </c>
      <c r="C73" s="73">
        <f t="shared" si="1"/>
        <v>0.43139898238026697</v>
      </c>
    </row>
    <row r="74" spans="1:3">
      <c r="A74">
        <v>59</v>
      </c>
      <c r="B74" s="73">
        <f t="shared" si="2"/>
        <v>5.1431744990345848E-2</v>
      </c>
      <c r="C74" s="73">
        <f t="shared" si="1"/>
        <v>0.48283072737061283</v>
      </c>
    </row>
    <row r="75" spans="1:3">
      <c r="A75">
        <v>60</v>
      </c>
      <c r="B75" s="73">
        <f t="shared" si="2"/>
        <v>5.1431744990345862E-2</v>
      </c>
      <c r="C75" s="73">
        <f t="shared" si="1"/>
        <v>0.5342624723609587</v>
      </c>
    </row>
    <row r="76" spans="1:3">
      <c r="A76">
        <v>61</v>
      </c>
      <c r="B76" s="73">
        <f t="shared" si="2"/>
        <v>5.0588601629848386E-2</v>
      </c>
      <c r="C76" s="73">
        <f t="shared" si="1"/>
        <v>0.58485107399080705</v>
      </c>
    </row>
    <row r="77" spans="1:3">
      <c r="A77">
        <v>62</v>
      </c>
      <c r="B77" s="73">
        <f t="shared" si="2"/>
        <v>4.8956711254691976E-2</v>
      </c>
      <c r="C77" s="73">
        <f t="shared" si="1"/>
        <v>0.63380778524549908</v>
      </c>
    </row>
    <row r="78" spans="1:3">
      <c r="A78">
        <v>63</v>
      </c>
      <c r="B78" s="73">
        <f t="shared" si="2"/>
        <v>4.6625439290182834E-2</v>
      </c>
      <c r="C78" s="73">
        <f t="shared" si="1"/>
        <v>0.68043322453568189</v>
      </c>
    </row>
    <row r="79" spans="1:3">
      <c r="A79">
        <v>64</v>
      </c>
      <c r="B79" s="73">
        <f t="shared" ref="B79:B110" si="3">_xlfn.POISSON.DIST($C$5+A79,$C$6,FALSE)</f>
        <v>4.3711349334546436E-2</v>
      </c>
      <c r="C79" s="73">
        <f t="shared" ref="C79:C115" si="4">C78+B79</f>
        <v>0.72414457387022835</v>
      </c>
    </row>
    <row r="80" spans="1:3">
      <c r="A80">
        <v>65</v>
      </c>
      <c r="B80" s="73">
        <f t="shared" si="3"/>
        <v>4.0348937847273621E-2</v>
      </c>
      <c r="C80" s="73">
        <f t="shared" si="4"/>
        <v>0.76449351171750202</v>
      </c>
    </row>
    <row r="81" spans="1:3">
      <c r="A81">
        <v>66</v>
      </c>
      <c r="B81" s="73">
        <f t="shared" si="3"/>
        <v>3.6680852588430575E-2</v>
      </c>
      <c r="C81" s="73">
        <f t="shared" si="4"/>
        <v>0.80117436430593258</v>
      </c>
    </row>
    <row r="82" spans="1:3">
      <c r="A82">
        <v>67</v>
      </c>
      <c r="B82" s="73">
        <f t="shared" si="3"/>
        <v>3.2848524706057224E-2</v>
      </c>
      <c r="C82" s="73">
        <f t="shared" si="4"/>
        <v>0.83402288901198984</v>
      </c>
    </row>
    <row r="83" spans="1:3">
      <c r="A83">
        <v>68</v>
      </c>
      <c r="B83" s="73">
        <f t="shared" si="3"/>
        <v>2.8983992387697527E-2</v>
      </c>
      <c r="C83" s="73">
        <f t="shared" si="4"/>
        <v>0.8630068813996874</v>
      </c>
    </row>
    <row r="84" spans="1:3">
      <c r="A84">
        <v>69</v>
      </c>
      <c r="B84" s="73">
        <f t="shared" si="3"/>
        <v>2.5203471641476152E-2</v>
      </c>
      <c r="C84" s="73">
        <f t="shared" si="4"/>
        <v>0.88821035304116358</v>
      </c>
    </row>
    <row r="85" spans="1:3">
      <c r="A85">
        <v>70</v>
      </c>
      <c r="B85" s="73">
        <f t="shared" si="3"/>
        <v>2.1602975692693836E-2</v>
      </c>
      <c r="C85" s="73">
        <f t="shared" si="4"/>
        <v>0.90981332873385745</v>
      </c>
    </row>
    <row r="86" spans="1:3">
      <c r="A86">
        <v>71</v>
      </c>
      <c r="B86" s="73">
        <f t="shared" si="3"/>
        <v>1.8256035796642658E-2</v>
      </c>
      <c r="C86" s="73">
        <f t="shared" si="4"/>
        <v>0.92806936453050015</v>
      </c>
    </row>
    <row r="87" spans="1:3">
      <c r="A87">
        <v>72</v>
      </c>
      <c r="B87" s="73">
        <f t="shared" si="3"/>
        <v>1.5213363163868902E-2</v>
      </c>
      <c r="C87" s="73">
        <f t="shared" si="4"/>
        <v>0.94328272769436905</v>
      </c>
    </row>
    <row r="88" spans="1:3">
      <c r="A88">
        <v>73</v>
      </c>
      <c r="B88" s="73">
        <f t="shared" si="3"/>
        <v>1.2504134107289504E-2</v>
      </c>
      <c r="C88" s="73">
        <f t="shared" si="4"/>
        <v>0.9557868618016585</v>
      </c>
    </row>
    <row r="89" spans="1:3">
      <c r="A89">
        <v>74</v>
      </c>
      <c r="B89" s="73">
        <f t="shared" si="3"/>
        <v>1.0138487114018515E-2</v>
      </c>
      <c r="C89" s="73">
        <f t="shared" si="4"/>
        <v>0.96592534891567705</v>
      </c>
    </row>
    <row r="90" spans="1:3">
      <c r="A90">
        <v>75</v>
      </c>
      <c r="B90" s="73">
        <f t="shared" si="3"/>
        <v>8.110789691214813E-3</v>
      </c>
      <c r="C90" s="73">
        <f t="shared" si="4"/>
        <v>0.97403613860689187</v>
      </c>
    </row>
    <row r="91" spans="1:3">
      <c r="A91">
        <v>76</v>
      </c>
      <c r="B91" s="73">
        <f t="shared" si="3"/>
        <v>6.403255019380107E-3</v>
      </c>
      <c r="C91" s="73">
        <f t="shared" si="4"/>
        <v>0.98043939362627197</v>
      </c>
    </row>
    <row r="92" spans="1:3">
      <c r="A92">
        <v>77</v>
      </c>
      <c r="B92" s="73">
        <f t="shared" si="3"/>
        <v>4.9895493657507433E-3</v>
      </c>
      <c r="C92" s="73">
        <f t="shared" si="4"/>
        <v>0.98542894299202266</v>
      </c>
    </row>
    <row r="93" spans="1:3">
      <c r="A93">
        <v>78</v>
      </c>
      <c r="B93" s="73">
        <f t="shared" si="3"/>
        <v>3.8381148967313295E-3</v>
      </c>
      <c r="C93" s="73">
        <f t="shared" si="4"/>
        <v>0.98926705788875402</v>
      </c>
    </row>
    <row r="94" spans="1:3">
      <c r="A94">
        <v>79</v>
      </c>
      <c r="B94" s="73">
        <f t="shared" si="3"/>
        <v>2.9150239722010203E-3</v>
      </c>
      <c r="C94" s="73">
        <f t="shared" si="4"/>
        <v>0.99218208186095502</v>
      </c>
    </row>
    <row r="95" spans="1:3">
      <c r="A95">
        <v>80</v>
      </c>
      <c r="B95" s="73">
        <f t="shared" si="3"/>
        <v>2.1862679791507631E-3</v>
      </c>
      <c r="C95" s="73">
        <f t="shared" si="4"/>
        <v>0.9943683498401058</v>
      </c>
    </row>
    <row r="96" spans="1:3">
      <c r="A96">
        <v>81</v>
      </c>
      <c r="B96" s="73">
        <f t="shared" si="3"/>
        <v>1.6194577623338978E-3</v>
      </c>
      <c r="C96" s="73">
        <f t="shared" si="4"/>
        <v>0.99598780760243966</v>
      </c>
    </row>
    <row r="97" spans="1:3">
      <c r="A97">
        <v>82</v>
      </c>
      <c r="B97" s="73">
        <f t="shared" si="3"/>
        <v>1.1849690943906577E-3</v>
      </c>
      <c r="C97" s="73">
        <f t="shared" si="4"/>
        <v>0.99717277669683035</v>
      </c>
    </row>
    <row r="98" spans="1:3">
      <c r="A98">
        <v>83</v>
      </c>
      <c r="B98" s="73">
        <f t="shared" si="3"/>
        <v>8.5660416461975236E-4</v>
      </c>
      <c r="C98" s="73">
        <f t="shared" si="4"/>
        <v>0.9980293808614501</v>
      </c>
    </row>
    <row r="99" spans="1:3">
      <c r="A99">
        <v>84</v>
      </c>
      <c r="B99" s="73">
        <f t="shared" si="3"/>
        <v>6.1186011758553808E-4</v>
      </c>
      <c r="C99" s="73">
        <f t="shared" si="4"/>
        <v>0.99864124097903562</v>
      </c>
    </row>
    <row r="100" spans="1:3">
      <c r="A100">
        <v>85</v>
      </c>
      <c r="B100" s="73">
        <f t="shared" si="3"/>
        <v>4.3190125947214364E-4</v>
      </c>
      <c r="C100" s="73">
        <f t="shared" si="4"/>
        <v>0.99907314223850774</v>
      </c>
    </row>
    <row r="101" spans="1:3">
      <c r="A101">
        <v>86</v>
      </c>
      <c r="B101" s="73">
        <f t="shared" si="3"/>
        <v>3.0132646009684488E-4</v>
      </c>
      <c r="C101" s="73">
        <f t="shared" si="4"/>
        <v>0.99937446869860458</v>
      </c>
    </row>
    <row r="102" spans="1:3">
      <c r="A102">
        <v>87</v>
      </c>
      <c r="B102" s="73">
        <f t="shared" si="3"/>
        <v>2.0781135179092752E-4</v>
      </c>
      <c r="C102" s="73">
        <f t="shared" si="4"/>
        <v>0.99958228005039551</v>
      </c>
    </row>
    <row r="103" spans="1:3">
      <c r="A103">
        <v>88</v>
      </c>
      <c r="B103" s="73">
        <f t="shared" si="3"/>
        <v>1.4168955803926846E-4</v>
      </c>
      <c r="C103" s="73">
        <f t="shared" si="4"/>
        <v>0.99972396960843479</v>
      </c>
    </row>
    <row r="104" spans="1:3">
      <c r="A104">
        <v>89</v>
      </c>
      <c r="B104" s="73">
        <f t="shared" si="3"/>
        <v>9.5521050363551717E-5</v>
      </c>
      <c r="C104" s="73">
        <f t="shared" si="4"/>
        <v>0.99981949065879838</v>
      </c>
    </row>
    <row r="105" spans="1:3">
      <c r="A105">
        <v>90</v>
      </c>
      <c r="B105" s="73">
        <f t="shared" si="3"/>
        <v>6.3680700242368078E-5</v>
      </c>
      <c r="C105" s="73">
        <f t="shared" si="4"/>
        <v>0.9998831713590407</v>
      </c>
    </row>
    <row r="106" spans="1:3">
      <c r="A106">
        <v>91</v>
      </c>
      <c r="B106" s="73">
        <f t="shared" si="3"/>
        <v>4.1987274885077858E-5</v>
      </c>
      <c r="C106" s="73">
        <f t="shared" si="4"/>
        <v>0.99992515863392573</v>
      </c>
    </row>
    <row r="107" spans="1:3">
      <c r="A107">
        <v>92</v>
      </c>
      <c r="B107" s="73">
        <f t="shared" si="3"/>
        <v>2.7383005359833276E-5</v>
      </c>
      <c r="C107" s="73">
        <f t="shared" si="4"/>
        <v>0.9999525416392856</v>
      </c>
    </row>
    <row r="108" spans="1:3">
      <c r="A108">
        <v>93</v>
      </c>
      <c r="B108" s="73">
        <f t="shared" si="3"/>
        <v>1.7666455070860094E-5</v>
      </c>
      <c r="C108" s="73">
        <f t="shared" si="4"/>
        <v>0.99997020809435644</v>
      </c>
    </row>
    <row r="109" spans="1:3">
      <c r="A109">
        <v>94</v>
      </c>
      <c r="B109" s="73">
        <f t="shared" si="3"/>
        <v>1.1276460683527758E-5</v>
      </c>
      <c r="C109" s="73">
        <f t="shared" si="4"/>
        <v>0.99998148455503999</v>
      </c>
    </row>
    <row r="110" spans="1:3">
      <c r="A110">
        <v>95</v>
      </c>
      <c r="B110" s="73">
        <f t="shared" si="3"/>
        <v>7.1219751685438776E-6</v>
      </c>
      <c r="C110" s="73">
        <f t="shared" si="4"/>
        <v>0.99998860653020849</v>
      </c>
    </row>
    <row r="111" spans="1:3">
      <c r="A111">
        <v>96</v>
      </c>
      <c r="B111" s="73">
        <f t="shared" ref="B111:B142" si="5">_xlfn.POISSON.DIST($C$5+A111,$C$6,FALSE)</f>
        <v>4.4512344803398851E-6</v>
      </c>
      <c r="C111" s="73">
        <f t="shared" si="4"/>
        <v>0.99999305776468883</v>
      </c>
    </row>
    <row r="112" spans="1:3">
      <c r="A112">
        <v>97</v>
      </c>
      <c r="B112" s="73">
        <f t="shared" si="5"/>
        <v>2.7533409156741534E-6</v>
      </c>
      <c r="C112" s="73">
        <f t="shared" si="4"/>
        <v>0.99999581110560454</v>
      </c>
    </row>
    <row r="113" spans="1:3">
      <c r="A113">
        <v>98</v>
      </c>
      <c r="B113" s="73">
        <f t="shared" si="5"/>
        <v>1.6857189279637756E-6</v>
      </c>
      <c r="C113" s="73">
        <f t="shared" si="4"/>
        <v>0.99999749682453254</v>
      </c>
    </row>
    <row r="114" spans="1:3">
      <c r="A114">
        <v>99</v>
      </c>
      <c r="B114" s="73">
        <f t="shared" si="5"/>
        <v>1.0216478351295726E-6</v>
      </c>
      <c r="C114" s="73">
        <f t="shared" si="4"/>
        <v>0.99999851847236765</v>
      </c>
    </row>
    <row r="115" spans="1:3">
      <c r="A115">
        <v>100</v>
      </c>
      <c r="B115" s="73">
        <f t="shared" si="5"/>
        <v>6.1298870107773643E-7</v>
      </c>
      <c r="C115" s="73">
        <f t="shared" si="4"/>
        <v>0.99999913146106878</v>
      </c>
    </row>
    <row r="116" spans="1:3">
      <c r="B116" s="73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7803-7FD3-4773-BEB1-B74A95DF10E5}">
  <dimension ref="A1:E116"/>
  <sheetViews>
    <sheetView tabSelected="1" workbookViewId="0">
      <selection activeCell="C7" sqref="C7"/>
    </sheetView>
  </sheetViews>
  <sheetFormatPr defaultRowHeight="18.75"/>
  <cols>
    <col min="1" max="1" width="11" bestFit="1" customWidth="1"/>
    <col min="2" max="3" width="16.125" bestFit="1" customWidth="1"/>
    <col min="5" max="5" width="29" bestFit="1" customWidth="1"/>
  </cols>
  <sheetData>
    <row r="1" spans="1:5">
      <c r="A1" t="s">
        <v>62</v>
      </c>
      <c r="C1" s="74" t="s">
        <v>78</v>
      </c>
    </row>
    <row r="2" spans="1:5">
      <c r="C2" s="74"/>
    </row>
    <row r="3" spans="1:5">
      <c r="C3" s="74"/>
    </row>
    <row r="4" spans="1:5" ht="19.5" thickBot="1">
      <c r="A4" t="s">
        <v>60</v>
      </c>
      <c r="C4" t="s">
        <v>61</v>
      </c>
      <c r="E4" t="s">
        <v>59</v>
      </c>
    </row>
    <row r="5" spans="1:5">
      <c r="B5" t="s">
        <v>72</v>
      </c>
      <c r="C5" s="79">
        <v>0</v>
      </c>
      <c r="D5" t="s">
        <v>76</v>
      </c>
      <c r="E5" s="76" t="s">
        <v>75</v>
      </c>
    </row>
    <row r="6" spans="1:5">
      <c r="B6" t="s">
        <v>72</v>
      </c>
      <c r="C6" s="80">
        <v>100</v>
      </c>
      <c r="D6" t="s">
        <v>57</v>
      </c>
      <c r="E6" s="77" t="s">
        <v>77</v>
      </c>
    </row>
    <row r="7" spans="1:5">
      <c r="B7" t="s">
        <v>73</v>
      </c>
      <c r="C7" s="80">
        <v>0.1</v>
      </c>
      <c r="E7" s="78" t="s">
        <v>80</v>
      </c>
    </row>
    <row r="8" spans="1:5" ht="19.5" thickBot="1">
      <c r="C8" s="81"/>
      <c r="E8" s="75"/>
    </row>
    <row r="9" spans="1:5" ht="19.5" thickBot="1">
      <c r="E9" s="75"/>
    </row>
    <row r="10" spans="1:5">
      <c r="B10" s="82" t="s">
        <v>65</v>
      </c>
      <c r="C10" s="83">
        <f>C6*C7</f>
        <v>10</v>
      </c>
      <c r="D10" t="s">
        <v>79</v>
      </c>
      <c r="E10" s="75"/>
    </row>
    <row r="11" spans="1:5" ht="19.5" thickBot="1">
      <c r="B11" s="84" t="s">
        <v>69</v>
      </c>
      <c r="C11" s="85">
        <f>C10*(1-C7)</f>
        <v>9</v>
      </c>
      <c r="D11" t="s">
        <v>81</v>
      </c>
    </row>
    <row r="12" spans="1:5">
      <c r="B12" s="67"/>
      <c r="C12" s="67"/>
    </row>
    <row r="13" spans="1:5">
      <c r="A13" t="s">
        <v>74</v>
      </c>
      <c r="B13" s="86" t="s">
        <v>70</v>
      </c>
      <c r="C13" t="s">
        <v>71</v>
      </c>
    </row>
    <row r="14" spans="1:5">
      <c r="B14" s="86"/>
      <c r="C14">
        <v>0</v>
      </c>
    </row>
    <row r="15" spans="1:5">
      <c r="A15">
        <v>0</v>
      </c>
      <c r="B15" s="73">
        <f t="shared" ref="B15:B78" si="0">_xlfn.BINOM.DIST($C$5+A15,$C$6,$C$7,FALSE)</f>
        <v>2.6561398887587476E-5</v>
      </c>
      <c r="C15" s="73">
        <f t="shared" ref="C15:C78" si="1">C14+B15</f>
        <v>2.6561398887587476E-5</v>
      </c>
    </row>
    <row r="16" spans="1:5">
      <c r="A16">
        <v>1</v>
      </c>
      <c r="B16" s="73">
        <f t="shared" si="0"/>
        <v>2.9512665430652773E-4</v>
      </c>
      <c r="C16" s="73">
        <f t="shared" si="1"/>
        <v>3.2168805319411522E-4</v>
      </c>
    </row>
    <row r="17" spans="1:3">
      <c r="A17">
        <v>2</v>
      </c>
      <c r="B17" s="73">
        <f t="shared" si="0"/>
        <v>1.6231965986859046E-3</v>
      </c>
      <c r="C17" s="73">
        <f t="shared" si="1"/>
        <v>1.9448846518800198E-3</v>
      </c>
    </row>
    <row r="18" spans="1:3">
      <c r="A18">
        <v>3</v>
      </c>
      <c r="B18" s="73">
        <f t="shared" si="0"/>
        <v>5.8916024693043889E-3</v>
      </c>
      <c r="C18" s="73">
        <f t="shared" si="1"/>
        <v>7.8364871211844093E-3</v>
      </c>
    </row>
    <row r="19" spans="1:3">
      <c r="A19">
        <v>4</v>
      </c>
      <c r="B19" s="73">
        <f t="shared" si="0"/>
        <v>1.5874595542292376E-2</v>
      </c>
      <c r="C19" s="73">
        <f t="shared" si="1"/>
        <v>2.3711082663476785E-2</v>
      </c>
    </row>
    <row r="20" spans="1:3">
      <c r="A20">
        <v>5</v>
      </c>
      <c r="B20" s="73">
        <f t="shared" si="0"/>
        <v>3.3865803823557049E-2</v>
      </c>
      <c r="C20" s="73">
        <f t="shared" si="1"/>
        <v>5.7576886487033838E-2</v>
      </c>
    </row>
    <row r="21" spans="1:3">
      <c r="A21">
        <v>6</v>
      </c>
      <c r="B21" s="73">
        <f t="shared" si="0"/>
        <v>5.9578728948850357E-2</v>
      </c>
      <c r="C21" s="73">
        <f t="shared" si="1"/>
        <v>0.11715561543588419</v>
      </c>
    </row>
    <row r="22" spans="1:3">
      <c r="A22">
        <v>7</v>
      </c>
      <c r="B22" s="73">
        <f t="shared" si="0"/>
        <v>8.889524636812593E-2</v>
      </c>
      <c r="C22" s="73">
        <f t="shared" si="1"/>
        <v>0.20605086180401011</v>
      </c>
    </row>
    <row r="23" spans="1:3">
      <c r="A23">
        <v>8</v>
      </c>
      <c r="B23" s="73">
        <f t="shared" si="0"/>
        <v>0.11482302655882935</v>
      </c>
      <c r="C23" s="73">
        <f t="shared" si="1"/>
        <v>0.32087388836283948</v>
      </c>
    </row>
    <row r="24" spans="1:3">
      <c r="A24">
        <v>9</v>
      </c>
      <c r="B24" s="73">
        <f t="shared" si="0"/>
        <v>0.1304162770791642</v>
      </c>
      <c r="C24" s="73">
        <f t="shared" si="1"/>
        <v>0.45129016544200368</v>
      </c>
    </row>
    <row r="25" spans="1:3">
      <c r="A25">
        <v>10</v>
      </c>
      <c r="B25" s="73">
        <f t="shared" si="0"/>
        <v>0.13186534682448822</v>
      </c>
      <c r="C25" s="73">
        <f t="shared" si="1"/>
        <v>0.58315551226649187</v>
      </c>
    </row>
    <row r="26" spans="1:3">
      <c r="A26">
        <v>11</v>
      </c>
      <c r="B26" s="73">
        <f t="shared" si="0"/>
        <v>0.11987758802226202</v>
      </c>
      <c r="C26" s="73">
        <f t="shared" si="1"/>
        <v>0.70303310028875388</v>
      </c>
    </row>
    <row r="27" spans="1:3">
      <c r="A27">
        <v>12</v>
      </c>
      <c r="B27" s="73">
        <f t="shared" si="0"/>
        <v>9.8788012351678889E-2</v>
      </c>
      <c r="C27" s="73">
        <f t="shared" si="1"/>
        <v>0.80182111264043276</v>
      </c>
    </row>
    <row r="28" spans="1:3">
      <c r="A28">
        <v>13</v>
      </c>
      <c r="B28" s="73">
        <f t="shared" si="0"/>
        <v>7.4302094760237067E-2</v>
      </c>
      <c r="C28" s="73">
        <f t="shared" si="1"/>
        <v>0.87612320740066985</v>
      </c>
    </row>
    <row r="29" spans="1:3">
      <c r="A29">
        <v>14</v>
      </c>
      <c r="B29" s="73">
        <f t="shared" si="0"/>
        <v>5.1303827334449464E-2</v>
      </c>
      <c r="C29" s="73">
        <f t="shared" si="1"/>
        <v>0.92742703473511934</v>
      </c>
    </row>
    <row r="30" spans="1:3">
      <c r="A30">
        <v>15</v>
      </c>
      <c r="B30" s="73">
        <f t="shared" si="0"/>
        <v>3.2682438153797441E-2</v>
      </c>
      <c r="C30" s="73">
        <f t="shared" si="1"/>
        <v>0.96010947288891679</v>
      </c>
    </row>
    <row r="31" spans="1:3">
      <c r="A31">
        <v>16</v>
      </c>
      <c r="B31" s="73">
        <f t="shared" si="0"/>
        <v>1.9291716965783169E-2</v>
      </c>
      <c r="C31" s="73">
        <f t="shared" si="1"/>
        <v>0.97940118985469993</v>
      </c>
    </row>
    <row r="32" spans="1:3">
      <c r="A32">
        <v>17</v>
      </c>
      <c r="B32" s="73">
        <f t="shared" si="0"/>
        <v>1.0591530883175089E-2</v>
      </c>
      <c r="C32" s="73">
        <f t="shared" si="1"/>
        <v>0.98999272073787503</v>
      </c>
    </row>
    <row r="33" spans="1:3">
      <c r="A33">
        <v>18</v>
      </c>
      <c r="B33" s="73">
        <f t="shared" si="0"/>
        <v>5.4265250821205688E-3</v>
      </c>
      <c r="C33" s="73">
        <f t="shared" si="1"/>
        <v>0.99541924581999564</v>
      </c>
    </row>
    <row r="34" spans="1:3">
      <c r="A34">
        <v>19</v>
      </c>
      <c r="B34" s="73">
        <f t="shared" si="0"/>
        <v>2.6021933142332623E-3</v>
      </c>
      <c r="C34" s="73">
        <f t="shared" si="1"/>
        <v>0.99802143913422892</v>
      </c>
    </row>
    <row r="35" spans="1:3">
      <c r="A35">
        <v>20</v>
      </c>
      <c r="B35" s="73">
        <f t="shared" si="0"/>
        <v>1.1709869914049654E-3</v>
      </c>
      <c r="C35" s="73">
        <f t="shared" si="1"/>
        <v>0.99919242612563386</v>
      </c>
    </row>
    <row r="36" spans="1:3">
      <c r="A36">
        <v>21</v>
      </c>
      <c r="B36" s="73">
        <f t="shared" si="0"/>
        <v>4.9565586937776347E-4</v>
      </c>
      <c r="C36" s="73">
        <f t="shared" si="1"/>
        <v>0.99968808199501158</v>
      </c>
    </row>
    <row r="37" spans="1:3">
      <c r="A37">
        <v>22</v>
      </c>
      <c r="B37" s="73">
        <f t="shared" si="0"/>
        <v>1.9776168525678398E-4</v>
      </c>
      <c r="C37" s="73">
        <f t="shared" si="1"/>
        <v>0.99988584368026834</v>
      </c>
    </row>
    <row r="38" spans="1:3">
      <c r="A38">
        <v>23</v>
      </c>
      <c r="B38" s="73">
        <f t="shared" si="0"/>
        <v>7.4518895893861071E-5</v>
      </c>
      <c r="C38" s="73">
        <f t="shared" si="1"/>
        <v>0.99996036257616217</v>
      </c>
    </row>
    <row r="39" spans="1:3">
      <c r="A39">
        <v>24</v>
      </c>
      <c r="B39" s="73">
        <f t="shared" si="0"/>
        <v>2.6564606406607781E-5</v>
      </c>
      <c r="C39" s="73">
        <f t="shared" si="1"/>
        <v>0.99998692718256876</v>
      </c>
    </row>
    <row r="40" spans="1:3">
      <c r="A40">
        <v>25</v>
      </c>
      <c r="B40" s="73">
        <f t="shared" si="0"/>
        <v>8.9729337195652582E-6</v>
      </c>
      <c r="C40" s="73">
        <f t="shared" si="1"/>
        <v>0.99999590011628836</v>
      </c>
    </row>
    <row r="41" spans="1:3">
      <c r="A41">
        <v>26</v>
      </c>
      <c r="B41" s="73">
        <f t="shared" si="0"/>
        <v>2.8759402947324655E-6</v>
      </c>
      <c r="C41" s="73">
        <f t="shared" si="1"/>
        <v>0.99999877605658305</v>
      </c>
    </row>
    <row r="42" spans="1:3">
      <c r="A42">
        <v>27</v>
      </c>
      <c r="B42" s="73">
        <f t="shared" si="0"/>
        <v>8.7580074819013169E-7</v>
      </c>
      <c r="C42" s="73">
        <f t="shared" si="1"/>
        <v>0.9999996518573312</v>
      </c>
    </row>
    <row r="43" spans="1:3">
      <c r="A43">
        <v>28</v>
      </c>
      <c r="B43" s="73">
        <f t="shared" si="0"/>
        <v>2.5370418499158747E-7</v>
      </c>
      <c r="C43" s="73">
        <f t="shared" si="1"/>
        <v>0.99999990556151619</v>
      </c>
    </row>
    <row r="44" spans="1:3">
      <c r="A44">
        <v>29</v>
      </c>
      <c r="B44" s="73">
        <f t="shared" si="0"/>
        <v>6.9987361376989486E-8</v>
      </c>
      <c r="C44" s="73">
        <f t="shared" si="1"/>
        <v>0.99999997554887754</v>
      </c>
    </row>
    <row r="45" spans="1:3">
      <c r="A45">
        <v>30</v>
      </c>
      <c r="B45" s="73">
        <f t="shared" si="0"/>
        <v>1.8404083917652675E-8</v>
      </c>
      <c r="C45" s="73">
        <f t="shared" si="1"/>
        <v>0.99999999395296146</v>
      </c>
    </row>
    <row r="46" spans="1:3">
      <c r="A46">
        <v>31</v>
      </c>
      <c r="B46" s="73">
        <f t="shared" si="0"/>
        <v>4.6175120940347336E-9</v>
      </c>
      <c r="C46" s="73">
        <f t="shared" si="1"/>
        <v>0.9999999985704735</v>
      </c>
    </row>
    <row r="47" spans="1:3">
      <c r="A47">
        <v>32</v>
      </c>
      <c r="B47" s="73">
        <f t="shared" si="0"/>
        <v>1.1062789391958223E-9</v>
      </c>
      <c r="C47" s="73">
        <f t="shared" si="1"/>
        <v>0.99999999967675246</v>
      </c>
    </row>
    <row r="48" spans="1:3">
      <c r="A48">
        <v>33</v>
      </c>
      <c r="B48" s="73">
        <f t="shared" si="0"/>
        <v>2.5328945409197227E-10</v>
      </c>
      <c r="C48" s="73">
        <f t="shared" si="1"/>
        <v>0.99999999993004196</v>
      </c>
    </row>
    <row r="49" spans="1:3">
      <c r="A49">
        <v>34</v>
      </c>
      <c r="B49" s="73">
        <f t="shared" si="0"/>
        <v>5.545880203974561E-11</v>
      </c>
      <c r="C49" s="73">
        <f t="shared" si="1"/>
        <v>0.99999999998550071</v>
      </c>
    </row>
    <row r="50" spans="1:3">
      <c r="A50">
        <v>35</v>
      </c>
      <c r="B50" s="73">
        <f t="shared" si="0"/>
        <v>1.1619939474994299E-11</v>
      </c>
      <c r="C50" s="73">
        <f t="shared" si="1"/>
        <v>0.99999999999712064</v>
      </c>
    </row>
    <row r="51" spans="1:3">
      <c r="A51">
        <v>36</v>
      </c>
      <c r="B51" s="73">
        <f t="shared" si="0"/>
        <v>2.3311606971439327E-12</v>
      </c>
      <c r="C51" s="73">
        <f t="shared" si="1"/>
        <v>0.99999999999945177</v>
      </c>
    </row>
    <row r="52" spans="1:3">
      <c r="A52">
        <v>37</v>
      </c>
      <c r="B52" s="73">
        <f t="shared" si="0"/>
        <v>4.4803088473636733E-13</v>
      </c>
      <c r="C52" s="73">
        <f t="shared" si="1"/>
        <v>0.99999999999989986</v>
      </c>
    </row>
    <row r="53" spans="1:3">
      <c r="A53">
        <v>38</v>
      </c>
      <c r="B53" s="73">
        <f t="shared" si="0"/>
        <v>8.2532005083015306E-14</v>
      </c>
      <c r="C53" s="73">
        <f t="shared" si="1"/>
        <v>0.99999999999998235</v>
      </c>
    </row>
    <row r="54" spans="1:3">
      <c r="A54">
        <v>39</v>
      </c>
      <c r="B54" s="73">
        <f t="shared" si="0"/>
        <v>1.4578302892156667E-14</v>
      </c>
      <c r="C54" s="73">
        <f t="shared" si="1"/>
        <v>0.99999999999999689</v>
      </c>
    </row>
    <row r="55" spans="1:3">
      <c r="A55">
        <v>40</v>
      </c>
      <c r="B55" s="73">
        <f t="shared" si="0"/>
        <v>2.4702124345043022E-15</v>
      </c>
      <c r="C55" s="73">
        <f t="shared" si="1"/>
        <v>0.99999999999999933</v>
      </c>
    </row>
    <row r="56" spans="1:3">
      <c r="A56">
        <v>41</v>
      </c>
      <c r="B56" s="73">
        <f t="shared" si="0"/>
        <v>4.0166055845598617E-16</v>
      </c>
      <c r="C56" s="73">
        <f t="shared" si="1"/>
        <v>0.99999999999999978</v>
      </c>
    </row>
    <row r="57" spans="1:3">
      <c r="A57">
        <v>42</v>
      </c>
      <c r="B57" s="73">
        <f t="shared" si="0"/>
        <v>6.2693050129372666E-17</v>
      </c>
      <c r="C57" s="73">
        <f t="shared" si="1"/>
        <v>0.99999999999999989</v>
      </c>
    </row>
    <row r="58" spans="1:3">
      <c r="A58">
        <v>43</v>
      </c>
      <c r="B58" s="73">
        <f t="shared" si="0"/>
        <v>9.3958576421283492E-18</v>
      </c>
      <c r="C58" s="73">
        <f t="shared" si="1"/>
        <v>0.99999999999999989</v>
      </c>
    </row>
    <row r="59" spans="1:3">
      <c r="A59">
        <v>44</v>
      </c>
      <c r="B59" s="73">
        <f t="shared" si="0"/>
        <v>1.3524340545487657E-18</v>
      </c>
      <c r="C59" s="73">
        <f t="shared" si="1"/>
        <v>0.99999999999999989</v>
      </c>
    </row>
    <row r="60" spans="1:3">
      <c r="A60">
        <v>45</v>
      </c>
      <c r="B60" s="73">
        <f t="shared" si="0"/>
        <v>1.8700322729563154E-19</v>
      </c>
      <c r="C60" s="73">
        <f t="shared" si="1"/>
        <v>0.99999999999999989</v>
      </c>
    </row>
    <row r="61" spans="1:3">
      <c r="A61">
        <v>46</v>
      </c>
      <c r="B61" s="73">
        <f t="shared" si="0"/>
        <v>2.4843423916086421E-20</v>
      </c>
      <c r="C61" s="73">
        <f t="shared" si="1"/>
        <v>0.99999999999999989</v>
      </c>
    </row>
    <row r="62" spans="1:3">
      <c r="A62">
        <v>47</v>
      </c>
      <c r="B62" s="73">
        <f t="shared" si="0"/>
        <v>3.1715009254578644E-21</v>
      </c>
      <c r="C62" s="73">
        <f t="shared" si="1"/>
        <v>0.99999999999999989</v>
      </c>
    </row>
    <row r="63" spans="1:3">
      <c r="A63">
        <v>48</v>
      </c>
      <c r="B63" s="73">
        <f t="shared" si="0"/>
        <v>3.8909617835478817E-22</v>
      </c>
      <c r="C63" s="73">
        <f t="shared" si="1"/>
        <v>0.99999999999999989</v>
      </c>
    </row>
    <row r="64" spans="1:3">
      <c r="A64">
        <v>49</v>
      </c>
      <c r="B64" s="73">
        <f t="shared" si="0"/>
        <v>4.587982148401027E-23</v>
      </c>
      <c r="C64" s="73">
        <f t="shared" si="1"/>
        <v>0.99999999999999989</v>
      </c>
    </row>
    <row r="65" spans="1:3">
      <c r="A65">
        <v>50</v>
      </c>
      <c r="B65" s="73">
        <f t="shared" si="0"/>
        <v>5.1997131015211782E-24</v>
      </c>
      <c r="C65" s="73">
        <f t="shared" si="1"/>
        <v>0.99999999999999989</v>
      </c>
    </row>
    <row r="66" spans="1:3">
      <c r="A66">
        <v>51</v>
      </c>
      <c r="B66" s="73">
        <f t="shared" si="0"/>
        <v>5.6641754918532132E-25</v>
      </c>
      <c r="C66" s="73">
        <f t="shared" si="1"/>
        <v>0.99999999999999989</v>
      </c>
    </row>
    <row r="67" spans="1:3">
      <c r="A67">
        <v>52</v>
      </c>
      <c r="B67" s="73">
        <f t="shared" si="0"/>
        <v>5.9304401517266333E-26</v>
      </c>
      <c r="C67" s="73">
        <f t="shared" si="1"/>
        <v>0.99999999999999989</v>
      </c>
    </row>
    <row r="68" spans="1:3">
      <c r="A68">
        <v>53</v>
      </c>
      <c r="B68" s="73">
        <f t="shared" si="0"/>
        <v>5.9677385174607181E-27</v>
      </c>
      <c r="C68" s="73">
        <f t="shared" si="1"/>
        <v>0.99999999999999989</v>
      </c>
    </row>
    <row r="69" spans="1:3">
      <c r="A69">
        <v>54</v>
      </c>
      <c r="B69" s="73">
        <f t="shared" si="0"/>
        <v>5.7712697596842454E-28</v>
      </c>
      <c r="C69" s="73">
        <f t="shared" si="1"/>
        <v>0.99999999999999989</v>
      </c>
    </row>
    <row r="70" spans="1:3">
      <c r="A70">
        <v>55</v>
      </c>
      <c r="B70" s="73">
        <f t="shared" si="0"/>
        <v>5.363200180716623E-29</v>
      </c>
      <c r="C70" s="73">
        <f t="shared" si="1"/>
        <v>0.99999999999999989</v>
      </c>
    </row>
    <row r="71" spans="1:3">
      <c r="A71">
        <v>56</v>
      </c>
      <c r="B71" s="73">
        <f t="shared" si="0"/>
        <v>4.7885715899256424E-30</v>
      </c>
      <c r="C71" s="73">
        <f t="shared" si="1"/>
        <v>0.99999999999999989</v>
      </c>
    </row>
    <row r="72" spans="1:3">
      <c r="A72">
        <v>57</v>
      </c>
      <c r="B72" s="73">
        <f t="shared" si="0"/>
        <v>4.1071569192343688E-31</v>
      </c>
      <c r="C72" s="73">
        <f t="shared" si="1"/>
        <v>0.99999999999999989</v>
      </c>
    </row>
    <row r="73" spans="1:3">
      <c r="A73">
        <v>58</v>
      </c>
      <c r="B73" s="73">
        <f t="shared" si="0"/>
        <v>3.3832901825110975E-32</v>
      </c>
      <c r="C73" s="73">
        <f t="shared" si="1"/>
        <v>0.99999999999999989</v>
      </c>
    </row>
    <row r="74" spans="1:3">
      <c r="A74">
        <v>59</v>
      </c>
      <c r="B74" s="73">
        <f t="shared" si="0"/>
        <v>2.6760487319297037E-33</v>
      </c>
      <c r="C74" s="73">
        <f t="shared" si="1"/>
        <v>0.99999999999999989</v>
      </c>
    </row>
    <row r="75" spans="1:3">
      <c r="A75">
        <v>60</v>
      </c>
      <c r="B75" s="73">
        <f t="shared" si="0"/>
        <v>2.0318147779466289E-34</v>
      </c>
      <c r="C75" s="73">
        <f t="shared" si="1"/>
        <v>0.99999999999999989</v>
      </c>
    </row>
    <row r="76" spans="1:3">
      <c r="A76">
        <v>61</v>
      </c>
      <c r="B76" s="73">
        <f t="shared" si="0"/>
        <v>1.4803750658991942E-35</v>
      </c>
      <c r="C76" s="73">
        <f t="shared" si="1"/>
        <v>0.99999999999999989</v>
      </c>
    </row>
    <row r="77" spans="1:3">
      <c r="A77">
        <v>62</v>
      </c>
      <c r="B77" s="73">
        <f t="shared" si="0"/>
        <v>1.0346707449832798E-36</v>
      </c>
      <c r="C77" s="73">
        <f t="shared" si="1"/>
        <v>0.99999999999999989</v>
      </c>
    </row>
    <row r="78" spans="1:3">
      <c r="A78">
        <v>63</v>
      </c>
      <c r="B78" s="73">
        <f t="shared" si="0"/>
        <v>6.9343012891297561E-38</v>
      </c>
      <c r="C78" s="73">
        <f t="shared" si="1"/>
        <v>0.99999999999999989</v>
      </c>
    </row>
    <row r="79" spans="1:3">
      <c r="A79">
        <v>64</v>
      </c>
      <c r="B79" s="73">
        <f t="shared" ref="B79:B115" si="2">_xlfn.BINOM.DIST($C$5+A79,$C$6,$C$7,FALSE)</f>
        <v>4.4543254808645239E-39</v>
      </c>
      <c r="C79" s="73">
        <f t="shared" ref="C79:C115" si="3">C78+B79</f>
        <v>0.99999999999999989</v>
      </c>
    </row>
    <row r="80" spans="1:3">
      <c r="A80">
        <v>65</v>
      </c>
      <c r="B80" s="73">
        <f t="shared" si="2"/>
        <v>2.7411233728397261E-40</v>
      </c>
      <c r="C80" s="73">
        <f t="shared" si="3"/>
        <v>0.99999999999999989</v>
      </c>
    </row>
    <row r="81" spans="1:3">
      <c r="A81">
        <v>66</v>
      </c>
      <c r="B81" s="73">
        <f t="shared" si="2"/>
        <v>1.6151400345015282E-41</v>
      </c>
      <c r="C81" s="73">
        <f t="shared" si="3"/>
        <v>0.99999999999999989</v>
      </c>
    </row>
    <row r="82" spans="1:3">
      <c r="A82">
        <v>67</v>
      </c>
      <c r="B82" s="73">
        <f t="shared" si="2"/>
        <v>9.1069255676700303E-43</v>
      </c>
      <c r="C82" s="73">
        <f t="shared" si="3"/>
        <v>0.99999999999999989</v>
      </c>
    </row>
    <row r="83" spans="1:3">
      <c r="A83">
        <v>68</v>
      </c>
      <c r="B83" s="73">
        <f t="shared" si="2"/>
        <v>4.9105971198221842E-44</v>
      </c>
      <c r="C83" s="73">
        <f t="shared" si="3"/>
        <v>0.99999999999999989</v>
      </c>
    </row>
    <row r="84" spans="1:3">
      <c r="A84">
        <v>69</v>
      </c>
      <c r="B84" s="73">
        <f t="shared" si="2"/>
        <v>2.5304204160113902E-45</v>
      </c>
      <c r="C84" s="73">
        <f t="shared" si="3"/>
        <v>0.99999999999999989</v>
      </c>
    </row>
    <row r="85" spans="1:3">
      <c r="A85">
        <v>70</v>
      </c>
      <c r="B85" s="73">
        <f t="shared" si="2"/>
        <v>1.245127506291343E-46</v>
      </c>
      <c r="C85" s="73">
        <f t="shared" si="3"/>
        <v>0.99999999999999989</v>
      </c>
    </row>
    <row r="86" spans="1:3">
      <c r="A86">
        <v>71</v>
      </c>
      <c r="B86" s="73">
        <f t="shared" si="2"/>
        <v>5.8456690436213078E-48</v>
      </c>
      <c r="C86" s="73">
        <f t="shared" si="3"/>
        <v>0.99999999999999989</v>
      </c>
    </row>
    <row r="87" spans="1:3">
      <c r="A87">
        <v>72</v>
      </c>
      <c r="B87" s="73">
        <f t="shared" si="2"/>
        <v>2.6161173189045807E-49</v>
      </c>
      <c r="C87" s="73">
        <f t="shared" si="3"/>
        <v>0.99999999999999989</v>
      </c>
    </row>
    <row r="88" spans="1:3">
      <c r="A88">
        <v>73</v>
      </c>
      <c r="B88" s="73">
        <f t="shared" si="2"/>
        <v>1.114935843673196E-50</v>
      </c>
      <c r="C88" s="73">
        <f t="shared" si="3"/>
        <v>0.99999999999999989</v>
      </c>
    </row>
    <row r="89" spans="1:3">
      <c r="A89">
        <v>74</v>
      </c>
      <c r="B89" s="73">
        <f t="shared" si="2"/>
        <v>4.5200101770534302E-52</v>
      </c>
      <c r="C89" s="73">
        <f t="shared" si="3"/>
        <v>0.99999999999999989</v>
      </c>
    </row>
    <row r="90" spans="1:3">
      <c r="A90">
        <v>75</v>
      </c>
      <c r="B90" s="73">
        <f t="shared" si="2"/>
        <v>1.7410409570873E-53</v>
      </c>
      <c r="C90" s="73">
        <f t="shared" si="3"/>
        <v>0.99999999999999989</v>
      </c>
    </row>
    <row r="91" spans="1:3">
      <c r="A91">
        <v>76</v>
      </c>
      <c r="B91" s="73">
        <f t="shared" si="2"/>
        <v>6.3634537905236743E-55</v>
      </c>
      <c r="C91" s="73">
        <f t="shared" si="3"/>
        <v>0.99999999999999989</v>
      </c>
    </row>
    <row r="92" spans="1:3">
      <c r="A92">
        <v>77</v>
      </c>
      <c r="B92" s="73">
        <f t="shared" si="2"/>
        <v>2.2037935205276515E-56</v>
      </c>
      <c r="C92" s="73">
        <f t="shared" si="3"/>
        <v>0.99999999999999989</v>
      </c>
    </row>
    <row r="93" spans="1:3">
      <c r="A93">
        <v>78</v>
      </c>
      <c r="B93" s="73">
        <f t="shared" si="2"/>
        <v>7.2204061213869564E-58</v>
      </c>
      <c r="C93" s="73">
        <f t="shared" si="3"/>
        <v>0.99999999999999989</v>
      </c>
    </row>
    <row r="94" spans="1:3">
      <c r="A94">
        <v>79</v>
      </c>
      <c r="B94" s="73">
        <f t="shared" si="2"/>
        <v>2.2341622316527636E-59</v>
      </c>
      <c r="C94" s="73">
        <f t="shared" si="3"/>
        <v>0.99999999999999989</v>
      </c>
    </row>
    <row r="95" spans="1:3">
      <c r="A95">
        <v>80</v>
      </c>
      <c r="B95" s="73">
        <f t="shared" si="2"/>
        <v>6.5163065089875096E-61</v>
      </c>
      <c r="C95" s="73">
        <f t="shared" si="3"/>
        <v>0.99999999999999989</v>
      </c>
    </row>
    <row r="96" spans="1:3">
      <c r="A96">
        <v>81</v>
      </c>
      <c r="B96" s="73">
        <f t="shared" si="2"/>
        <v>1.7877384112448034E-62</v>
      </c>
      <c r="C96" s="73">
        <f t="shared" si="3"/>
        <v>0.99999999999999989</v>
      </c>
    </row>
    <row r="97" spans="1:3">
      <c r="A97">
        <v>82</v>
      </c>
      <c r="B97" s="73">
        <f t="shared" si="2"/>
        <v>4.6025785655353375E-64</v>
      </c>
      <c r="C97" s="73">
        <f t="shared" si="3"/>
        <v>0.99999999999999989</v>
      </c>
    </row>
    <row r="98" spans="1:3">
      <c r="A98">
        <v>83</v>
      </c>
      <c r="B98" s="73">
        <f t="shared" si="2"/>
        <v>1.1090550760326037E-65</v>
      </c>
      <c r="C98" s="73">
        <f t="shared" si="3"/>
        <v>0.99999999999999989</v>
      </c>
    </row>
    <row r="99" spans="1:3">
      <c r="A99">
        <v>84</v>
      </c>
      <c r="B99" s="73">
        <f t="shared" si="2"/>
        <v>2.4939069170045814E-67</v>
      </c>
      <c r="C99" s="73">
        <f t="shared" si="3"/>
        <v>0.99999999999999989</v>
      </c>
    </row>
    <row r="100" spans="1:3">
      <c r="A100">
        <v>85</v>
      </c>
      <c r="B100" s="73">
        <f t="shared" si="2"/>
        <v>5.2160144669377636E-69</v>
      </c>
      <c r="C100" s="73">
        <f t="shared" si="3"/>
        <v>0.99999999999999989</v>
      </c>
    </row>
    <row r="101" spans="1:3">
      <c r="A101">
        <v>86</v>
      </c>
      <c r="B101" s="73">
        <f t="shared" si="2"/>
        <v>1.010855516848429E-70</v>
      </c>
      <c r="C101" s="73">
        <f t="shared" si="3"/>
        <v>0.99999999999999989</v>
      </c>
    </row>
    <row r="102" spans="1:3">
      <c r="A102">
        <v>87</v>
      </c>
      <c r="B102" s="73">
        <f t="shared" si="2"/>
        <v>1.8074045001120615E-72</v>
      </c>
      <c r="C102" s="73">
        <f t="shared" si="3"/>
        <v>0.99999999999999989</v>
      </c>
    </row>
    <row r="103" spans="1:3">
      <c r="A103">
        <v>88</v>
      </c>
      <c r="B103" s="73">
        <f t="shared" si="2"/>
        <v>2.9666993057394377E-74</v>
      </c>
      <c r="C103" s="73">
        <f t="shared" si="3"/>
        <v>0.99999999999999989</v>
      </c>
    </row>
    <row r="104" spans="1:3">
      <c r="A104">
        <v>89</v>
      </c>
      <c r="B104" s="73">
        <f t="shared" si="2"/>
        <v>4.4444933419318628E-76</v>
      </c>
      <c r="C104" s="73">
        <f t="shared" si="3"/>
        <v>0.99999999999999989</v>
      </c>
    </row>
    <row r="105" spans="1:3">
      <c r="A105">
        <v>90</v>
      </c>
      <c r="B105" s="73">
        <f t="shared" si="2"/>
        <v>6.0357316989197273E-78</v>
      </c>
      <c r="C105" s="73">
        <f t="shared" si="3"/>
        <v>0.99999999999999989</v>
      </c>
    </row>
    <row r="106" spans="1:3">
      <c r="A106">
        <v>91</v>
      </c>
      <c r="B106" s="73">
        <f t="shared" si="2"/>
        <v>7.3696357740169999E-80</v>
      </c>
      <c r="C106" s="73">
        <f t="shared" si="3"/>
        <v>0.99999999999999989</v>
      </c>
    </row>
    <row r="107" spans="1:3">
      <c r="A107">
        <v>92</v>
      </c>
      <c r="B107" s="73">
        <f t="shared" si="2"/>
        <v>8.0104736674095456E-82</v>
      </c>
      <c r="C107" s="73">
        <f t="shared" si="3"/>
        <v>0.99999999999999989</v>
      </c>
    </row>
    <row r="108" spans="1:3">
      <c r="A108">
        <v>93</v>
      </c>
      <c r="B108" s="73">
        <f t="shared" si="2"/>
        <v>7.6563667072015817E-84</v>
      </c>
      <c r="C108" s="73">
        <f t="shared" si="3"/>
        <v>0.99999999999999989</v>
      </c>
    </row>
    <row r="109" spans="1:3">
      <c r="A109">
        <v>94</v>
      </c>
      <c r="B109" s="73">
        <f t="shared" si="2"/>
        <v>6.3350551950838622E-86</v>
      </c>
      <c r="C109" s="73">
        <f t="shared" si="3"/>
        <v>0.99999999999999989</v>
      </c>
    </row>
    <row r="110" spans="1:3">
      <c r="A110">
        <v>95</v>
      </c>
      <c r="B110" s="73">
        <f t="shared" si="2"/>
        <v>4.445652768479891E-88</v>
      </c>
      <c r="C110" s="73">
        <f t="shared" si="3"/>
        <v>0.99999999999999989</v>
      </c>
    </row>
    <row r="111" spans="1:3">
      <c r="A111">
        <v>96</v>
      </c>
      <c r="B111" s="73">
        <f t="shared" si="2"/>
        <v>2.5727157224999704E-90</v>
      </c>
      <c r="C111" s="73">
        <f t="shared" si="3"/>
        <v>0.99999999999999989</v>
      </c>
    </row>
    <row r="112" spans="1:3">
      <c r="A112">
        <v>97</v>
      </c>
      <c r="B112" s="73">
        <f t="shared" si="2"/>
        <v>1.1787930000000177E-92</v>
      </c>
      <c r="C112" s="73">
        <f t="shared" si="3"/>
        <v>0.99999999999999989</v>
      </c>
    </row>
    <row r="113" spans="1:3">
      <c r="A113">
        <v>98</v>
      </c>
      <c r="B113" s="73">
        <f t="shared" si="2"/>
        <v>4.0094999999999102E-95</v>
      </c>
      <c r="C113" s="73">
        <f t="shared" si="3"/>
        <v>0.99999999999999989</v>
      </c>
    </row>
    <row r="114" spans="1:3">
      <c r="A114">
        <v>99</v>
      </c>
      <c r="B114" s="73">
        <f t="shared" si="2"/>
        <v>8.999999999999935E-98</v>
      </c>
      <c r="C114" s="73">
        <f t="shared" si="3"/>
        <v>0.99999999999999989</v>
      </c>
    </row>
    <row r="115" spans="1:3">
      <c r="A115">
        <v>100</v>
      </c>
      <c r="B115" s="73">
        <f t="shared" si="2"/>
        <v>1.0000000000000174E-100</v>
      </c>
      <c r="C115" s="73">
        <f t="shared" si="3"/>
        <v>0.99999999999999989</v>
      </c>
    </row>
    <row r="116" spans="1:3">
      <c r="B116" s="73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 (3)</vt:lpstr>
      <vt:lpstr>Sheet1</vt:lpstr>
      <vt:lpstr>決定係数</vt:lpstr>
      <vt:lpstr>全確率の公式</vt:lpstr>
      <vt:lpstr>Sheet1 (2)</vt:lpstr>
      <vt:lpstr>超幾何分布</vt:lpstr>
      <vt:lpstr>二項分布</vt:lpstr>
      <vt:lpstr>ポアソン分布</vt:lpstr>
      <vt:lpstr>幾何分布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林祐作</dc:creator>
  <cp:lastModifiedBy>yuusaku.hayashi</cp:lastModifiedBy>
  <dcterms:created xsi:type="dcterms:W3CDTF">2015-06-05T18:19:34Z</dcterms:created>
  <dcterms:modified xsi:type="dcterms:W3CDTF">2020-04-30T23:20:01Z</dcterms:modified>
</cp:coreProperties>
</file>