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usaku.hayashi\project\hysr\"/>
    </mc:Choice>
  </mc:AlternateContent>
  <xr:revisionPtr revIDLastSave="0" documentId="13_ncr:40009_{916E724F-0366-4EF5-8846-691D82E83CA0}" xr6:coauthVersionLast="45" xr6:coauthVersionMax="45" xr10:uidLastSave="{00000000-0000-0000-0000-000000000000}"/>
  <bookViews>
    <workbookView xWindow="-120" yWindow="-120" windowWidth="24240" windowHeight="13140" activeTab="2"/>
  </bookViews>
  <sheets>
    <sheet name="screen" sheetId="1" r:id="rId1"/>
    <sheet name="normal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2" i="2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B2" i="2"/>
  <c r="B1" i="2"/>
  <c r="B3" i="2"/>
  <c r="B5" i="2"/>
  <c r="B4" i="2"/>
  <c r="F12" i="2" l="1"/>
  <c r="F13" i="2" s="1"/>
  <c r="F14" i="2" s="1"/>
  <c r="F15" i="2" s="1"/>
  <c r="F16" i="2" s="1"/>
  <c r="F17" i="2" s="1"/>
  <c r="F18" i="2" s="1"/>
  <c r="B6" i="2"/>
  <c r="D19" i="2"/>
  <c r="C19" i="2"/>
</calcChain>
</file>

<file path=xl/sharedStrings.xml><?xml version="1.0" encoding="utf-8"?>
<sst xmlns="http://schemas.openxmlformats.org/spreadsheetml/2006/main" count="81" uniqueCount="80">
  <si>
    <t>Pref</t>
  </si>
  <si>
    <t>All</t>
  </si>
  <si>
    <t>normal</t>
  </si>
  <si>
    <t>Cinema_Complex</t>
  </si>
  <si>
    <t>Degital_equip</t>
  </si>
  <si>
    <t>3D_equip</t>
  </si>
  <si>
    <t>全国</t>
  </si>
  <si>
    <t>東京</t>
  </si>
  <si>
    <t>神奈川</t>
  </si>
  <si>
    <t>千葉</t>
  </si>
  <si>
    <t>埼玉</t>
  </si>
  <si>
    <t>群馬</t>
  </si>
  <si>
    <t>栃木</t>
  </si>
  <si>
    <t>茨城</t>
  </si>
  <si>
    <t>新潟</t>
  </si>
  <si>
    <t>長野</t>
  </si>
  <si>
    <t>山梨</t>
  </si>
  <si>
    <t>静岡</t>
  </si>
  <si>
    <t>福島</t>
  </si>
  <si>
    <t>宮城</t>
  </si>
  <si>
    <t>岩手</t>
  </si>
  <si>
    <t>青森</t>
  </si>
  <si>
    <t>秋田</t>
  </si>
  <si>
    <t>山形</t>
  </si>
  <si>
    <t>愛知</t>
  </si>
  <si>
    <t>岐阜</t>
  </si>
  <si>
    <t>富山</t>
  </si>
  <si>
    <t>石川</t>
  </si>
  <si>
    <t>福井</t>
  </si>
  <si>
    <t>三重</t>
  </si>
  <si>
    <t>大阪</t>
  </si>
  <si>
    <t>京都</t>
  </si>
  <si>
    <t>兵庫</t>
  </si>
  <si>
    <t>滋賀</t>
  </si>
  <si>
    <t>奈良</t>
  </si>
  <si>
    <t>和歌山</t>
  </si>
  <si>
    <t>岡山</t>
  </si>
  <si>
    <t>広島</t>
  </si>
  <si>
    <t>鳥取</t>
  </si>
  <si>
    <t>島根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</si>
  <si>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</si>
  <si>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</si>
  <si>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</si>
  <si>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</si>
  <si>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</si>
  <si>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</si>
  <si>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</si>
  <si>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</si>
  <si>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</si>
  <si>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</si>
  <si>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</si>
  <si>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</si>
  <si>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北海道</t>
  </si>
  <si>
    <t>沖縄</t>
  </si>
  <si>
    <t>Range</t>
    <phoneticPr fontId="18"/>
  </si>
  <si>
    <t>Median</t>
    <phoneticPr fontId="18"/>
  </si>
  <si>
    <t>Class Width</t>
    <phoneticPr fontId="18"/>
  </si>
  <si>
    <t>Max</t>
    <phoneticPr fontId="18"/>
  </si>
  <si>
    <t>Min</t>
    <phoneticPr fontId="18"/>
  </si>
  <si>
    <t>Class Range</t>
    <phoneticPr fontId="18"/>
  </si>
  <si>
    <t>0&lt;=x&lt;12</t>
    <phoneticPr fontId="18"/>
  </si>
  <si>
    <t>12&lt;=x&lt;24</t>
    <phoneticPr fontId="18"/>
  </si>
  <si>
    <t>24&lt;=x&lt;36</t>
    <phoneticPr fontId="18"/>
  </si>
  <si>
    <t>36&lt;=x&lt;48</t>
    <phoneticPr fontId="18"/>
  </si>
  <si>
    <t>48&lt;=x&lt;60</t>
    <phoneticPr fontId="18"/>
  </si>
  <si>
    <t>60&lt;=x&lt;72</t>
    <phoneticPr fontId="18"/>
  </si>
  <si>
    <t>72&lt;=x&lt;84</t>
    <phoneticPr fontId="18"/>
  </si>
  <si>
    <t>度数</t>
    <rPh sb="0" eb="2">
      <t>ドスウ</t>
    </rPh>
    <phoneticPr fontId="18"/>
  </si>
  <si>
    <t>階級</t>
    <rPh sb="0" eb="2">
      <t>カイキュウ</t>
    </rPh>
    <phoneticPr fontId="18"/>
  </si>
  <si>
    <t>相対度数</t>
    <rPh sb="0" eb="2">
      <t>ソウタイ</t>
    </rPh>
    <rPh sb="2" eb="4">
      <t>ドスウ</t>
    </rPh>
    <phoneticPr fontId="18"/>
  </si>
  <si>
    <t>累積相対度数</t>
    <rPh sb="0" eb="2">
      <t>ルイセキ</t>
    </rPh>
    <rPh sb="2" eb="4">
      <t>ソウタイ</t>
    </rPh>
    <rPh sb="4" eb="6">
      <t>ドスウ</t>
    </rPh>
    <phoneticPr fontId="18"/>
  </si>
  <si>
    <t>階級値</t>
    <rPh sb="0" eb="2">
      <t>カイキュウ</t>
    </rPh>
    <rPh sb="2" eb="3">
      <t>アタイ</t>
    </rPh>
    <phoneticPr fontId="18"/>
  </si>
  <si>
    <t>x&lt;12</t>
    <phoneticPr fontId="18"/>
  </si>
  <si>
    <t>x&lt;24</t>
    <phoneticPr fontId="18"/>
  </si>
  <si>
    <t>x&lt;36</t>
    <phoneticPr fontId="18"/>
  </si>
  <si>
    <t>x&lt;48</t>
    <phoneticPr fontId="18"/>
  </si>
  <si>
    <t>x&lt;60</t>
    <phoneticPr fontId="18"/>
  </si>
  <si>
    <t>x&lt;72</t>
    <phoneticPr fontId="18"/>
  </si>
  <si>
    <t>x&lt;84</t>
    <phoneticPr fontId="18"/>
  </si>
  <si>
    <t>累積度数</t>
    <rPh sb="0" eb="2">
      <t>ルイセキ</t>
    </rPh>
    <rPh sb="2" eb="4">
      <t>ドスウ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</si>
</sst>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8" workbookViewId="0">
      <selection activeCell="D1" sqref="D1"/>
    </sheetView>
  </sheetViews>
  <sheetFormatPr defaultRowHeight="18.75" x14ac:dyDescent="0.4"/>
  <cols>
    <col min="1" max="1" width="3.5" bestFit="1" customWidth="1"/>
    <col min="2" max="2" width="7.125" bestFit="1" customWidth="1"/>
    <col min="3" max="3" width="6" bestFit="1" customWidth="1"/>
    <col min="4" max="4" width="7.375" bestFit="1" customWidth="1"/>
    <col min="5" max="5" width="17.125" bestFit="1" customWidth="1"/>
    <col min="6" max="6" width="13.75" bestFit="1" customWidth="1"/>
    <col min="7" max="7" width="9.75" bestFit="1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 t="s">
        <v>7</v>
      </c>
      <c r="C2">
        <v>392</v>
      </c>
      <c r="D2">
        <v>79</v>
      </c>
      <c r="E2">
        <v>313</v>
      </c>
      <c r="F2">
        <v>385</v>
      </c>
      <c r="G2">
        <v>140</v>
      </c>
    </row>
    <row r="3" spans="1:7" x14ac:dyDescent="0.4">
      <c r="A3">
        <v>2</v>
      </c>
      <c r="B3" t="s">
        <v>8</v>
      </c>
      <c r="C3">
        <v>193</v>
      </c>
      <c r="D3">
        <v>17</v>
      </c>
      <c r="E3">
        <v>176</v>
      </c>
      <c r="F3">
        <v>190</v>
      </c>
      <c r="G3">
        <v>71</v>
      </c>
    </row>
    <row r="4" spans="1:7" x14ac:dyDescent="0.4">
      <c r="A4">
        <v>3</v>
      </c>
      <c r="B4" t="s">
        <v>9</v>
      </c>
      <c r="C4">
        <v>220</v>
      </c>
      <c r="D4">
        <v>6</v>
      </c>
      <c r="E4">
        <v>214</v>
      </c>
      <c r="F4">
        <v>219</v>
      </c>
      <c r="G4">
        <v>68</v>
      </c>
    </row>
    <row r="5" spans="1:7" x14ac:dyDescent="0.4">
      <c r="A5">
        <v>4</v>
      </c>
      <c r="B5" t="s">
        <v>10</v>
      </c>
      <c r="C5">
        <v>209</v>
      </c>
      <c r="D5">
        <v>5</v>
      </c>
      <c r="E5">
        <v>204</v>
      </c>
      <c r="F5">
        <v>209</v>
      </c>
      <c r="G5">
        <v>74</v>
      </c>
    </row>
    <row r="6" spans="1:7" x14ac:dyDescent="0.4">
      <c r="A6">
        <v>5</v>
      </c>
      <c r="B6" t="s">
        <v>11</v>
      </c>
      <c r="C6">
        <v>52</v>
      </c>
      <c r="D6">
        <v>5</v>
      </c>
      <c r="E6">
        <v>47</v>
      </c>
      <c r="F6">
        <v>51</v>
      </c>
      <c r="G6">
        <v>15</v>
      </c>
    </row>
    <row r="7" spans="1:7" x14ac:dyDescent="0.4">
      <c r="A7">
        <v>6</v>
      </c>
      <c r="B7" t="s">
        <v>12</v>
      </c>
      <c r="C7">
        <v>65</v>
      </c>
      <c r="D7">
        <v>5</v>
      </c>
      <c r="E7">
        <v>60</v>
      </c>
      <c r="F7">
        <v>65</v>
      </c>
      <c r="G7">
        <v>20</v>
      </c>
    </row>
    <row r="8" spans="1:7" x14ac:dyDescent="0.4">
      <c r="A8">
        <v>7</v>
      </c>
      <c r="B8" t="s">
        <v>13</v>
      </c>
      <c r="C8">
        <v>90</v>
      </c>
      <c r="D8">
        <v>6</v>
      </c>
      <c r="E8">
        <v>84</v>
      </c>
      <c r="F8">
        <v>89</v>
      </c>
      <c r="G8">
        <v>28</v>
      </c>
    </row>
    <row r="9" spans="1:7" x14ac:dyDescent="0.4">
      <c r="A9">
        <v>8</v>
      </c>
      <c r="B9" t="s">
        <v>14</v>
      </c>
      <c r="C9">
        <v>62</v>
      </c>
      <c r="D9">
        <v>1</v>
      </c>
      <c r="E9">
        <v>61</v>
      </c>
      <c r="F9">
        <v>62</v>
      </c>
      <c r="G9">
        <v>24</v>
      </c>
    </row>
    <row r="10" spans="1:7" x14ac:dyDescent="0.4">
      <c r="A10">
        <v>9</v>
      </c>
      <c r="B10" t="s">
        <v>15</v>
      </c>
      <c r="C10">
        <v>72</v>
      </c>
      <c r="D10">
        <v>19</v>
      </c>
      <c r="E10">
        <v>53</v>
      </c>
      <c r="F10">
        <v>70</v>
      </c>
      <c r="G10">
        <v>25</v>
      </c>
    </row>
    <row r="11" spans="1:7" x14ac:dyDescent="0.4">
      <c r="A11">
        <v>10</v>
      </c>
      <c r="B11" t="s">
        <v>16</v>
      </c>
      <c r="C11">
        <v>13</v>
      </c>
      <c r="D11">
        <v>4</v>
      </c>
      <c r="E11">
        <v>9</v>
      </c>
      <c r="F11">
        <v>12</v>
      </c>
      <c r="G11">
        <v>4</v>
      </c>
    </row>
    <row r="12" spans="1:7" x14ac:dyDescent="0.4">
      <c r="A12">
        <v>11</v>
      </c>
      <c r="B12" t="s">
        <v>17</v>
      </c>
      <c r="C12">
        <v>106</v>
      </c>
      <c r="D12">
        <v>5</v>
      </c>
      <c r="E12">
        <v>101</v>
      </c>
      <c r="F12">
        <v>104</v>
      </c>
      <c r="G12">
        <v>38</v>
      </c>
    </row>
    <row r="13" spans="1:7" x14ac:dyDescent="0.4">
      <c r="A13">
        <v>12</v>
      </c>
      <c r="B13" t="s">
        <v>18</v>
      </c>
      <c r="C13">
        <v>32</v>
      </c>
      <c r="D13">
        <v>14</v>
      </c>
      <c r="E13">
        <v>18</v>
      </c>
      <c r="F13">
        <v>32</v>
      </c>
      <c r="G13">
        <v>14</v>
      </c>
    </row>
    <row r="14" spans="1:7" x14ac:dyDescent="0.4">
      <c r="A14">
        <v>13</v>
      </c>
      <c r="B14" t="s">
        <v>19</v>
      </c>
      <c r="C14">
        <v>78</v>
      </c>
      <c r="D14">
        <v>6</v>
      </c>
      <c r="E14">
        <v>72</v>
      </c>
      <c r="F14">
        <v>78</v>
      </c>
      <c r="G14">
        <v>26</v>
      </c>
    </row>
    <row r="15" spans="1:7" x14ac:dyDescent="0.4">
      <c r="A15">
        <v>14</v>
      </c>
      <c r="B15" t="s">
        <v>20</v>
      </c>
      <c r="C15">
        <v>23</v>
      </c>
      <c r="D15">
        <v>9</v>
      </c>
      <c r="E15">
        <v>14</v>
      </c>
      <c r="F15">
        <v>23</v>
      </c>
      <c r="G15">
        <v>10</v>
      </c>
    </row>
    <row r="16" spans="1:7" x14ac:dyDescent="0.4">
      <c r="A16">
        <v>15</v>
      </c>
      <c r="B16" t="s">
        <v>21</v>
      </c>
      <c r="C16">
        <v>44</v>
      </c>
      <c r="D16">
        <v>6</v>
      </c>
      <c r="E16">
        <v>38</v>
      </c>
      <c r="F16">
        <v>41</v>
      </c>
      <c r="G16">
        <v>18</v>
      </c>
    </row>
    <row r="17" spans="1:7" x14ac:dyDescent="0.4">
      <c r="A17">
        <v>16</v>
      </c>
      <c r="B17" t="s">
        <v>22</v>
      </c>
      <c r="C17">
        <v>19</v>
      </c>
      <c r="D17">
        <v>1</v>
      </c>
      <c r="E17">
        <v>18</v>
      </c>
      <c r="F17">
        <v>19</v>
      </c>
      <c r="G17">
        <v>6</v>
      </c>
    </row>
    <row r="18" spans="1:7" x14ac:dyDescent="0.4">
      <c r="A18">
        <v>17</v>
      </c>
      <c r="B18" t="s">
        <v>23</v>
      </c>
      <c r="C18">
        <v>56</v>
      </c>
      <c r="D18">
        <v>4</v>
      </c>
      <c r="E18">
        <v>52</v>
      </c>
      <c r="F18">
        <v>56</v>
      </c>
      <c r="G18">
        <v>20</v>
      </c>
    </row>
    <row r="19" spans="1:7" x14ac:dyDescent="0.4">
      <c r="A19">
        <v>18</v>
      </c>
      <c r="B19" t="s">
        <v>24</v>
      </c>
      <c r="C19">
        <v>281</v>
      </c>
      <c r="D19">
        <v>18</v>
      </c>
      <c r="E19">
        <v>263</v>
      </c>
      <c r="F19">
        <v>276</v>
      </c>
      <c r="G19">
        <v>95</v>
      </c>
    </row>
    <row r="20" spans="1:7" x14ac:dyDescent="0.4">
      <c r="A20">
        <v>19</v>
      </c>
      <c r="B20" t="s">
        <v>25</v>
      </c>
      <c r="C20">
        <v>56</v>
      </c>
      <c r="D20">
        <v>6</v>
      </c>
      <c r="E20">
        <v>50</v>
      </c>
      <c r="F20">
        <v>54</v>
      </c>
      <c r="G20">
        <v>17</v>
      </c>
    </row>
    <row r="21" spans="1:7" x14ac:dyDescent="0.4">
      <c r="A21">
        <v>20</v>
      </c>
      <c r="B21" t="s">
        <v>26</v>
      </c>
      <c r="C21">
        <v>26</v>
      </c>
      <c r="D21">
        <v>0</v>
      </c>
      <c r="E21">
        <v>26</v>
      </c>
      <c r="F21">
        <v>26</v>
      </c>
      <c r="G21">
        <v>8</v>
      </c>
    </row>
    <row r="22" spans="1:7" x14ac:dyDescent="0.4">
      <c r="A22">
        <v>21</v>
      </c>
      <c r="B22" t="s">
        <v>27</v>
      </c>
      <c r="C22">
        <v>61</v>
      </c>
      <c r="D22">
        <v>2</v>
      </c>
      <c r="E22">
        <v>59</v>
      </c>
      <c r="F22">
        <v>60</v>
      </c>
      <c r="G22">
        <v>24</v>
      </c>
    </row>
    <row r="23" spans="1:7" x14ac:dyDescent="0.4">
      <c r="A23">
        <v>22</v>
      </c>
      <c r="B23" t="s">
        <v>28</v>
      </c>
      <c r="C23">
        <v>27</v>
      </c>
      <c r="D23">
        <v>10</v>
      </c>
      <c r="E23">
        <v>17</v>
      </c>
      <c r="F23">
        <v>27</v>
      </c>
      <c r="G23">
        <v>13</v>
      </c>
    </row>
    <row r="24" spans="1:7" x14ac:dyDescent="0.4">
      <c r="A24">
        <v>23</v>
      </c>
      <c r="B24" t="s">
        <v>29</v>
      </c>
      <c r="C24">
        <v>63</v>
      </c>
      <c r="D24">
        <v>4</v>
      </c>
      <c r="E24">
        <v>59</v>
      </c>
      <c r="F24">
        <v>60</v>
      </c>
      <c r="G24">
        <v>21</v>
      </c>
    </row>
    <row r="25" spans="1:7" x14ac:dyDescent="0.4">
      <c r="A25">
        <v>24</v>
      </c>
      <c r="B25" t="s">
        <v>30</v>
      </c>
      <c r="C25">
        <v>224</v>
      </c>
      <c r="D25">
        <v>19</v>
      </c>
      <c r="E25">
        <v>205</v>
      </c>
      <c r="F25">
        <v>216</v>
      </c>
      <c r="G25">
        <v>74</v>
      </c>
    </row>
    <row r="26" spans="1:7" x14ac:dyDescent="0.4">
      <c r="A26">
        <v>25</v>
      </c>
      <c r="B26" t="s">
        <v>31</v>
      </c>
      <c r="C26">
        <v>80</v>
      </c>
      <c r="D26">
        <v>16</v>
      </c>
      <c r="E26">
        <v>64</v>
      </c>
      <c r="F26">
        <v>78</v>
      </c>
      <c r="G26">
        <v>25</v>
      </c>
    </row>
    <row r="27" spans="1:7" x14ac:dyDescent="0.4">
      <c r="A27">
        <v>26</v>
      </c>
      <c r="B27" t="s">
        <v>32</v>
      </c>
      <c r="C27">
        <v>122</v>
      </c>
      <c r="D27">
        <v>29</v>
      </c>
      <c r="E27">
        <v>93</v>
      </c>
      <c r="F27">
        <v>118</v>
      </c>
      <c r="G27">
        <v>47</v>
      </c>
    </row>
    <row r="28" spans="1:7" x14ac:dyDescent="0.4">
      <c r="A28">
        <v>27</v>
      </c>
      <c r="B28" t="s">
        <v>33</v>
      </c>
      <c r="C28">
        <v>38</v>
      </c>
      <c r="D28">
        <v>4</v>
      </c>
      <c r="E28">
        <v>34</v>
      </c>
      <c r="F28">
        <v>38</v>
      </c>
      <c r="G28">
        <v>15</v>
      </c>
    </row>
    <row r="29" spans="1:7" x14ac:dyDescent="0.4">
      <c r="A29">
        <v>28</v>
      </c>
      <c r="B29" t="s">
        <v>34</v>
      </c>
      <c r="C29">
        <v>34</v>
      </c>
      <c r="D29">
        <v>0</v>
      </c>
      <c r="E29">
        <v>34</v>
      </c>
      <c r="F29">
        <v>34</v>
      </c>
      <c r="G29">
        <v>14</v>
      </c>
    </row>
    <row r="30" spans="1:7" x14ac:dyDescent="0.4">
      <c r="A30">
        <v>29</v>
      </c>
      <c r="B30" t="s">
        <v>35</v>
      </c>
      <c r="C30">
        <v>30</v>
      </c>
      <c r="D30">
        <v>10</v>
      </c>
      <c r="E30">
        <v>20</v>
      </c>
      <c r="F30">
        <v>30</v>
      </c>
      <c r="G30">
        <v>8</v>
      </c>
    </row>
    <row r="31" spans="1:7" x14ac:dyDescent="0.4">
      <c r="A31">
        <v>30</v>
      </c>
      <c r="B31" t="s">
        <v>36</v>
      </c>
      <c r="C31">
        <v>39</v>
      </c>
      <c r="D31">
        <v>8</v>
      </c>
      <c r="E31">
        <v>31</v>
      </c>
      <c r="F31">
        <v>38</v>
      </c>
      <c r="G31">
        <v>13</v>
      </c>
    </row>
    <row r="32" spans="1:7" x14ac:dyDescent="0.4">
      <c r="A32">
        <v>31</v>
      </c>
      <c r="B32" t="s">
        <v>37</v>
      </c>
      <c r="C32">
        <v>79</v>
      </c>
      <c r="D32">
        <v>11</v>
      </c>
      <c r="E32">
        <v>68</v>
      </c>
      <c r="F32">
        <v>79</v>
      </c>
      <c r="G32">
        <v>30</v>
      </c>
    </row>
    <row r="33" spans="1:7" x14ac:dyDescent="0.4">
      <c r="A33">
        <v>32</v>
      </c>
      <c r="B33" t="s">
        <v>38</v>
      </c>
      <c r="C33">
        <v>11</v>
      </c>
      <c r="D33">
        <v>5</v>
      </c>
      <c r="E33">
        <v>6</v>
      </c>
      <c r="F33">
        <v>11</v>
      </c>
      <c r="G33">
        <v>4</v>
      </c>
    </row>
    <row r="34" spans="1:7" x14ac:dyDescent="0.4">
      <c r="A34">
        <v>33</v>
      </c>
      <c r="B34" t="s">
        <v>39</v>
      </c>
      <c r="C34">
        <v>15</v>
      </c>
      <c r="D34">
        <v>0</v>
      </c>
      <c r="E34">
        <v>15</v>
      </c>
      <c r="F34">
        <v>15</v>
      </c>
      <c r="G34">
        <v>7</v>
      </c>
    </row>
    <row r="35" spans="1:7" x14ac:dyDescent="0.4">
      <c r="A35">
        <v>34</v>
      </c>
      <c r="B35" t="s">
        <v>40</v>
      </c>
      <c r="C35">
        <v>31</v>
      </c>
      <c r="D35">
        <v>2</v>
      </c>
      <c r="E35">
        <v>29</v>
      </c>
      <c r="F35">
        <v>30</v>
      </c>
      <c r="G35">
        <v>8</v>
      </c>
    </row>
    <row r="36" spans="1:7" x14ac:dyDescent="0.4">
      <c r="A36">
        <v>35</v>
      </c>
      <c r="B36" t="s">
        <v>41</v>
      </c>
      <c r="C36">
        <v>19</v>
      </c>
      <c r="D36">
        <v>2</v>
      </c>
      <c r="E36">
        <v>17</v>
      </c>
      <c r="F36">
        <v>19</v>
      </c>
      <c r="G36">
        <v>10</v>
      </c>
    </row>
    <row r="37" spans="1:7" x14ac:dyDescent="0.4">
      <c r="A37">
        <v>36</v>
      </c>
      <c r="B37" t="s">
        <v>42</v>
      </c>
      <c r="C37">
        <v>26</v>
      </c>
      <c r="D37">
        <v>3</v>
      </c>
      <c r="E37">
        <v>23</v>
      </c>
      <c r="F37">
        <v>24</v>
      </c>
      <c r="G37">
        <v>10</v>
      </c>
    </row>
    <row r="38" spans="1:7" x14ac:dyDescent="0.4">
      <c r="A38">
        <v>37</v>
      </c>
      <c r="B38" t="s">
        <v>43</v>
      </c>
      <c r="C38">
        <v>53</v>
      </c>
      <c r="D38">
        <v>3</v>
      </c>
      <c r="E38">
        <v>50</v>
      </c>
      <c r="F38">
        <v>52</v>
      </c>
      <c r="G38">
        <v>16</v>
      </c>
    </row>
    <row r="39" spans="1:7" x14ac:dyDescent="0.4">
      <c r="A39">
        <v>38</v>
      </c>
      <c r="B39" t="s">
        <v>44</v>
      </c>
      <c r="C39">
        <v>10</v>
      </c>
      <c r="D39">
        <v>1</v>
      </c>
      <c r="E39">
        <v>9</v>
      </c>
      <c r="F39">
        <v>10</v>
      </c>
      <c r="G39">
        <v>3</v>
      </c>
    </row>
    <row r="40" spans="1:7" x14ac:dyDescent="0.4">
      <c r="A40">
        <v>39</v>
      </c>
      <c r="B40" t="s">
        <v>45</v>
      </c>
      <c r="C40">
        <v>174</v>
      </c>
      <c r="D40">
        <v>16</v>
      </c>
      <c r="E40">
        <v>158</v>
      </c>
      <c r="F40">
        <v>170</v>
      </c>
      <c r="G40">
        <v>55</v>
      </c>
    </row>
    <row r="41" spans="1:7" x14ac:dyDescent="0.4">
      <c r="A41">
        <v>40</v>
      </c>
      <c r="B41" t="s">
        <v>46</v>
      </c>
      <c r="C41">
        <v>21</v>
      </c>
      <c r="D41">
        <v>3</v>
      </c>
      <c r="E41">
        <v>18</v>
      </c>
      <c r="F41">
        <v>20</v>
      </c>
      <c r="G41">
        <v>5</v>
      </c>
    </row>
    <row r="42" spans="1:7" x14ac:dyDescent="0.4">
      <c r="A42">
        <v>41</v>
      </c>
      <c r="B42" t="s">
        <v>47</v>
      </c>
      <c r="C42">
        <v>25</v>
      </c>
      <c r="D42">
        <v>1</v>
      </c>
      <c r="E42">
        <v>24</v>
      </c>
      <c r="F42">
        <v>25</v>
      </c>
      <c r="G42">
        <v>10</v>
      </c>
    </row>
    <row r="43" spans="1:7" x14ac:dyDescent="0.4">
      <c r="A43">
        <v>42</v>
      </c>
      <c r="B43" t="s">
        <v>48</v>
      </c>
      <c r="C43">
        <v>58</v>
      </c>
      <c r="D43">
        <v>5</v>
      </c>
      <c r="E43">
        <v>53</v>
      </c>
      <c r="F43">
        <v>57</v>
      </c>
      <c r="G43">
        <v>18</v>
      </c>
    </row>
    <row r="44" spans="1:7" x14ac:dyDescent="0.4">
      <c r="A44">
        <v>43</v>
      </c>
      <c r="B44" t="s">
        <v>49</v>
      </c>
      <c r="C44">
        <v>36</v>
      </c>
      <c r="D44">
        <v>6</v>
      </c>
      <c r="E44">
        <v>30</v>
      </c>
      <c r="F44">
        <v>32</v>
      </c>
      <c r="G44">
        <v>9</v>
      </c>
    </row>
    <row r="45" spans="1:7" x14ac:dyDescent="0.4">
      <c r="A45">
        <v>44</v>
      </c>
      <c r="B45" t="s">
        <v>50</v>
      </c>
      <c r="C45">
        <v>18</v>
      </c>
      <c r="D45">
        <v>9</v>
      </c>
      <c r="E45">
        <v>9</v>
      </c>
      <c r="F45">
        <v>17</v>
      </c>
      <c r="G45">
        <v>6</v>
      </c>
    </row>
    <row r="46" spans="1:7" x14ac:dyDescent="0.4">
      <c r="A46">
        <v>45</v>
      </c>
      <c r="B46" t="s">
        <v>51</v>
      </c>
      <c r="C46">
        <v>39</v>
      </c>
      <c r="D46">
        <v>3</v>
      </c>
      <c r="E46">
        <v>36</v>
      </c>
      <c r="F46">
        <v>39</v>
      </c>
      <c r="G46">
        <v>14</v>
      </c>
    </row>
    <row r="47" spans="1:7" x14ac:dyDescent="0.4">
      <c r="A47">
        <v>46</v>
      </c>
      <c r="B47" t="s">
        <v>52</v>
      </c>
      <c r="C47">
        <v>108</v>
      </c>
      <c r="D47">
        <v>21</v>
      </c>
      <c r="E47">
        <v>87</v>
      </c>
      <c r="F47">
        <v>106</v>
      </c>
      <c r="G47">
        <v>37</v>
      </c>
    </row>
    <row r="48" spans="1:7" x14ac:dyDescent="0.4">
      <c r="A48">
        <v>47</v>
      </c>
      <c r="B48" t="s">
        <v>53</v>
      </c>
      <c r="C48">
        <v>53</v>
      </c>
      <c r="D48">
        <v>9</v>
      </c>
      <c r="E48">
        <v>44</v>
      </c>
      <c r="F48">
        <v>52</v>
      </c>
      <c r="G48">
        <v>13</v>
      </c>
    </row>
    <row r="49" spans="2:7" x14ac:dyDescent="0.4">
      <c r="B49" t="s">
        <v>6</v>
      </c>
      <c r="C49" s="1">
        <v>3583</v>
      </c>
      <c r="D49">
        <v>418</v>
      </c>
      <c r="E49" s="1">
        <v>3165</v>
      </c>
      <c r="F49" s="1">
        <v>3518</v>
      </c>
      <c r="G49" s="1">
        <v>1230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G19"/>
    </sheetView>
  </sheetViews>
  <sheetFormatPr defaultRowHeight="18.75" x14ac:dyDescent="0.4"/>
  <cols>
    <col min="1" max="1" width="12.375" bestFit="1" customWidth="1"/>
    <col min="2" max="2" width="12.75" bestFit="1" customWidth="1"/>
    <col min="3" max="3" width="5.25" bestFit="1" customWidth="1"/>
    <col min="4" max="4" width="12.75" bestFit="1" customWidth="1"/>
    <col min="7" max="7" width="13" bestFit="1" customWidth="1"/>
  </cols>
  <sheetData>
    <row r="1" spans="1:7" x14ac:dyDescent="0.4">
      <c r="A1" t="s">
        <v>57</v>
      </c>
      <c r="B1">
        <f>MAX(screen!D2:D48)</f>
        <v>79</v>
      </c>
    </row>
    <row r="2" spans="1:7" x14ac:dyDescent="0.4">
      <c r="A2" t="s">
        <v>58</v>
      </c>
      <c r="B2">
        <f>MIN(screen!D2:D48)</f>
        <v>0</v>
      </c>
    </row>
    <row r="3" spans="1:7" x14ac:dyDescent="0.4">
      <c r="A3" t="s">
        <v>54</v>
      </c>
      <c r="B3">
        <f>MAX(screen!D2:D48)-MIN(screen!D2:D48)</f>
        <v>79</v>
      </c>
    </row>
    <row r="4" spans="1:7" x14ac:dyDescent="0.4">
      <c r="A4" t="s">
        <v>55</v>
      </c>
      <c r="B4">
        <f>MEDIAN(screen!D2:D48)</f>
        <v>5</v>
      </c>
    </row>
    <row r="5" spans="1:7" x14ac:dyDescent="0.4">
      <c r="A5" t="s">
        <v>56</v>
      </c>
      <c r="B5">
        <f>SQRT(COUNT(screen!D2:D48))</f>
        <v>6.8556546004010439</v>
      </c>
    </row>
    <row r="6" spans="1:7" x14ac:dyDescent="0.4">
      <c r="A6" t="s">
        <v>59</v>
      </c>
      <c r="B6">
        <f>B3/B5</f>
        <v>11.52333432833367</v>
      </c>
    </row>
    <row r="11" spans="1:7" x14ac:dyDescent="0.4">
      <c r="A11" t="s">
        <v>68</v>
      </c>
      <c r="B11" t="s">
        <v>71</v>
      </c>
      <c r="C11" t="s">
        <v>67</v>
      </c>
      <c r="D11" t="s">
        <v>69</v>
      </c>
      <c r="E11" t="s">
        <v>68</v>
      </c>
      <c r="F11" t="s">
        <v>79</v>
      </c>
      <c r="G11" t="s">
        <v>70</v>
      </c>
    </row>
    <row r="12" spans="1:7" x14ac:dyDescent="0.4">
      <c r="A12" t="s">
        <v>60</v>
      </c>
      <c r="B12">
        <v>6</v>
      </c>
      <c r="C12">
        <f>COUNTIF(screen!D2:D48,"&gt;=0")-COUNTIF(screen!D2:D48,"&gt;12")</f>
        <v>37</v>
      </c>
      <c r="D12">
        <f>C12/47</f>
        <v>0.78723404255319152</v>
      </c>
      <c r="E12" t="s">
        <v>72</v>
      </c>
      <c r="F12">
        <f>0+C12</f>
        <v>37</v>
      </c>
      <c r="G12">
        <f>F12/47</f>
        <v>0.78723404255319152</v>
      </c>
    </row>
    <row r="13" spans="1:7" x14ac:dyDescent="0.4">
      <c r="A13" t="s">
        <v>61</v>
      </c>
      <c r="B13">
        <v>18</v>
      </c>
      <c r="C13">
        <f>COUNTIF(screen!D2:D48,"&gt;=12")-COUNTIF(screen!D2:D48,"&gt;24")</f>
        <v>8</v>
      </c>
      <c r="D13">
        <f>C13/47</f>
        <v>0.1702127659574468</v>
      </c>
      <c r="E13" t="s">
        <v>73</v>
      </c>
      <c r="F13">
        <f>F12+C13</f>
        <v>45</v>
      </c>
      <c r="G13">
        <f t="shared" ref="G13:G18" si="0">F13/47</f>
        <v>0.95744680851063835</v>
      </c>
    </row>
    <row r="14" spans="1:7" x14ac:dyDescent="0.4">
      <c r="A14" t="s">
        <v>62</v>
      </c>
      <c r="B14">
        <v>30</v>
      </c>
      <c r="C14">
        <f>COUNTIF(screen!D2:D48,"&gt;=24")-COUNTIF(screen!D2:D48,"&gt;36")</f>
        <v>1</v>
      </c>
      <c r="D14">
        <f>C14/47</f>
        <v>2.1276595744680851E-2</v>
      </c>
      <c r="E14" t="s">
        <v>74</v>
      </c>
      <c r="F14">
        <f>F13+C14</f>
        <v>46</v>
      </c>
      <c r="G14">
        <f t="shared" si="0"/>
        <v>0.97872340425531912</v>
      </c>
    </row>
    <row r="15" spans="1:7" x14ac:dyDescent="0.4">
      <c r="A15" t="s">
        <v>63</v>
      </c>
      <c r="B15">
        <v>42</v>
      </c>
      <c r="C15">
        <f>COUNTIF(screen!D2:D48,"&gt;=36")-COUNTIF(screen!D2:D48,"&gt;48")</f>
        <v>0</v>
      </c>
      <c r="D15">
        <f>C15/47</f>
        <v>0</v>
      </c>
      <c r="E15" t="s">
        <v>75</v>
      </c>
      <c r="F15">
        <f>F14+C15</f>
        <v>46</v>
      </c>
      <c r="G15">
        <f t="shared" si="0"/>
        <v>0.97872340425531912</v>
      </c>
    </row>
    <row r="16" spans="1:7" x14ac:dyDescent="0.4">
      <c r="A16" t="s">
        <v>64</v>
      </c>
      <c r="B16">
        <v>54</v>
      </c>
      <c r="C16">
        <f>COUNTIF(screen!D2:D48,"&gt;=48")-COUNTIF(screen!D2:D48,"&gt;60")</f>
        <v>0</v>
      </c>
      <c r="D16">
        <f>C16/47</f>
        <v>0</v>
      </c>
      <c r="E16" t="s">
        <v>76</v>
      </c>
      <c r="F16">
        <f>F15+C16</f>
        <v>46</v>
      </c>
      <c r="G16">
        <f t="shared" si="0"/>
        <v>0.97872340425531912</v>
      </c>
    </row>
    <row r="17" spans="1:7" x14ac:dyDescent="0.4">
      <c r="A17" t="s">
        <v>65</v>
      </c>
      <c r="B17">
        <v>66</v>
      </c>
      <c r="C17">
        <f>COUNTIF(screen!D2:D48,"&gt;=60")-COUNTIF(screen!D2:D48,"&gt;72")</f>
        <v>0</v>
      </c>
      <c r="D17">
        <f>C17/47</f>
        <v>0</v>
      </c>
      <c r="E17" t="s">
        <v>77</v>
      </c>
      <c r="F17">
        <f>F16+C17</f>
        <v>46</v>
      </c>
      <c r="G17">
        <f t="shared" si="0"/>
        <v>0.97872340425531912</v>
      </c>
    </row>
    <row r="18" spans="1:7" x14ac:dyDescent="0.4">
      <c r="A18" t="s">
        <v>66</v>
      </c>
      <c r="B18">
        <v>78</v>
      </c>
      <c r="C18">
        <f>COUNTIF(screen!D2:D48,"&gt;=72")-COUNTIF(screen!D2:D48,"&gt;84")</f>
        <v>1</v>
      </c>
      <c r="D18">
        <f>C18/47</f>
        <v>2.1276595744680851E-2</v>
      </c>
      <c r="E18" t="s">
        <v>78</v>
      </c>
      <c r="F18">
        <f>F17+C18</f>
        <v>47</v>
      </c>
      <c r="G18">
        <f t="shared" si="0"/>
        <v>1</v>
      </c>
    </row>
    <row r="19" spans="1:7" x14ac:dyDescent="0.4">
      <c r="C19">
        <f>SUM(C12:C18)</f>
        <v>47</v>
      </c>
      <c r="D19">
        <f>SUM(D12:D18)</f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B1" sqref="B1"/>
    </sheetView>
  </sheetViews>
  <sheetFormatPr defaultRowHeight="18.75" x14ac:dyDescent="0.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screen</vt:lpstr>
      <vt:lpstr>normal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yuusaku.hayashi</cp:lastModifiedBy>
  <dcterms:created xsi:type="dcterms:W3CDTF">2020-02-22T09:34:12Z</dcterms:created>
  <dcterms:modified xsi:type="dcterms:W3CDTF">2020-02-22T12:02:51Z</dcterms:modified>
</cp:coreProperties>
</file>