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html\smm\app\controllers\temp\"/>
    </mc:Choice>
  </mc:AlternateContent>
  <xr:revisionPtr revIDLastSave="0" documentId="13_ncr:1_{AEF5A0BC-A8A9-4E45-A8BB-0E4705CE2F9C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DATA" sheetId="21" r:id="rId1"/>
    <sheet name="VIEW" sheetId="13" r:id="rId2"/>
  </sheets>
  <externalReferences>
    <externalReference r:id="rId3"/>
    <externalReference r:id="rId4"/>
  </externalReferences>
  <definedNames>
    <definedName name="_xlnm._FilterDatabase" localSheetId="1" hidden="1">VIEW!$B$13:$N$222</definedName>
    <definedName name="_xlnm.Print_Area" localSheetId="1">VIEW!$A$1:$N$222</definedName>
    <definedName name="T70F" localSheetId="1">[1]スポット!#REF!</definedName>
    <definedName name="T70F">[1]スポット!#REF!</definedName>
    <definedName name="ｴｽﾃﾙｽﾊﾟﾝ62" localSheetId="1">[1]スポット!#REF!</definedName>
    <definedName name="ｴｽﾃﾙｽﾊﾟﾝ62">[1]スポット!#REF!</definedName>
    <definedName name="ビーカー" localSheetId="1">[1]染色加工!#REF!</definedName>
    <definedName name="ビーカー">[1]染色加工!#REF!</definedName>
    <definedName name="ﾋﾞｰｶｰ1" localSheetId="1">[1]染色加工!#REF!</definedName>
    <definedName name="ﾋﾞｰｶｰ1">[1]染色加工!#REF!</definedName>
    <definedName name="ビーカー②" localSheetId="1">[1]染色加工!#REF!</definedName>
    <definedName name="ビーカー②">[1]染色加工!#REF!</definedName>
    <definedName name="ﾐﾗｲﾄT10" localSheetId="1">[1]スポット!#REF!</definedName>
    <definedName name="ﾐﾗｲﾄT10">[1]スポット!#REF!</definedName>
    <definedName name="加工種類">[2]選択肢!$E$2:$E$10</definedName>
    <definedName name="染色加工依頼書入力" localSheetId="1">[1]染色加工!#REF!</definedName>
    <definedName name="染色加工依頼書入力">[1]染色加工!#REF!</definedName>
    <definedName name="東レT84T24HS9X" localSheetId="1">[1]スポット!#REF!</definedName>
    <definedName name="東レT84T24HS9X">[1]スポット!#REF!</definedName>
    <definedName name="東レTWSD167T48BC0Z" localSheetId="1">[1]染色加工!#REF!</definedName>
    <definedName name="東レTWSD167T48BC0Z">[1]染色加工!#REF!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7" i="13" l="1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C107" i="13" l="1"/>
  <c r="D107" i="13"/>
  <c r="F107" i="13"/>
  <c r="G107" i="13"/>
  <c r="H107" i="13"/>
  <c r="J107" i="13"/>
  <c r="K107" i="13"/>
  <c r="L107" i="13"/>
  <c r="M107" i="13"/>
  <c r="C108" i="13"/>
  <c r="D108" i="13"/>
  <c r="F108" i="13"/>
  <c r="G108" i="13"/>
  <c r="H108" i="13"/>
  <c r="J108" i="13"/>
  <c r="K108" i="13"/>
  <c r="L108" i="13"/>
  <c r="M108" i="13"/>
  <c r="C109" i="13"/>
  <c r="D109" i="13"/>
  <c r="F109" i="13"/>
  <c r="G109" i="13"/>
  <c r="H109" i="13"/>
  <c r="J109" i="13"/>
  <c r="K109" i="13"/>
  <c r="L109" i="13"/>
  <c r="M109" i="13"/>
  <c r="C110" i="13"/>
  <c r="D110" i="13"/>
  <c r="F110" i="13"/>
  <c r="G110" i="13"/>
  <c r="H110" i="13"/>
  <c r="J110" i="13"/>
  <c r="K110" i="13"/>
  <c r="L110" i="13"/>
  <c r="M110" i="13"/>
  <c r="C111" i="13"/>
  <c r="D111" i="13"/>
  <c r="F111" i="13"/>
  <c r="G111" i="13"/>
  <c r="H111" i="13"/>
  <c r="J111" i="13"/>
  <c r="K111" i="13"/>
  <c r="L111" i="13"/>
  <c r="M111" i="13"/>
  <c r="C112" i="13"/>
  <c r="D112" i="13"/>
  <c r="F112" i="13"/>
  <c r="G112" i="13"/>
  <c r="H112" i="13"/>
  <c r="J112" i="13"/>
  <c r="K112" i="13"/>
  <c r="L112" i="13"/>
  <c r="M112" i="13"/>
  <c r="C113" i="13"/>
  <c r="D113" i="13"/>
  <c r="F113" i="13"/>
  <c r="G113" i="13"/>
  <c r="H113" i="13"/>
  <c r="J113" i="13"/>
  <c r="K113" i="13"/>
  <c r="L113" i="13"/>
  <c r="M113" i="13"/>
  <c r="C114" i="13"/>
  <c r="D114" i="13"/>
  <c r="F114" i="13"/>
  <c r="G114" i="13"/>
  <c r="H114" i="13"/>
  <c r="J114" i="13"/>
  <c r="K114" i="13"/>
  <c r="L114" i="13"/>
  <c r="M114" i="13"/>
  <c r="C115" i="13"/>
  <c r="D115" i="13"/>
  <c r="F115" i="13"/>
  <c r="G115" i="13"/>
  <c r="H115" i="13"/>
  <c r="J115" i="13"/>
  <c r="K115" i="13"/>
  <c r="L115" i="13"/>
  <c r="M115" i="13"/>
  <c r="C116" i="13"/>
  <c r="D116" i="13"/>
  <c r="F116" i="13"/>
  <c r="G116" i="13"/>
  <c r="H116" i="13"/>
  <c r="J116" i="13"/>
  <c r="K116" i="13"/>
  <c r="L116" i="13"/>
  <c r="M116" i="13"/>
  <c r="C117" i="13"/>
  <c r="D117" i="13"/>
  <c r="F117" i="13"/>
  <c r="G117" i="13"/>
  <c r="H117" i="13"/>
  <c r="J117" i="13"/>
  <c r="K117" i="13"/>
  <c r="L117" i="13"/>
  <c r="M117" i="13"/>
  <c r="C118" i="13"/>
  <c r="D118" i="13"/>
  <c r="F118" i="13"/>
  <c r="G118" i="13"/>
  <c r="H118" i="13"/>
  <c r="J118" i="13"/>
  <c r="K118" i="13"/>
  <c r="L118" i="13"/>
  <c r="M118" i="13"/>
  <c r="C119" i="13"/>
  <c r="D119" i="13"/>
  <c r="F119" i="13"/>
  <c r="G119" i="13"/>
  <c r="H119" i="13"/>
  <c r="J119" i="13"/>
  <c r="K119" i="13"/>
  <c r="L119" i="13"/>
  <c r="M119" i="13"/>
  <c r="C120" i="13"/>
  <c r="D120" i="13"/>
  <c r="F120" i="13"/>
  <c r="G120" i="13"/>
  <c r="H120" i="13"/>
  <c r="J120" i="13"/>
  <c r="K120" i="13"/>
  <c r="L120" i="13"/>
  <c r="M120" i="13"/>
  <c r="C121" i="13"/>
  <c r="D121" i="13"/>
  <c r="F121" i="13"/>
  <c r="G121" i="13"/>
  <c r="H121" i="13"/>
  <c r="J121" i="13"/>
  <c r="K121" i="13"/>
  <c r="L121" i="13"/>
  <c r="M121" i="13"/>
  <c r="C122" i="13"/>
  <c r="D122" i="13"/>
  <c r="F122" i="13"/>
  <c r="G122" i="13"/>
  <c r="H122" i="13"/>
  <c r="J122" i="13"/>
  <c r="K122" i="13"/>
  <c r="L122" i="13"/>
  <c r="M122" i="13"/>
  <c r="C123" i="13"/>
  <c r="D123" i="13"/>
  <c r="F123" i="13"/>
  <c r="G123" i="13"/>
  <c r="H123" i="13"/>
  <c r="J123" i="13"/>
  <c r="K123" i="13"/>
  <c r="L123" i="13"/>
  <c r="M123" i="13"/>
  <c r="C124" i="13"/>
  <c r="D124" i="13"/>
  <c r="F124" i="13"/>
  <c r="G124" i="13"/>
  <c r="H124" i="13"/>
  <c r="J124" i="13"/>
  <c r="K124" i="13"/>
  <c r="L124" i="13"/>
  <c r="M124" i="13"/>
  <c r="C125" i="13"/>
  <c r="D125" i="13"/>
  <c r="F125" i="13"/>
  <c r="G125" i="13"/>
  <c r="H125" i="13"/>
  <c r="J125" i="13"/>
  <c r="K125" i="13"/>
  <c r="L125" i="13"/>
  <c r="M125" i="13"/>
  <c r="C126" i="13"/>
  <c r="D126" i="13"/>
  <c r="F126" i="13"/>
  <c r="G126" i="13"/>
  <c r="H126" i="13"/>
  <c r="J126" i="13"/>
  <c r="K126" i="13"/>
  <c r="L126" i="13"/>
  <c r="M126" i="13"/>
  <c r="C127" i="13"/>
  <c r="D127" i="13"/>
  <c r="F127" i="13"/>
  <c r="G127" i="13"/>
  <c r="H127" i="13"/>
  <c r="J127" i="13"/>
  <c r="K127" i="13"/>
  <c r="L127" i="13"/>
  <c r="M127" i="13"/>
  <c r="C128" i="13"/>
  <c r="D128" i="13"/>
  <c r="F128" i="13"/>
  <c r="G128" i="13"/>
  <c r="H128" i="13"/>
  <c r="J128" i="13"/>
  <c r="K128" i="13"/>
  <c r="L128" i="13"/>
  <c r="M128" i="13"/>
  <c r="C129" i="13"/>
  <c r="D129" i="13"/>
  <c r="F129" i="13"/>
  <c r="G129" i="13"/>
  <c r="H129" i="13"/>
  <c r="J129" i="13"/>
  <c r="K129" i="13"/>
  <c r="L129" i="13"/>
  <c r="M129" i="13"/>
  <c r="C130" i="13"/>
  <c r="D130" i="13"/>
  <c r="F130" i="13"/>
  <c r="G130" i="13"/>
  <c r="H130" i="13"/>
  <c r="J130" i="13"/>
  <c r="K130" i="13"/>
  <c r="L130" i="13"/>
  <c r="M130" i="13"/>
  <c r="C131" i="13"/>
  <c r="D131" i="13"/>
  <c r="F131" i="13"/>
  <c r="G131" i="13"/>
  <c r="H131" i="13"/>
  <c r="J131" i="13"/>
  <c r="K131" i="13"/>
  <c r="L131" i="13"/>
  <c r="M131" i="13"/>
  <c r="C132" i="13"/>
  <c r="D132" i="13"/>
  <c r="F132" i="13"/>
  <c r="G132" i="13"/>
  <c r="H132" i="13"/>
  <c r="J132" i="13"/>
  <c r="K132" i="13"/>
  <c r="L132" i="13"/>
  <c r="M132" i="13"/>
  <c r="C133" i="13"/>
  <c r="D133" i="13"/>
  <c r="F133" i="13"/>
  <c r="G133" i="13"/>
  <c r="H133" i="13"/>
  <c r="J133" i="13"/>
  <c r="K133" i="13"/>
  <c r="L133" i="13"/>
  <c r="M133" i="13"/>
  <c r="C134" i="13"/>
  <c r="D134" i="13"/>
  <c r="F134" i="13"/>
  <c r="G134" i="13"/>
  <c r="H134" i="13"/>
  <c r="J134" i="13"/>
  <c r="K134" i="13"/>
  <c r="L134" i="13"/>
  <c r="M134" i="13"/>
  <c r="C135" i="13"/>
  <c r="D135" i="13"/>
  <c r="F135" i="13"/>
  <c r="G135" i="13"/>
  <c r="H135" i="13"/>
  <c r="J135" i="13"/>
  <c r="K135" i="13"/>
  <c r="L135" i="13"/>
  <c r="M135" i="13"/>
  <c r="C136" i="13"/>
  <c r="D136" i="13"/>
  <c r="F136" i="13"/>
  <c r="G136" i="13"/>
  <c r="H136" i="13"/>
  <c r="J136" i="13"/>
  <c r="K136" i="13"/>
  <c r="L136" i="13"/>
  <c r="M136" i="13"/>
  <c r="C137" i="13"/>
  <c r="D137" i="13"/>
  <c r="F137" i="13"/>
  <c r="G137" i="13"/>
  <c r="H137" i="13"/>
  <c r="J137" i="13"/>
  <c r="K137" i="13"/>
  <c r="L137" i="13"/>
  <c r="M137" i="13"/>
  <c r="C138" i="13"/>
  <c r="D138" i="13"/>
  <c r="F138" i="13"/>
  <c r="G138" i="13"/>
  <c r="H138" i="13"/>
  <c r="J138" i="13"/>
  <c r="K138" i="13"/>
  <c r="L138" i="13"/>
  <c r="M138" i="13"/>
  <c r="C139" i="13"/>
  <c r="D139" i="13"/>
  <c r="F139" i="13"/>
  <c r="G139" i="13"/>
  <c r="H139" i="13"/>
  <c r="J139" i="13"/>
  <c r="K139" i="13"/>
  <c r="L139" i="13"/>
  <c r="M139" i="13"/>
  <c r="C140" i="13"/>
  <c r="D140" i="13"/>
  <c r="F140" i="13"/>
  <c r="G140" i="13"/>
  <c r="H140" i="13"/>
  <c r="J140" i="13"/>
  <c r="K140" i="13"/>
  <c r="L140" i="13"/>
  <c r="M140" i="13"/>
  <c r="C141" i="13"/>
  <c r="D141" i="13"/>
  <c r="F141" i="13"/>
  <c r="G141" i="13"/>
  <c r="H141" i="13"/>
  <c r="J141" i="13"/>
  <c r="K141" i="13"/>
  <c r="L141" i="13"/>
  <c r="M141" i="13"/>
  <c r="C142" i="13"/>
  <c r="D142" i="13"/>
  <c r="F142" i="13"/>
  <c r="G142" i="13"/>
  <c r="H142" i="13"/>
  <c r="J142" i="13"/>
  <c r="K142" i="13"/>
  <c r="L142" i="13"/>
  <c r="M142" i="13"/>
  <c r="C143" i="13"/>
  <c r="D143" i="13"/>
  <c r="F143" i="13"/>
  <c r="G143" i="13"/>
  <c r="H143" i="13"/>
  <c r="J143" i="13"/>
  <c r="K143" i="13"/>
  <c r="L143" i="13"/>
  <c r="M143" i="13"/>
  <c r="C144" i="13"/>
  <c r="D144" i="13"/>
  <c r="F144" i="13"/>
  <c r="G144" i="13"/>
  <c r="H144" i="13"/>
  <c r="J144" i="13"/>
  <c r="K144" i="13"/>
  <c r="L144" i="13"/>
  <c r="M144" i="13"/>
  <c r="C145" i="13"/>
  <c r="D145" i="13"/>
  <c r="F145" i="13"/>
  <c r="G145" i="13"/>
  <c r="H145" i="13"/>
  <c r="J145" i="13"/>
  <c r="K145" i="13"/>
  <c r="L145" i="13"/>
  <c r="M145" i="13"/>
  <c r="E124" i="13"/>
  <c r="E138" i="13"/>
  <c r="E115" i="13"/>
  <c r="E142" i="13"/>
  <c r="E122" i="13"/>
  <c r="E139" i="13"/>
  <c r="E128" i="13"/>
  <c r="E121" i="13"/>
  <c r="E107" i="13"/>
  <c r="E110" i="13"/>
  <c r="E111" i="13"/>
  <c r="E143" i="13"/>
  <c r="E131" i="13"/>
  <c r="E129" i="13"/>
  <c r="E116" i="13"/>
  <c r="E145" i="13"/>
  <c r="E114" i="13"/>
  <c r="E133" i="13"/>
  <c r="E134" i="13"/>
  <c r="E132" i="13"/>
  <c r="E118" i="13"/>
  <c r="E108" i="13"/>
  <c r="E112" i="13"/>
  <c r="E125" i="13"/>
  <c r="E117" i="13"/>
  <c r="E127" i="13"/>
  <c r="E109" i="13"/>
  <c r="E119" i="13"/>
  <c r="E120" i="13"/>
  <c r="E137" i="13"/>
  <c r="E144" i="13"/>
  <c r="E135" i="13"/>
  <c r="E126" i="13"/>
  <c r="E123" i="13"/>
  <c r="E140" i="13"/>
  <c r="E141" i="13"/>
  <c r="E113" i="13"/>
  <c r="E130" i="13"/>
  <c r="E136" i="13"/>
  <c r="C146" i="13" l="1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D146" i="13" l="1"/>
  <c r="F146" i="13"/>
  <c r="G146" i="13"/>
  <c r="H146" i="13"/>
  <c r="J146" i="13"/>
  <c r="K146" i="13"/>
  <c r="L146" i="13"/>
  <c r="M146" i="13"/>
  <c r="D147" i="13"/>
  <c r="F147" i="13"/>
  <c r="G147" i="13"/>
  <c r="H147" i="13"/>
  <c r="J147" i="13"/>
  <c r="K147" i="13"/>
  <c r="L147" i="13"/>
  <c r="M147" i="13"/>
  <c r="D148" i="13"/>
  <c r="F148" i="13"/>
  <c r="G148" i="13"/>
  <c r="H148" i="13"/>
  <c r="J148" i="13"/>
  <c r="K148" i="13"/>
  <c r="L148" i="13"/>
  <c r="M148" i="13"/>
  <c r="D149" i="13"/>
  <c r="F149" i="13"/>
  <c r="G149" i="13"/>
  <c r="H149" i="13"/>
  <c r="J149" i="13"/>
  <c r="K149" i="13"/>
  <c r="L149" i="13"/>
  <c r="M149" i="13"/>
  <c r="D150" i="13"/>
  <c r="F150" i="13"/>
  <c r="G150" i="13"/>
  <c r="H150" i="13"/>
  <c r="J150" i="13"/>
  <c r="K150" i="13"/>
  <c r="L150" i="13"/>
  <c r="M150" i="13"/>
  <c r="D151" i="13"/>
  <c r="F151" i="13"/>
  <c r="G151" i="13"/>
  <c r="H151" i="13"/>
  <c r="J151" i="13"/>
  <c r="K151" i="13"/>
  <c r="L151" i="13"/>
  <c r="M151" i="13"/>
  <c r="D152" i="13"/>
  <c r="F152" i="13"/>
  <c r="G152" i="13"/>
  <c r="H152" i="13"/>
  <c r="J152" i="13"/>
  <c r="K152" i="13"/>
  <c r="L152" i="13"/>
  <c r="M152" i="13"/>
  <c r="D153" i="13"/>
  <c r="F153" i="13"/>
  <c r="G153" i="13"/>
  <c r="H153" i="13"/>
  <c r="J153" i="13"/>
  <c r="K153" i="13"/>
  <c r="L153" i="13"/>
  <c r="M153" i="13"/>
  <c r="D154" i="13"/>
  <c r="F154" i="13"/>
  <c r="G154" i="13"/>
  <c r="H154" i="13"/>
  <c r="J154" i="13"/>
  <c r="K154" i="13"/>
  <c r="L154" i="13"/>
  <c r="M154" i="13"/>
  <c r="D155" i="13"/>
  <c r="F155" i="13"/>
  <c r="G155" i="13"/>
  <c r="H155" i="13"/>
  <c r="J155" i="13"/>
  <c r="K155" i="13"/>
  <c r="L155" i="13"/>
  <c r="M155" i="13"/>
  <c r="D156" i="13"/>
  <c r="F156" i="13"/>
  <c r="G156" i="13"/>
  <c r="H156" i="13"/>
  <c r="J156" i="13"/>
  <c r="K156" i="13"/>
  <c r="L156" i="13"/>
  <c r="M156" i="13"/>
  <c r="D157" i="13"/>
  <c r="F157" i="13"/>
  <c r="G157" i="13"/>
  <c r="H157" i="13"/>
  <c r="J157" i="13"/>
  <c r="K157" i="13"/>
  <c r="L157" i="13"/>
  <c r="M157" i="13"/>
  <c r="D158" i="13"/>
  <c r="F158" i="13"/>
  <c r="G158" i="13"/>
  <c r="H158" i="13"/>
  <c r="J158" i="13"/>
  <c r="K158" i="13"/>
  <c r="L158" i="13"/>
  <c r="M158" i="13"/>
  <c r="D159" i="13"/>
  <c r="F159" i="13"/>
  <c r="G159" i="13"/>
  <c r="H159" i="13"/>
  <c r="J159" i="13"/>
  <c r="K159" i="13"/>
  <c r="L159" i="13"/>
  <c r="M159" i="13"/>
  <c r="D160" i="13"/>
  <c r="F160" i="13"/>
  <c r="G160" i="13"/>
  <c r="H160" i="13"/>
  <c r="J160" i="13"/>
  <c r="K160" i="13"/>
  <c r="L160" i="13"/>
  <c r="M160" i="13"/>
  <c r="D161" i="13"/>
  <c r="F161" i="13"/>
  <c r="G161" i="13"/>
  <c r="H161" i="13"/>
  <c r="J161" i="13"/>
  <c r="K161" i="13"/>
  <c r="L161" i="13"/>
  <c r="M161" i="13"/>
  <c r="D162" i="13"/>
  <c r="F162" i="13"/>
  <c r="G162" i="13"/>
  <c r="H162" i="13"/>
  <c r="J162" i="13"/>
  <c r="K162" i="13"/>
  <c r="L162" i="13"/>
  <c r="M162" i="13"/>
  <c r="D163" i="13"/>
  <c r="F163" i="13"/>
  <c r="G163" i="13"/>
  <c r="H163" i="13"/>
  <c r="J163" i="13"/>
  <c r="K163" i="13"/>
  <c r="L163" i="13"/>
  <c r="M163" i="13"/>
  <c r="D164" i="13"/>
  <c r="F164" i="13"/>
  <c r="G164" i="13"/>
  <c r="H164" i="13"/>
  <c r="J164" i="13"/>
  <c r="K164" i="13"/>
  <c r="L164" i="13"/>
  <c r="M164" i="13"/>
  <c r="D165" i="13"/>
  <c r="F165" i="13"/>
  <c r="G165" i="13"/>
  <c r="H165" i="13"/>
  <c r="J165" i="13"/>
  <c r="K165" i="13"/>
  <c r="L165" i="13"/>
  <c r="M165" i="13"/>
  <c r="D166" i="13"/>
  <c r="F166" i="13"/>
  <c r="G166" i="13"/>
  <c r="H166" i="13"/>
  <c r="J166" i="13"/>
  <c r="K166" i="13"/>
  <c r="L166" i="13"/>
  <c r="M166" i="13"/>
  <c r="D167" i="13"/>
  <c r="F167" i="13"/>
  <c r="G167" i="13"/>
  <c r="H167" i="13"/>
  <c r="J167" i="13"/>
  <c r="K167" i="13"/>
  <c r="L167" i="13"/>
  <c r="M167" i="13"/>
  <c r="D168" i="13"/>
  <c r="F168" i="13"/>
  <c r="G168" i="13"/>
  <c r="H168" i="13"/>
  <c r="J168" i="13"/>
  <c r="K168" i="13"/>
  <c r="L168" i="13"/>
  <c r="M168" i="13"/>
  <c r="D169" i="13"/>
  <c r="F169" i="13"/>
  <c r="G169" i="13"/>
  <c r="H169" i="13"/>
  <c r="J169" i="13"/>
  <c r="K169" i="13"/>
  <c r="L169" i="13"/>
  <c r="M169" i="13"/>
  <c r="D170" i="13"/>
  <c r="F170" i="13"/>
  <c r="G170" i="13"/>
  <c r="H170" i="13"/>
  <c r="J170" i="13"/>
  <c r="K170" i="13"/>
  <c r="L170" i="13"/>
  <c r="M170" i="13"/>
  <c r="D171" i="13"/>
  <c r="F171" i="13"/>
  <c r="G171" i="13"/>
  <c r="H171" i="13"/>
  <c r="J171" i="13"/>
  <c r="K171" i="13"/>
  <c r="L171" i="13"/>
  <c r="M171" i="13"/>
  <c r="D172" i="13"/>
  <c r="F172" i="13"/>
  <c r="G172" i="13"/>
  <c r="H172" i="13"/>
  <c r="J172" i="13"/>
  <c r="K172" i="13"/>
  <c r="L172" i="13"/>
  <c r="M172" i="13"/>
  <c r="D173" i="13"/>
  <c r="F173" i="13"/>
  <c r="G173" i="13"/>
  <c r="H173" i="13"/>
  <c r="J173" i="13"/>
  <c r="K173" i="13"/>
  <c r="L173" i="13"/>
  <c r="M173" i="13"/>
  <c r="D174" i="13"/>
  <c r="F174" i="13"/>
  <c r="G174" i="13"/>
  <c r="H174" i="13"/>
  <c r="J174" i="13"/>
  <c r="K174" i="13"/>
  <c r="L174" i="13"/>
  <c r="M174" i="13"/>
  <c r="D175" i="13"/>
  <c r="F175" i="13"/>
  <c r="G175" i="13"/>
  <c r="H175" i="13"/>
  <c r="J175" i="13"/>
  <c r="K175" i="13"/>
  <c r="L175" i="13"/>
  <c r="M175" i="13"/>
  <c r="D176" i="13"/>
  <c r="F176" i="13"/>
  <c r="G176" i="13"/>
  <c r="H176" i="13"/>
  <c r="J176" i="13"/>
  <c r="K176" i="13"/>
  <c r="L176" i="13"/>
  <c r="M176" i="13"/>
  <c r="D177" i="13"/>
  <c r="F177" i="13"/>
  <c r="G177" i="13"/>
  <c r="H177" i="13"/>
  <c r="J177" i="13"/>
  <c r="K177" i="13"/>
  <c r="L177" i="13"/>
  <c r="M177" i="13"/>
  <c r="D178" i="13"/>
  <c r="F178" i="13"/>
  <c r="G178" i="13"/>
  <c r="H178" i="13"/>
  <c r="J178" i="13"/>
  <c r="K178" i="13"/>
  <c r="L178" i="13"/>
  <c r="M178" i="13"/>
  <c r="D179" i="13"/>
  <c r="F179" i="13"/>
  <c r="G179" i="13"/>
  <c r="H179" i="13"/>
  <c r="J179" i="13"/>
  <c r="K179" i="13"/>
  <c r="L179" i="13"/>
  <c r="M179" i="13"/>
  <c r="D180" i="13"/>
  <c r="F180" i="13"/>
  <c r="G180" i="13"/>
  <c r="H180" i="13"/>
  <c r="J180" i="13"/>
  <c r="K180" i="13"/>
  <c r="L180" i="13"/>
  <c r="M180" i="13"/>
  <c r="D181" i="13"/>
  <c r="F181" i="13"/>
  <c r="G181" i="13"/>
  <c r="H181" i="13"/>
  <c r="J181" i="13"/>
  <c r="K181" i="13"/>
  <c r="L181" i="13"/>
  <c r="M181" i="13"/>
  <c r="D182" i="13"/>
  <c r="F182" i="13"/>
  <c r="G182" i="13"/>
  <c r="H182" i="13"/>
  <c r="J182" i="13"/>
  <c r="K182" i="13"/>
  <c r="L182" i="13"/>
  <c r="M182" i="13"/>
  <c r="D183" i="13"/>
  <c r="F183" i="13"/>
  <c r="G183" i="13"/>
  <c r="H183" i="13"/>
  <c r="J183" i="13"/>
  <c r="K183" i="13"/>
  <c r="L183" i="13"/>
  <c r="M183" i="13"/>
  <c r="D184" i="13"/>
  <c r="F184" i="13"/>
  <c r="G184" i="13"/>
  <c r="H184" i="13"/>
  <c r="J184" i="13"/>
  <c r="K184" i="13"/>
  <c r="L184" i="13"/>
  <c r="M184" i="13"/>
  <c r="D185" i="13"/>
  <c r="F185" i="13"/>
  <c r="G185" i="13"/>
  <c r="H185" i="13"/>
  <c r="J185" i="13"/>
  <c r="K185" i="13"/>
  <c r="L185" i="13"/>
  <c r="M185" i="13"/>
  <c r="D186" i="13"/>
  <c r="F186" i="13"/>
  <c r="G186" i="13"/>
  <c r="H186" i="13"/>
  <c r="J186" i="13"/>
  <c r="K186" i="13"/>
  <c r="L186" i="13"/>
  <c r="M186" i="13"/>
  <c r="D187" i="13"/>
  <c r="F187" i="13"/>
  <c r="G187" i="13"/>
  <c r="H187" i="13"/>
  <c r="J187" i="13"/>
  <c r="K187" i="13"/>
  <c r="L187" i="13"/>
  <c r="M187" i="13"/>
  <c r="D188" i="13"/>
  <c r="F188" i="13"/>
  <c r="G188" i="13"/>
  <c r="H188" i="13"/>
  <c r="J188" i="13"/>
  <c r="K188" i="13"/>
  <c r="L188" i="13"/>
  <c r="M188" i="13"/>
  <c r="D189" i="13"/>
  <c r="F189" i="13"/>
  <c r="G189" i="13"/>
  <c r="H189" i="13"/>
  <c r="J189" i="13"/>
  <c r="K189" i="13"/>
  <c r="L189" i="13"/>
  <c r="M189" i="13"/>
  <c r="D190" i="13"/>
  <c r="F190" i="13"/>
  <c r="G190" i="13"/>
  <c r="H190" i="13"/>
  <c r="J190" i="13"/>
  <c r="K190" i="13"/>
  <c r="L190" i="13"/>
  <c r="M190" i="13"/>
  <c r="D191" i="13"/>
  <c r="F191" i="13"/>
  <c r="G191" i="13"/>
  <c r="H191" i="13"/>
  <c r="J191" i="13"/>
  <c r="K191" i="13"/>
  <c r="L191" i="13"/>
  <c r="M191" i="13"/>
  <c r="D192" i="13"/>
  <c r="F192" i="13"/>
  <c r="G192" i="13"/>
  <c r="H192" i="13"/>
  <c r="J192" i="13"/>
  <c r="K192" i="13"/>
  <c r="L192" i="13"/>
  <c r="M192" i="13"/>
  <c r="D193" i="13"/>
  <c r="F193" i="13"/>
  <c r="G193" i="13"/>
  <c r="H193" i="13"/>
  <c r="J193" i="13"/>
  <c r="K193" i="13"/>
  <c r="L193" i="13"/>
  <c r="M193" i="13"/>
  <c r="D194" i="13"/>
  <c r="F194" i="13"/>
  <c r="G194" i="13"/>
  <c r="H194" i="13"/>
  <c r="J194" i="13"/>
  <c r="K194" i="13"/>
  <c r="L194" i="13"/>
  <c r="M194" i="13"/>
  <c r="D195" i="13"/>
  <c r="F195" i="13"/>
  <c r="G195" i="13"/>
  <c r="H195" i="13"/>
  <c r="J195" i="13"/>
  <c r="K195" i="13"/>
  <c r="L195" i="13"/>
  <c r="M195" i="13"/>
  <c r="D196" i="13"/>
  <c r="F196" i="13"/>
  <c r="G196" i="13"/>
  <c r="H196" i="13"/>
  <c r="J196" i="13"/>
  <c r="K196" i="13"/>
  <c r="L196" i="13"/>
  <c r="M196" i="13"/>
  <c r="D197" i="13"/>
  <c r="F197" i="13"/>
  <c r="G197" i="13"/>
  <c r="H197" i="13"/>
  <c r="J197" i="13"/>
  <c r="K197" i="13"/>
  <c r="L197" i="13"/>
  <c r="M197" i="13"/>
  <c r="D198" i="13"/>
  <c r="F198" i="13"/>
  <c r="G198" i="13"/>
  <c r="H198" i="13"/>
  <c r="J198" i="13"/>
  <c r="K198" i="13"/>
  <c r="L198" i="13"/>
  <c r="M198" i="13"/>
  <c r="D199" i="13"/>
  <c r="F199" i="13"/>
  <c r="G199" i="13"/>
  <c r="H199" i="13"/>
  <c r="J199" i="13"/>
  <c r="K199" i="13"/>
  <c r="L199" i="13"/>
  <c r="M199" i="13"/>
  <c r="D200" i="13"/>
  <c r="F200" i="13"/>
  <c r="G200" i="13"/>
  <c r="H200" i="13"/>
  <c r="J200" i="13"/>
  <c r="K200" i="13"/>
  <c r="L200" i="13"/>
  <c r="M200" i="13"/>
  <c r="D201" i="13"/>
  <c r="F201" i="13"/>
  <c r="G201" i="13"/>
  <c r="H201" i="13"/>
  <c r="J201" i="13"/>
  <c r="K201" i="13"/>
  <c r="L201" i="13"/>
  <c r="M201" i="13"/>
  <c r="D202" i="13"/>
  <c r="F202" i="13"/>
  <c r="G202" i="13"/>
  <c r="H202" i="13"/>
  <c r="J202" i="13"/>
  <c r="K202" i="13"/>
  <c r="L202" i="13"/>
  <c r="M202" i="13"/>
  <c r="D203" i="13"/>
  <c r="F203" i="13"/>
  <c r="G203" i="13"/>
  <c r="H203" i="13"/>
  <c r="J203" i="13"/>
  <c r="K203" i="13"/>
  <c r="L203" i="13"/>
  <c r="M203" i="13"/>
  <c r="D204" i="13"/>
  <c r="F204" i="13"/>
  <c r="G204" i="13"/>
  <c r="H204" i="13"/>
  <c r="J204" i="13"/>
  <c r="K204" i="13"/>
  <c r="L204" i="13"/>
  <c r="M204" i="13"/>
  <c r="D205" i="13"/>
  <c r="F205" i="13"/>
  <c r="G205" i="13"/>
  <c r="H205" i="13"/>
  <c r="J205" i="13"/>
  <c r="K205" i="13"/>
  <c r="L205" i="13"/>
  <c r="M205" i="13"/>
  <c r="D206" i="13"/>
  <c r="F206" i="13"/>
  <c r="G206" i="13"/>
  <c r="H206" i="13"/>
  <c r="J206" i="13"/>
  <c r="K206" i="13"/>
  <c r="L206" i="13"/>
  <c r="M206" i="13"/>
  <c r="D207" i="13"/>
  <c r="F207" i="13"/>
  <c r="G207" i="13"/>
  <c r="H207" i="13"/>
  <c r="J207" i="13"/>
  <c r="K207" i="13"/>
  <c r="L207" i="13"/>
  <c r="M207" i="13"/>
  <c r="D208" i="13"/>
  <c r="F208" i="13"/>
  <c r="G208" i="13"/>
  <c r="H208" i="13"/>
  <c r="J208" i="13"/>
  <c r="K208" i="13"/>
  <c r="L208" i="13"/>
  <c r="M208" i="13"/>
  <c r="D209" i="13"/>
  <c r="F209" i="13"/>
  <c r="G209" i="13"/>
  <c r="H209" i="13"/>
  <c r="J209" i="13"/>
  <c r="K209" i="13"/>
  <c r="L209" i="13"/>
  <c r="M209" i="13"/>
  <c r="D210" i="13"/>
  <c r="F210" i="13"/>
  <c r="G210" i="13"/>
  <c r="H210" i="13"/>
  <c r="J210" i="13"/>
  <c r="K210" i="13"/>
  <c r="L210" i="13"/>
  <c r="M210" i="13"/>
  <c r="D211" i="13"/>
  <c r="F211" i="13"/>
  <c r="G211" i="13"/>
  <c r="H211" i="13"/>
  <c r="J211" i="13"/>
  <c r="K211" i="13"/>
  <c r="L211" i="13"/>
  <c r="M211" i="13"/>
  <c r="D212" i="13"/>
  <c r="F212" i="13"/>
  <c r="G212" i="13"/>
  <c r="H212" i="13"/>
  <c r="J212" i="13"/>
  <c r="K212" i="13"/>
  <c r="L212" i="13"/>
  <c r="M212" i="13"/>
  <c r="D213" i="13"/>
  <c r="F213" i="13"/>
  <c r="G213" i="13"/>
  <c r="H213" i="13"/>
  <c r="J213" i="13"/>
  <c r="K213" i="13"/>
  <c r="L213" i="13"/>
  <c r="M213" i="13"/>
  <c r="D214" i="13"/>
  <c r="F214" i="13"/>
  <c r="G214" i="13"/>
  <c r="H214" i="13"/>
  <c r="J214" i="13"/>
  <c r="K214" i="13"/>
  <c r="L214" i="13"/>
  <c r="M214" i="13"/>
  <c r="D215" i="13"/>
  <c r="F215" i="13"/>
  <c r="G215" i="13"/>
  <c r="H215" i="13"/>
  <c r="J215" i="13"/>
  <c r="K215" i="13"/>
  <c r="L215" i="13"/>
  <c r="M215" i="13"/>
  <c r="D216" i="13"/>
  <c r="F216" i="13"/>
  <c r="G216" i="13"/>
  <c r="H216" i="13"/>
  <c r="J216" i="13"/>
  <c r="K216" i="13"/>
  <c r="L216" i="13"/>
  <c r="M216" i="13"/>
  <c r="D217" i="13"/>
  <c r="F217" i="13"/>
  <c r="G217" i="13"/>
  <c r="H217" i="13"/>
  <c r="J217" i="13"/>
  <c r="K217" i="13"/>
  <c r="L217" i="13"/>
  <c r="M217" i="13"/>
  <c r="D218" i="13"/>
  <c r="F218" i="13"/>
  <c r="G218" i="13"/>
  <c r="H218" i="13"/>
  <c r="J218" i="13"/>
  <c r="K218" i="13"/>
  <c r="L218" i="13"/>
  <c r="M218" i="13"/>
  <c r="D219" i="13"/>
  <c r="F219" i="13"/>
  <c r="G219" i="13"/>
  <c r="H219" i="13"/>
  <c r="J219" i="13"/>
  <c r="K219" i="13"/>
  <c r="L219" i="13"/>
  <c r="M219" i="13"/>
  <c r="D220" i="13"/>
  <c r="F220" i="13"/>
  <c r="G220" i="13"/>
  <c r="H220" i="13"/>
  <c r="J220" i="13"/>
  <c r="K220" i="13"/>
  <c r="L220" i="13"/>
  <c r="M220" i="13"/>
  <c r="D221" i="13"/>
  <c r="F221" i="13"/>
  <c r="G221" i="13"/>
  <c r="H221" i="13"/>
  <c r="J221" i="13"/>
  <c r="K221" i="13"/>
  <c r="L221" i="13"/>
  <c r="M221" i="13"/>
  <c r="D222" i="13"/>
  <c r="F222" i="13"/>
  <c r="G222" i="13"/>
  <c r="H222" i="13"/>
  <c r="J222" i="13"/>
  <c r="K222" i="13"/>
  <c r="L222" i="13"/>
  <c r="M222" i="13"/>
  <c r="E149" i="13"/>
  <c r="E207" i="13"/>
  <c r="E169" i="13"/>
  <c r="E179" i="13"/>
  <c r="E213" i="13"/>
  <c r="E183" i="13"/>
  <c r="E200" i="13"/>
  <c r="E146" i="13"/>
  <c r="E165" i="13"/>
  <c r="E160" i="13"/>
  <c r="E214" i="13"/>
  <c r="E147" i="13"/>
  <c r="E212" i="13"/>
  <c r="E163" i="13"/>
  <c r="E217" i="13"/>
  <c r="E218" i="13"/>
  <c r="E171" i="13"/>
  <c r="E198" i="13"/>
  <c r="E182" i="13"/>
  <c r="E151" i="13"/>
  <c r="E202" i="13"/>
  <c r="E167" i="13"/>
  <c r="E154" i="13"/>
  <c r="E215" i="13"/>
  <c r="E193" i="13"/>
  <c r="E173" i="13"/>
  <c r="E164" i="13"/>
  <c r="E222" i="13"/>
  <c r="E159" i="13"/>
  <c r="E161" i="13"/>
  <c r="E153" i="13"/>
  <c r="E170" i="13"/>
  <c r="E211" i="13"/>
  <c r="E197" i="13"/>
  <c r="E158" i="13"/>
  <c r="E172" i="13"/>
  <c r="E156" i="13"/>
  <c r="E190" i="13"/>
  <c r="E196" i="13"/>
  <c r="E187" i="13"/>
  <c r="E191" i="13"/>
  <c r="E192" i="13"/>
  <c r="E152" i="13"/>
  <c r="E188" i="13"/>
  <c r="E181" i="13"/>
  <c r="E177" i="13"/>
  <c r="E148" i="13"/>
  <c r="E194" i="13"/>
  <c r="E176" i="13"/>
  <c r="E162" i="13"/>
  <c r="E216" i="13"/>
  <c r="E174" i="13"/>
  <c r="E157" i="13"/>
  <c r="E210" i="13"/>
  <c r="E185" i="13"/>
  <c r="E201" i="13"/>
  <c r="E206" i="13"/>
  <c r="E180" i="13"/>
  <c r="E186" i="13"/>
  <c r="E175" i="13"/>
  <c r="E220" i="13"/>
  <c r="E205" i="13"/>
  <c r="E203" i="13"/>
  <c r="E199" i="13"/>
  <c r="E184" i="13"/>
  <c r="E166" i="13"/>
  <c r="E155" i="13"/>
  <c r="E204" i="13"/>
  <c r="E208" i="13"/>
  <c r="E221" i="13"/>
  <c r="E189" i="13"/>
  <c r="E209" i="13"/>
  <c r="E195" i="13"/>
  <c r="E219" i="13"/>
  <c r="E150" i="13"/>
  <c r="E178" i="13"/>
  <c r="E168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クエリ - orders" description="ブック内の 'orders' クエリへの接続です。" type="5" refreshedVersion="6" background="1">
    <dbPr connection="Provider=Microsoft.Mashup.OleDb.1;Data Source=$Workbook$;Location=orders;Extended Properties=&quot;&quot;" command="SELECT * FROM [orders]"/>
  </connection>
</connections>
</file>

<file path=xl/sharedStrings.xml><?xml version="1.0" encoding="utf-8"?>
<sst xmlns="http://schemas.openxmlformats.org/spreadsheetml/2006/main" count="17" uniqueCount="17">
  <si>
    <t>出荷先</t>
    <rPh sb="0" eb="2">
      <t>シュッカ</t>
    </rPh>
    <rPh sb="2" eb="3">
      <t>サキ</t>
    </rPh>
    <phoneticPr fontId="1"/>
  </si>
  <si>
    <t>色名</t>
    <rPh sb="0" eb="2">
      <t>イロメイ</t>
    </rPh>
    <phoneticPr fontId="1"/>
  </si>
  <si>
    <t>納期</t>
    <rPh sb="0" eb="2">
      <t>ノウキ</t>
    </rPh>
    <phoneticPr fontId="1"/>
  </si>
  <si>
    <t>製品名</t>
    <rPh sb="0" eb="3">
      <t>セイヒンメイ</t>
    </rPh>
    <phoneticPr fontId="1"/>
  </si>
  <si>
    <t>色番</t>
    <rPh sb="0" eb="1">
      <t>イロ</t>
    </rPh>
    <rPh sb="1" eb="2">
      <t>バン</t>
    </rPh>
    <phoneticPr fontId="1"/>
  </si>
  <si>
    <t>数量</t>
    <rPh sb="0" eb="2">
      <t>スウリョウ</t>
    </rPh>
    <phoneticPr fontId="1"/>
  </si>
  <si>
    <t>本数</t>
    <rPh sb="0" eb="2">
      <t>ホンスウ</t>
    </rPh>
    <phoneticPr fontId="1"/>
  </si>
  <si>
    <t>担当</t>
    <rPh sb="0" eb="2">
      <t>タントウ</t>
    </rPh>
    <phoneticPr fontId="1"/>
  </si>
  <si>
    <t>〒923-0852　石川県小松市南浅井町イ101-5
　TEL　0761-21-2011　FAX　0731-21-2099</t>
    <phoneticPr fontId="1"/>
  </si>
  <si>
    <t>発注ＮＯ</t>
    <rPh sb="0" eb="2">
      <t>ハッチュウ</t>
    </rPh>
    <phoneticPr fontId="1"/>
  </si>
  <si>
    <t>発注日</t>
    <rPh sb="0" eb="2">
      <t>ハッチュウ</t>
    </rPh>
    <rPh sb="2" eb="3">
      <t>ビ</t>
    </rPh>
    <phoneticPr fontId="1"/>
  </si>
  <si>
    <t>ロット</t>
    <phoneticPr fontId="1"/>
  </si>
  <si>
    <t>注！</t>
    <rPh sb="0" eb="1">
      <t>チュウ</t>
    </rPh>
    <phoneticPr fontId="1"/>
  </si>
  <si>
    <t>ﾕｰｻﾞｰNO</t>
  </si>
  <si>
    <t>納期報告書</t>
    <rPh sb="0" eb="2">
      <t>ノウキ</t>
    </rPh>
    <rPh sb="2" eb="5">
      <t>ホウコクショ</t>
    </rPh>
    <phoneticPr fontId="1"/>
  </si>
  <si>
    <t>染工場</t>
    <rPh sb="0" eb="3">
      <t>センコウジョウ</t>
    </rPh>
    <phoneticPr fontId="1"/>
  </si>
  <si>
    <t>※納期は森常は出荷日、シコーは着日です</t>
    <rPh sb="1" eb="3">
      <t>ノウキ</t>
    </rPh>
    <rPh sb="4" eb="5">
      <t>モリ</t>
    </rPh>
    <rPh sb="5" eb="6">
      <t>ツネ</t>
    </rPh>
    <rPh sb="7" eb="10">
      <t>シュッカビ</t>
    </rPh>
    <rPh sb="15" eb="17">
      <t>チャクビ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</si>
</sst>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m&quot;月&quot;d&quot;日&quot;;@"/>
  </numFmts>
  <fonts count="15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theme="1"/>
      <name val="游明朝"/>
      <family val="1"/>
      <charset val="128"/>
    </font>
    <font>
      <sz val="14"/>
      <color theme="1"/>
      <name val="游明朝"/>
      <family val="1"/>
      <charset val="128"/>
    </font>
    <font>
      <sz val="11"/>
      <color theme="1"/>
      <name val="游明朝"/>
      <family val="1"/>
      <charset val="128"/>
    </font>
    <font>
      <sz val="18"/>
      <color theme="1"/>
      <name val="游明朝"/>
      <family val="1"/>
      <charset val="128"/>
    </font>
    <font>
      <b/>
      <sz val="14"/>
      <color theme="1"/>
      <name val="游明朝"/>
      <family val="1"/>
      <charset val="128"/>
    </font>
    <font>
      <b/>
      <sz val="11"/>
      <color theme="1"/>
      <name val="游明朝"/>
      <family val="1"/>
      <charset val="128"/>
    </font>
    <font>
      <sz val="10"/>
      <color theme="1"/>
      <name val="游明朝"/>
      <family val="1"/>
      <charset val="128"/>
    </font>
    <font>
      <b/>
      <sz val="16"/>
      <color theme="1"/>
      <name val="游明朝"/>
      <family val="1"/>
      <charset val="128"/>
    </font>
    <font>
      <sz val="20"/>
      <color theme="1"/>
      <name val="游明朝"/>
      <family val="1"/>
      <charset val="128"/>
    </font>
    <font>
      <b/>
      <sz val="10"/>
      <color theme="1"/>
      <name val="游明朝"/>
      <family val="1"/>
      <charset val="128"/>
    </font>
    <font>
      <sz val="6"/>
      <name val="メイリオ"/>
      <family val="3"/>
      <charset val="128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7" xfId="0" applyFont="1" applyBorder="1" applyAlignment="1">
      <alignment horizontal="center" shrinkToFit="1"/>
    </xf>
    <xf numFmtId="0" fontId="8" fillId="0" borderId="5" xfId="0" applyFont="1" applyBorder="1" applyAlignment="1" applyProtection="1">
      <alignment horizontal="center"/>
      <protection locked="0"/>
    </xf>
    <xf numFmtId="0" fontId="5" fillId="0" borderId="0" xfId="0" applyFont="1" applyAlignment="1"/>
    <xf numFmtId="0" fontId="5" fillId="0" borderId="7" xfId="0" applyFont="1" applyBorder="1" applyAlignment="1" applyProtection="1">
      <alignment horizontal="center" vertical="center" shrinkToFit="1"/>
      <protection locked="0"/>
    </xf>
    <xf numFmtId="0" fontId="5" fillId="0" borderId="8" xfId="0" applyFont="1" applyBorder="1" applyAlignment="1">
      <alignment horizontal="center" vertical="center" shrinkToFit="1"/>
    </xf>
    <xf numFmtId="176" fontId="5" fillId="0" borderId="0" xfId="0" applyNumberFormat="1" applyFont="1">
      <alignment vertical="center"/>
    </xf>
    <xf numFmtId="56" fontId="5" fillId="0" borderId="0" xfId="0" applyNumberFormat="1" applyFont="1" applyAlignment="1">
      <alignment vertical="center" shrinkToFit="1"/>
    </xf>
    <xf numFmtId="0" fontId="5" fillId="0" borderId="0" xfId="0" applyFont="1" applyAlignment="1">
      <alignment vertical="center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0" xfId="0" applyFont="1">
      <alignment vertical="center"/>
    </xf>
    <xf numFmtId="0" fontId="5" fillId="0" borderId="3" xfId="0" applyFont="1" applyBorder="1" applyAlignment="1" applyProtection="1">
      <alignment horizontal="center" vertical="center"/>
      <protection locked="0"/>
    </xf>
    <xf numFmtId="14" fontId="6" fillId="0" borderId="0" xfId="0" applyNumberFormat="1" applyFont="1" applyAlignment="1">
      <alignment horizontal="left"/>
    </xf>
    <xf numFmtId="14" fontId="5" fillId="0" borderId="0" xfId="0" applyNumberFormat="1" applyFont="1">
      <alignment vertical="center"/>
    </xf>
    <xf numFmtId="14" fontId="5" fillId="0" borderId="5" xfId="0" applyNumberFormat="1" applyFont="1" applyBorder="1" applyAlignment="1">
      <alignment horizontal="center"/>
    </xf>
    <xf numFmtId="14" fontId="5" fillId="0" borderId="8" xfId="0" applyNumberFormat="1" applyFont="1" applyBorder="1" applyAlignment="1">
      <alignment horizontal="center" vertical="center" shrinkToFit="1"/>
    </xf>
    <xf numFmtId="177" fontId="5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9" fillId="0" borderId="3" xfId="0" applyNumberFormat="1" applyFont="1" applyBorder="1" applyAlignment="1">
      <alignment horizontal="center" vertical="center" wrapText="1"/>
    </xf>
    <xf numFmtId="177" fontId="5" fillId="0" borderId="0" xfId="0" applyNumberFormat="1" applyFont="1" applyAlignment="1">
      <alignment horizontal="right" vertical="center" wrapText="1"/>
    </xf>
    <xf numFmtId="177" fontId="8" fillId="0" borderId="8" xfId="0" applyNumberFormat="1" applyFont="1" applyBorder="1" applyAlignment="1">
      <alignment horizontal="center" shrinkToFit="1"/>
    </xf>
    <xf numFmtId="177" fontId="5" fillId="0" borderId="8" xfId="0" applyNumberFormat="1" applyFont="1" applyBorder="1" applyAlignment="1">
      <alignment horizontal="center" vertical="center" shrinkToFit="1"/>
    </xf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center" shrinkToFit="1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shrinkToFit="1"/>
    </xf>
    <xf numFmtId="0" fontId="6" fillId="0" borderId="0" xfId="0" applyNumberFormat="1" applyFont="1" applyAlignment="1">
      <alignment horizontal="left"/>
    </xf>
    <xf numFmtId="0" fontId="5" fillId="0" borderId="0" xfId="0" applyNumberFormat="1" applyFont="1">
      <alignment vertical="center"/>
    </xf>
    <xf numFmtId="0" fontId="5" fillId="0" borderId="5" xfId="0" applyNumberFormat="1" applyFont="1" applyBorder="1" applyAlignment="1">
      <alignment horizontal="center"/>
    </xf>
    <xf numFmtId="0" fontId="5" fillId="0" borderId="8" xfId="0" applyNumberFormat="1" applyFont="1" applyBorder="1" applyAlignment="1">
      <alignment horizontal="center" vertical="center" shrinkToFit="1"/>
    </xf>
    <xf numFmtId="0" fontId="0" fillId="0" borderId="7" xfId="0" applyBorder="1">
      <alignment vertical="center"/>
    </xf>
    <xf numFmtId="0" fontId="12" fillId="0" borderId="0" xfId="0" applyFont="1" applyAlignment="1">
      <alignment vertical="center" shrinkToFit="1"/>
    </xf>
    <xf numFmtId="0" fontId="5" fillId="0" borderId="0" xfId="0" applyFont="1" applyAlignment="1">
      <alignment horizontal="right" vertical="center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center" vertical="top"/>
    </xf>
    <xf numFmtId="0" fontId="11" fillId="0" borderId="6" xfId="0" applyFont="1" applyBorder="1" applyAlignment="1">
      <alignment horizontal="left" vertical="top"/>
    </xf>
    <xf numFmtId="0" fontId="11" fillId="0" borderId="6" xfId="0" applyFont="1" applyBorder="1" applyAlignment="1">
      <alignment horizontal="center" vertical="top"/>
    </xf>
    <xf numFmtId="0" fontId="6" fillId="0" borderId="0" xfId="0" applyFont="1" applyAlignment="1">
      <alignment horizontal="center" shrinkToFit="1"/>
    </xf>
    <xf numFmtId="0" fontId="6" fillId="0" borderId="0" xfId="0" applyFont="1" applyAlignment="1">
      <alignment shrinkToFit="1"/>
    </xf>
    <xf numFmtId="0" fontId="6" fillId="0" borderId="2" xfId="0" applyFont="1" applyBorder="1" applyAlignment="1">
      <alignment horizontal="center" shrinkToFit="1"/>
    </xf>
    <xf numFmtId="0" fontId="6" fillId="0" borderId="2" xfId="0" applyFont="1" applyBorder="1" applyAlignment="1">
      <alignment shrinkToFi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shrinkToFit="1"/>
    </xf>
    <xf numFmtId="0" fontId="4" fillId="0" borderId="0" xfId="0" applyFont="1" applyAlignment="1">
      <alignment horizontal="center" shrinkToFit="1"/>
    </xf>
    <xf numFmtId="0" fontId="4" fillId="0" borderId="0" xfId="0" applyFont="1" applyAlignment="1">
      <alignment shrinkToFit="1"/>
    </xf>
    <xf numFmtId="0" fontId="4" fillId="0" borderId="2" xfId="0" applyFont="1" applyBorder="1" applyAlignment="1">
      <alignment horizontal="center" shrinkToFit="1"/>
    </xf>
    <xf numFmtId="0" fontId="4" fillId="0" borderId="2" xfId="0" applyFont="1" applyBorder="1" applyAlignment="1">
      <alignment shrinkToFi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right" vertical="center" wrapText="1"/>
    </xf>
    <xf numFmtId="58" fontId="7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vertical="center" shrinkToFit="1"/>
    </xf>
    <xf numFmtId="0" fontId="14" fillId="0" borderId="0" xfId="0" applyFont="1">
      <alignment vertical="center"/>
    </xf>
  </cellXfs>
  <cellStyles count="2">
    <cellStyle name="標準" xfId="0" builtinId="0"/>
    <cellStyle name="標準 2" xfId="1" xr:uid="{00000000-0005-0000-0000-000001000000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4F5D9"/>
      <color rgb="FFEDED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2038350</xdr:colOff>
      <xdr:row>2</xdr:row>
      <xdr:rowOff>9526</xdr:rowOff>
    </xdr:from>
    <xdr:to>
      <xdr:col>13</xdr:col>
      <xdr:colOff>171450</xdr:colOff>
      <xdr:row>6</xdr:row>
      <xdr:rowOff>94698</xdr:rowOff>
    </xdr:to>
    <xdr:pic>
      <xdr:nvPicPr>
        <xdr:cNvPr id="2" name="図 1" descr="simomura1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820400" y="504826"/>
          <a:ext cx="2362200" cy="5804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kamura\AppData\Roaming\Microsoft\Excel\&#22290;&#30000;&#29987;&#26989;-&#21152;&#24037;&#20381;&#38972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ccomputer\&#20849;&#26377;\&#21407;&#26448;&#26009;&#12539;&#20181;&#25499;&#12539;&#35069;&#21697;&#22312;&#24235;&#31649;&#29702;&#34920;\&#65288;&#20013;&#26449;&#65289;&#21407;&#26448;&#26009;&#12539;&#20181;&#25499;&#12539;&#35069;&#21697;&#22312;&#24235;&#31649;&#29702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次"/>
      <sheetName val="染色加工"/>
      <sheetName val="染色加工依頼書"/>
      <sheetName val="納期問合"/>
      <sheetName val="納期回答"/>
      <sheetName val="トレビラSD30 －"/>
      <sheetName val="トレビラ167T32-692M250"/>
      <sheetName val="トレビラSD167T32-2Z120"/>
      <sheetName val="トレビラBR167T32-KYEZ1Z250"/>
      <sheetName val="トレビラ56T32 2"/>
      <sheetName val="ＫＢＥＢＲ22T12 ×2BTD"/>
      <sheetName val="ＫＢＥＳＤ56T24×2SET"/>
      <sheetName val="ＫＢＥＳＤ33Ｔ12☓2ＳＥＴＣＯ"/>
      <sheetName val="東レＴＳＤ33Ｔ72-Ｓ450"/>
      <sheetName val="東レＴＳＤ33Ｔ72-Ｚ450"/>
      <sheetName val="東レTSD56T72-Z400T M"/>
      <sheetName val="東レTSD56T72-S400T M"/>
      <sheetName val="東レNYSD56T17 2ソフト"/>
      <sheetName val="東レTBR56T144-1Z1150T M"/>
      <sheetName val="東レTBR56T144-1Z300T M"/>
      <sheetName val="東レTW　SD22T1-205 S・Z"/>
      <sheetName val="東レTWBR56T144S1100T M"/>
      <sheetName val="東レT　BR84T36×2　915"/>
      <sheetName val="東レTWBR84T36　B90Z　Z100"/>
      <sheetName val="東レT　ＳＤ84T36　B20Z"/>
      <sheetName val="東レT　84T36　B90Z"/>
      <sheetName val="東レTSD84T36-1B20Z　Z100T M"/>
      <sheetName val="東レＮＹＳＤ78Ｔ24-3Ｚ80Ｔ Ｍ"/>
      <sheetName val="東レTWSD110T48-W20F"/>
      <sheetName val="東レT　BR110T72-1　Z450（ｵﾘｾﾝ様向）"/>
      <sheetName val="東レｼﾙｯｸ　BR167T36　Z350"/>
      <sheetName val="東レT　167T48　B90Z　AS格（高根）"/>
      <sheetName val="東レT167T48-H833"/>
      <sheetName val="東レTWSD167T48-BC0Z"/>
      <sheetName val="東レTBR167T48× 2 915 SETCO"/>
      <sheetName val="東レTSD220T48-1S110T M"/>
      <sheetName val="東レNYSD235T34-1Z400"/>
      <sheetName val="東レNYSD235T34-1Ｓ500"/>
      <sheetName val="東レTSD334T96-B20A"/>
      <sheetName val="東レＴ84Ｔ24-Ｄ27Ｆ"/>
      <sheetName val="東レNYﾀｽﾗﾝ310T136 Z300T M"/>
      <sheetName val="東レNYタスラン155T102-NN07"/>
      <sheetName val="東レNYタスラン310T160-TL50"/>
      <sheetName val="東レNY　78T98　S800T M"/>
      <sheetName val="NYﾀｽﾗﾝ160 96-1 Z700T M"/>
      <sheetName val="NYﾀｽﾗﾝ300 192 Z400T M"/>
      <sheetName val="ＮＹﾀｽﾗﾝ330Ｔ144 TT3860"/>
      <sheetName val="東レＮＹｽﾊﾟﾝ38.5-2Ｓ800"/>
      <sheetName val="福井山本　東レT　BR56T36×2NS92S700T M"/>
      <sheetName val="福井山本　東レT　SD84T144S600T M"/>
      <sheetName val="小杉　東レT　BR56T36×2　NS92　SETCO"/>
      <sheetName val="小杉　東レT　BR56T36×2　NS92　HK"/>
      <sheetName val="小杉　東レT　BR56T36×2　NS92　2000回HK"/>
      <sheetName val="小杉　東レT　SD81T36　S300"/>
      <sheetName val="東レT265T12-KDK"/>
      <sheetName val="B167T30 DAFZ1"/>
      <sheetName val="シンロンSD56T72-1H"/>
      <sheetName val="ｼﾝﾛﾝSD167T36-DTY"/>
      <sheetName val="ｲﾝﾄﾞﾗﾏＳＤ167Ｔ34-2Ｈ"/>
      <sheetName val="ﾕﾆﾁｶSBR167T36　Z120"/>
      <sheetName val="ﾕﾆﾁｶEWSD220T48-DAEZ1"/>
      <sheetName val="ユニチカＥＳＤ　Ｒ157Ｔ48-ＳＯＥＺ1"/>
      <sheetName val="ﾕﾆﾁｶE　BR66T1-4　S580（ｵﾘｾﾝ様向）"/>
      <sheetName val="ﾕﾆﾁｶNY　122T24-1　S250（ﾋﾛｾ様向）"/>
      <sheetName val="ユニチカ　R170T48-SOEZ1（高根）"/>
      <sheetName val="ユニチカサラクール　FD167T48-1Z170T M"/>
      <sheetName val="ユニチカE66T2諸　HK"/>
      <sheetName val="ユニチカＥ　ＳＤ56Ｔ48-3ＶＯ　Ｚ1000"/>
      <sheetName val="ウンジンEBR66T4-S580T M"/>
      <sheetName val="帝人ｴｺﾍﾟｯﾄSD56T72-ＦＯ210Ｗ"/>
      <sheetName val="帝人TWSD56T72-2Z600"/>
      <sheetName val="帝人クールマックス84T100-2Z550T M"/>
      <sheetName val="ｸｰﾙﾏｯｸｽ156T200-Z550T M "/>
      <sheetName val="帝人クールマックス84T100-Z800T M "/>
      <sheetName val="帝人ＴＦＲＢＢ83Ｔ36-4Ｚ80"/>
      <sheetName val="サーモライトSD156T200-934K"/>
      <sheetName val="帝人ＴＳＤ110Ｔ48-Ｔ300ＳＢ　Ｚ250"/>
      <sheetName val="帝人ＴＢＢ167Ｔ72-1ＫＵ21Ｚ250"/>
      <sheetName val="ｸﾗﾚｽﾍﾟｰｽﾏｽﾀｰ167Ｔ96"/>
      <sheetName val="丸茂　南亜EW　56T72　Z800"/>
      <sheetName val="丸茂　南亜EW　84T144　Z800"/>
      <sheetName val="南亜ＥＷＳＤ22Ｔ24-Ｚ1200Ｔ Ｍ"/>
      <sheetName val="EWSD84T144-1Z800"/>
      <sheetName val="南亜SD 84T36-1NSY Z300T M"/>
      <sheetName val="南亜EW SD75 72-1 Z550T M"/>
      <sheetName val="南亜56Ｔ72-Ｚ1150"/>
      <sheetName val="南亜EWSD84T72-Z800"/>
      <sheetName val="EWSD　30T36-1　Z300"/>
      <sheetName val="南亜EW SD 110T36-1 Z200T M"/>
      <sheetName val="FCFCNYSD56T48-Z1000TM"/>
      <sheetName val="ＦＣＦＣＮＹＳＤ78Ｔ24-1Ｓ250"/>
      <sheetName val="FCFCNYSD78T24-2S200T Mｿﾌﾄ"/>
      <sheetName val="ＦＣＦＣＮＹ　ＳＤ122Ｔ24-Ｓ250"/>
      <sheetName val="ＦＣＦＣＮＹ　ＳＤ122Ｔ24-Ｓ200 "/>
      <sheetName val="ｻﾝｴﾂ　SD75-36　NSY-Z　1K巻"/>
      <sheetName val="PTY　BB20-1(ｵﾘｾﾝ様向)"/>
      <sheetName val="PTY　SD20-1　Z(ｵﾘｾﾝ様向)"/>
      <sheetName val="セハンEWSD22T1"/>
      <sheetName val="EWSD110T144-1Z550"/>
      <sheetName val="EWSD56T72 2-Z600T M"/>
      <sheetName val="EWSD　75-144×2　Z300"/>
      <sheetName val="EW SD 33T36-1Z　1150T M"/>
      <sheetName val="EWSD84T36-1HREC"/>
      <sheetName val="EWSD84T72 4　S300T M"/>
      <sheetName val="EWSD220T72-1KTSソフト"/>
      <sheetName val="福井山本　EWSD33T36-1H"/>
      <sheetName val="福井山本　EWSD33T72-1H "/>
      <sheetName val="EWSD150 48 4　600D-B"/>
      <sheetName val="EWSD220T72-2H"/>
      <sheetName val="SBR　167T2　Z60"/>
      <sheetName val="SBR　167T2　Z90"/>
      <sheetName val="SBR8　1330T　Z70　（ﾀｲﾘﾘﾝ）"/>
      <sheetName val="SD22T1　分繊ウーリー（ムラカミ様向）"/>
      <sheetName val="ＴＰＣ　ＳＤ33Ｔ72-Ｓ450 "/>
      <sheetName val="ＴＰＣ　ＳＤ33Ｔ72-Ｚ450 "/>
      <sheetName val="ＴＰＣ　ＢＲ110Ｔ36 2　ＨＫ"/>
      <sheetName val="ＴＰＣ　ＢＲ110Ｔ36-2　ＳＥＴＣＯ"/>
      <sheetName val="ＴＰＣ　ＳＤ84Ｔ36-2Ｚ500"/>
      <sheetName val="ﾌﾟﾗﾁﾅ167Ｔ36 2　Ｚ220Ｔ Ｍ"/>
      <sheetName val="ﾌﾟﾗﾁﾅ167Ｔ36 2　Ｚ300Ｔ Ｍ "/>
      <sheetName val="ﾌﾟﾗﾁﾅ167Ｔ36 2　Ｚ140Ｔ Ｍ "/>
      <sheetName val="シルサーEWBR167T48 2　Z150T M"/>
      <sheetName val="リーリーSD167T48TY-2Hﾉｰｲﾝﾀｰ"/>
      <sheetName val="ﾘﾝﾀﾞBR61T16 2　ソフト"/>
      <sheetName val="ﾎﾟﾘﾌｨﾝSD110T36-2H"/>
      <sheetName val="ｸﾚﾓﾅ　22T 24"/>
      <sheetName val="エステルBR280T"/>
      <sheetName val="PP340 1×3"/>
      <sheetName val="ﾒﾘﾙＮＹ　ＦＤ78Ｔ68-1Ｚ800"/>
      <sheetName val="メリルＮＹ　ＦＤ78Ｔ68-1Ｓ800"/>
      <sheetName val="東洋紡NYSD56T48-1Z1000T M"/>
      <sheetName val="遠東紡ＥＷ　ＦＤ167T48　2Ｈ"/>
      <sheetName val="南亜ＦＤ　167Ｔ72-1Ｈ"/>
      <sheetName val="ｴｽﾃﾙｽﾊﾟﾝ（TS) 62 3"/>
      <sheetName val="ｸｰﾙﾏｯｸｽ156T200-Z550T M"/>
      <sheetName val="Ｔ70Ｆｽﾄﾚｰﾄ16 -（ﾃﾄﾛﾝ 麻　70 30）"/>
      <sheetName val="紅山ＥＷ　ＳＤ167Ｔ48-2Ｈ"/>
      <sheetName val="ﾘｰﾘｰＥＷＳＤ110Ｔ36ＴＡＹ－Ｎ"/>
      <sheetName val="ﾚｸﾛﾝＥＷＳＤ150 2－48　Ｚ230Ｔ Ｍ"/>
      <sheetName val="スポット"/>
      <sheetName val="スポット (完了分)"/>
      <sheetName val="原糸コスト計算表"/>
      <sheetName val="恵太さん用染色依頼書"/>
      <sheetName val="染色加工依頼書 (白紙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上田　東レT　33T24　FS95"/>
      <sheetName val="上田　東レＮＹ　33T6－204"/>
      <sheetName val="上田　東レT　BR56T24　915"/>
      <sheetName val="上田　東レT　BR56T36　NS92"/>
      <sheetName val="上田(坂口)　東レT　84T24　HS9X"/>
      <sheetName val="上田(中谷)　東レT　84T24　HS9X"/>
      <sheetName val="上田　東レT　84T36　915"/>
      <sheetName val="上田　東レT　84T36　NS92"/>
      <sheetName val="上田　東レT　110T48　S962"/>
      <sheetName val="上田　東レT　122T30　200-BO"/>
      <sheetName val="上田　鐘紡　22T12　BTD"/>
      <sheetName val="上田　鐘紡E　B33T2　BTD　HK（B格）"/>
      <sheetName val="上田　鐘紡E　SD33T12　SLD"/>
      <sheetName val="上田　鐘紡E　B44T24 BTD　LOT-G55"/>
      <sheetName val="上田　鐘紡E　B44T24 BTD　LOT-G57"/>
      <sheetName val="上田　鐘紡E　B56T36 BTD"/>
      <sheetName val="上田（麻田）　鐘紡E　B84T36　BTD　LOT-G55"/>
      <sheetName val="上田（上田）　鐘紡E　B84T36　BTD　LOT-G55"/>
      <sheetName val="上田　鐘紡E　SD84T36　SLD"/>
      <sheetName val="上田　三菱ｿﾙｰﾅ　Ｂ33Ｔ12　Ｅ210"/>
      <sheetName val="上田　三菱ｿﾙｰﾅ　SD56T24　C110"/>
      <sheetName val="上田　三菱ソルーナ　B56T36　E328　AHY"/>
      <sheetName val="上田　三菱ソルーナ　B84T48　E128"/>
      <sheetName val="上田　ユニチカ　66T4-PM10"/>
      <sheetName val="上田　旭化成NY　78T34　SOT"/>
      <sheetName val="上田　帝人T　B84T36　T330SB"/>
      <sheetName val="上田撚糸　その他"/>
      <sheetName val="ハヤシ・セット加工　東レ　SD167T48×2MK5Z"/>
      <sheetName val="ハヤシ・セット加工　OD500-3"/>
      <sheetName val="ハヤシ・セット加工　ソマール330"/>
      <sheetName val="ハヤシ・セット加工　ソマール180"/>
      <sheetName val="ハヤシ・セット加工　その他"/>
      <sheetName val="元田　東レT　SD22Ｔ6-262(増井分)"/>
      <sheetName val="元田　東レT　SD22Ｔ6-262(光商事分)"/>
      <sheetName val="元田　東レT　25T8-2562　黒"/>
      <sheetName val="元田（元田）　東レT　BR56T36　NS92"/>
      <sheetName val="元田（太靖）　東レT　BR56T36　NS92"/>
      <sheetName val="元田（北）　東レT　BR56T36　NS92　LOT-004"/>
      <sheetName val="元田（北）　東レT　BR56T36　NS92　LOT-TF05"/>
      <sheetName val="元田（阿戸）　東レT　BR56T36　NS92"/>
      <sheetName val="元田（嶋野）　東レT　BR56T36　NS92"/>
      <sheetName val="元田　東レNY　155T48-2199"/>
      <sheetName val="元田（嶋野）鐘紡E　SD56T24　SOD　LOT-G63"/>
      <sheetName val="元田（千歩）鐘紡E　SD56T24　SOD　LOT-G63"/>
      <sheetName val="元田（千歩）鐘紡E　B56T36　BT1　LOT-G51"/>
      <sheetName val="元田（千歩）鐘紡E　B56T36　BT1　LOT-G52"/>
      <sheetName val="元田（千歩）鐘紡E　B56T36　BTD　LOT-G62"/>
      <sheetName val="元田（千歩）鐘紡E　B56T36　BTD　LOT-G67"/>
      <sheetName val="元田(中出）鐘紡E　B84T36　BTD　LOT-G55"/>
      <sheetName val="元田（元田）鐘紡E　B84T36　BTD　LOT-G55"/>
      <sheetName val="元田（元田）鐘紡E　B84T36　BTD　LOT-G56"/>
      <sheetName val="元田（元田）帝人　B56T36　T330SB　LOT-IF"/>
      <sheetName val="元田（千歩）帝人　B56T36　T330SB　LOT-IF"/>
      <sheetName val="元田（阿戸）帝人　B56T36　T330SB　LOT-IF"/>
      <sheetName val="ユニチカE　56T36-P950　LOT-A09"/>
      <sheetName val="ユニチカE　66Ｔ24-Ｐ910"/>
      <sheetName val="ユニチカNY　78T34-P987　LOT-MC41"/>
      <sheetName val="ユニチカNY　78T20-P988　LOT-DC31"/>
      <sheetName val="ユニチカNY　78T20-P987　LOT-DC43"/>
      <sheetName val="TPC　SDY50･36BY"/>
      <sheetName val="元田　TPC　SDY50 36BY "/>
      <sheetName val="元田（千歩）T1550　S1000"/>
      <sheetName val="元田撚糸　その他"/>
      <sheetName val="釜田　東レT　BR56T36　NS92　LOT-TF05"/>
      <sheetName val="ｲｰｸﾞﾚｯﾄBR　250-50-1　CA"/>
      <sheetName val="ｲｰｸﾞﾚｯﾄBR　300-60-1　CA"/>
      <sheetName val="TPC　100-36　BY　甘撚"/>
      <sheetName val="TPC　100-36　BY　コマ撚"/>
      <sheetName val="パーン計算用"/>
      <sheetName val="パーン計算なし用"/>
      <sheetName val="選択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2">
          <cell r="E2" t="str">
            <v>HK</v>
          </cell>
        </row>
        <row r="3">
          <cell r="E3" t="str">
            <v>1kCO</v>
          </cell>
        </row>
        <row r="4">
          <cell r="E4" t="str">
            <v>1kSC</v>
          </cell>
        </row>
        <row r="5">
          <cell r="E5" t="str">
            <v>500gCO</v>
          </cell>
        </row>
        <row r="6">
          <cell r="E6" t="str">
            <v>500gSC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167"/>
  <sheetViews>
    <sheetView tabSelected="1" workbookViewId="0">
      <selection activeCell="E11" sqref="E11"/>
    </sheetView>
  </sheetViews>
  <sheetFormatPr defaultRowHeight="12.75" x14ac:dyDescent="0.25"/>
  <cols>
    <col min="1" max="11" width="9.06640625" style="68"/>
  </cols>
  <sheetData>
    <row r="1" spans="1:1" x14ac:dyDescent="0.25">
      <c r="A1" s="67"/>
    </row>
    <row r="2" spans="1:1" x14ac:dyDescent="0.25">
      <c r="A2" s="67"/>
    </row>
    <row r="3" spans="1:1" x14ac:dyDescent="0.25">
      <c r="A3" s="67"/>
    </row>
    <row r="4" spans="1:1" x14ac:dyDescent="0.25">
      <c r="A4" s="67"/>
    </row>
    <row r="5" spans="1:1" x14ac:dyDescent="0.25">
      <c r="A5" s="67"/>
    </row>
    <row r="6" spans="1:1" x14ac:dyDescent="0.25">
      <c r="A6" s="67"/>
    </row>
    <row r="7" spans="1:1" x14ac:dyDescent="0.25">
      <c r="A7" s="67"/>
    </row>
    <row r="8" spans="1:1" x14ac:dyDescent="0.25">
      <c r="A8" s="67"/>
    </row>
    <row r="9" spans="1:1" x14ac:dyDescent="0.25">
      <c r="A9" s="67"/>
    </row>
    <row r="10" spans="1:1" x14ac:dyDescent="0.25">
      <c r="A10" s="67"/>
    </row>
    <row r="11" spans="1:1" x14ac:dyDescent="0.25">
      <c r="A11" s="67"/>
    </row>
    <row r="12" spans="1:1" x14ac:dyDescent="0.25">
      <c r="A12" s="67"/>
    </row>
    <row r="13" spans="1:1" x14ac:dyDescent="0.25">
      <c r="A13" s="67"/>
    </row>
    <row r="14" spans="1:1" x14ac:dyDescent="0.25">
      <c r="A14" s="67"/>
    </row>
    <row r="15" spans="1:1" x14ac:dyDescent="0.25">
      <c r="A15" s="67"/>
    </row>
    <row r="16" spans="1:1" x14ac:dyDescent="0.25">
      <c r="A16" s="67"/>
    </row>
    <row r="17" spans="1:1" x14ac:dyDescent="0.25">
      <c r="A17" s="67"/>
    </row>
    <row r="18" spans="1:1" x14ac:dyDescent="0.25">
      <c r="A18" s="67"/>
    </row>
    <row r="19" spans="1:1" x14ac:dyDescent="0.25">
      <c r="A19" s="67"/>
    </row>
    <row r="20" spans="1:1" x14ac:dyDescent="0.25">
      <c r="A20" s="67"/>
    </row>
    <row r="21" spans="1:1" x14ac:dyDescent="0.25">
      <c r="A21" s="67"/>
    </row>
    <row r="22" spans="1:1" x14ac:dyDescent="0.25">
      <c r="A22" s="67"/>
    </row>
    <row r="23" spans="1:1" x14ac:dyDescent="0.25">
      <c r="A23" s="67"/>
    </row>
    <row r="24" spans="1:1" x14ac:dyDescent="0.25">
      <c r="A24" s="67"/>
    </row>
    <row r="25" spans="1:1" x14ac:dyDescent="0.25">
      <c r="A25" s="67"/>
    </row>
    <row r="26" spans="1:1" x14ac:dyDescent="0.25">
      <c r="A26" s="67"/>
    </row>
    <row r="27" spans="1:1" x14ac:dyDescent="0.25">
      <c r="A27" s="67"/>
    </row>
    <row r="28" spans="1:1" x14ac:dyDescent="0.25">
      <c r="A28" s="67"/>
    </row>
    <row r="29" spans="1:1" x14ac:dyDescent="0.25">
      <c r="A29" s="67"/>
    </row>
    <row r="30" spans="1:1" x14ac:dyDescent="0.25">
      <c r="A30" s="67"/>
    </row>
    <row r="31" spans="1:1" x14ac:dyDescent="0.25">
      <c r="A31" s="67"/>
    </row>
    <row r="32" spans="1:1" x14ac:dyDescent="0.25">
      <c r="A32" s="67"/>
    </row>
    <row r="33" spans="1:1" x14ac:dyDescent="0.25">
      <c r="A33" s="67"/>
    </row>
    <row r="34" spans="1:1" x14ac:dyDescent="0.25">
      <c r="A34" s="67"/>
    </row>
    <row r="35" spans="1:1" x14ac:dyDescent="0.25">
      <c r="A35" s="67"/>
    </row>
    <row r="36" spans="1:1" x14ac:dyDescent="0.25">
      <c r="A36" s="67"/>
    </row>
    <row r="37" spans="1:1" x14ac:dyDescent="0.25">
      <c r="A37" s="67"/>
    </row>
    <row r="38" spans="1:1" x14ac:dyDescent="0.25">
      <c r="A38" s="67"/>
    </row>
    <row r="39" spans="1:1" x14ac:dyDescent="0.25">
      <c r="A39" s="67"/>
    </row>
    <row r="40" spans="1:1" x14ac:dyDescent="0.25">
      <c r="A40" s="67"/>
    </row>
    <row r="41" spans="1:1" x14ac:dyDescent="0.25">
      <c r="A41" s="67"/>
    </row>
    <row r="42" spans="1:1" x14ac:dyDescent="0.25">
      <c r="A42" s="67"/>
    </row>
    <row r="43" spans="1:1" x14ac:dyDescent="0.25">
      <c r="A43" s="67"/>
    </row>
    <row r="44" spans="1:1" x14ac:dyDescent="0.25">
      <c r="A44" s="67"/>
    </row>
    <row r="45" spans="1:1" x14ac:dyDescent="0.25">
      <c r="A45" s="67"/>
    </row>
    <row r="46" spans="1:1" x14ac:dyDescent="0.25">
      <c r="A46" s="67"/>
    </row>
    <row r="47" spans="1:1" x14ac:dyDescent="0.25">
      <c r="A47" s="67"/>
    </row>
    <row r="48" spans="1:1" x14ac:dyDescent="0.25">
      <c r="A48" s="67"/>
    </row>
    <row r="49" spans="1:1" x14ac:dyDescent="0.25">
      <c r="A49" s="67"/>
    </row>
    <row r="50" spans="1:1" x14ac:dyDescent="0.25">
      <c r="A50" s="67"/>
    </row>
    <row r="51" spans="1:1" x14ac:dyDescent="0.25">
      <c r="A51" s="67"/>
    </row>
    <row r="52" spans="1:1" x14ac:dyDescent="0.25">
      <c r="A52" s="67"/>
    </row>
    <row r="53" spans="1:1" x14ac:dyDescent="0.25">
      <c r="A53" s="67"/>
    </row>
    <row r="54" spans="1:1" x14ac:dyDescent="0.25">
      <c r="A54" s="67"/>
    </row>
    <row r="55" spans="1:1" x14ac:dyDescent="0.25">
      <c r="A55" s="67"/>
    </row>
    <row r="56" spans="1:1" x14ac:dyDescent="0.25">
      <c r="A56" s="67"/>
    </row>
    <row r="57" spans="1:1" x14ac:dyDescent="0.25">
      <c r="A57" s="67"/>
    </row>
    <row r="58" spans="1:1" x14ac:dyDescent="0.25">
      <c r="A58" s="67"/>
    </row>
    <row r="59" spans="1:1" x14ac:dyDescent="0.25">
      <c r="A59" s="67"/>
    </row>
    <row r="60" spans="1:1" x14ac:dyDescent="0.25">
      <c r="A60" s="67"/>
    </row>
    <row r="61" spans="1:1" x14ac:dyDescent="0.25">
      <c r="A61" s="67"/>
    </row>
    <row r="62" spans="1:1" x14ac:dyDescent="0.25">
      <c r="A62" s="67"/>
    </row>
    <row r="63" spans="1:1" x14ac:dyDescent="0.25">
      <c r="A63" s="67"/>
    </row>
    <row r="64" spans="1:1" x14ac:dyDescent="0.25">
      <c r="A64" s="67"/>
    </row>
    <row r="65" spans="1:1" x14ac:dyDescent="0.25">
      <c r="A65" s="67"/>
    </row>
    <row r="66" spans="1:1" x14ac:dyDescent="0.25">
      <c r="A66" s="67"/>
    </row>
    <row r="67" spans="1:1" x14ac:dyDescent="0.25">
      <c r="A67" s="67"/>
    </row>
    <row r="68" spans="1:1" x14ac:dyDescent="0.25">
      <c r="A68" s="67"/>
    </row>
    <row r="69" spans="1:1" x14ac:dyDescent="0.25">
      <c r="A69" s="67"/>
    </row>
    <row r="70" spans="1:1" x14ac:dyDescent="0.25">
      <c r="A70" s="67"/>
    </row>
    <row r="71" spans="1:1" x14ac:dyDescent="0.25">
      <c r="A71" s="67"/>
    </row>
    <row r="72" spans="1:1" x14ac:dyDescent="0.25">
      <c r="A72" s="67"/>
    </row>
    <row r="73" spans="1:1" x14ac:dyDescent="0.25">
      <c r="A73" s="67"/>
    </row>
    <row r="74" spans="1:1" x14ac:dyDescent="0.25">
      <c r="A74" s="67"/>
    </row>
    <row r="75" spans="1:1" x14ac:dyDescent="0.25">
      <c r="A75" s="67"/>
    </row>
    <row r="76" spans="1:1" x14ac:dyDescent="0.25">
      <c r="A76" s="67"/>
    </row>
    <row r="77" spans="1:1" x14ac:dyDescent="0.25">
      <c r="A77" s="67"/>
    </row>
    <row r="78" spans="1:1" x14ac:dyDescent="0.25">
      <c r="A78" s="67"/>
    </row>
    <row r="79" spans="1:1" x14ac:dyDescent="0.25">
      <c r="A79" s="67"/>
    </row>
    <row r="80" spans="1:1" x14ac:dyDescent="0.25">
      <c r="A80" s="67"/>
    </row>
    <row r="81" spans="1:1" x14ac:dyDescent="0.25">
      <c r="A81" s="67"/>
    </row>
    <row r="82" spans="1:1" x14ac:dyDescent="0.25">
      <c r="A82" s="67"/>
    </row>
    <row r="83" spans="1:1" x14ac:dyDescent="0.25">
      <c r="A83" s="67"/>
    </row>
    <row r="84" spans="1:1" x14ac:dyDescent="0.25">
      <c r="A84" s="67"/>
    </row>
    <row r="85" spans="1:1" x14ac:dyDescent="0.25">
      <c r="A85" s="67"/>
    </row>
    <row r="86" spans="1:1" x14ac:dyDescent="0.25">
      <c r="A86" s="67"/>
    </row>
    <row r="87" spans="1:1" x14ac:dyDescent="0.25">
      <c r="A87" s="67"/>
    </row>
    <row r="88" spans="1:1" x14ac:dyDescent="0.25">
      <c r="A88" s="67"/>
    </row>
    <row r="89" spans="1:1" x14ac:dyDescent="0.25">
      <c r="A89" s="67"/>
    </row>
    <row r="90" spans="1:1" x14ac:dyDescent="0.25">
      <c r="A90" s="67"/>
    </row>
    <row r="91" spans="1:1" x14ac:dyDescent="0.25">
      <c r="A91" s="67"/>
    </row>
    <row r="92" spans="1:1" x14ac:dyDescent="0.25">
      <c r="A92" s="67"/>
    </row>
    <row r="93" spans="1:1" x14ac:dyDescent="0.25">
      <c r="A93" s="67"/>
    </row>
    <row r="94" spans="1:1" x14ac:dyDescent="0.25">
      <c r="A94" s="67"/>
    </row>
    <row r="95" spans="1:1" x14ac:dyDescent="0.25">
      <c r="A95" s="67"/>
    </row>
    <row r="96" spans="1:1" x14ac:dyDescent="0.25">
      <c r="A96" s="67"/>
    </row>
    <row r="97" spans="1:1" x14ac:dyDescent="0.25">
      <c r="A97" s="67"/>
    </row>
    <row r="98" spans="1:1" x14ac:dyDescent="0.25">
      <c r="A98" s="67"/>
    </row>
    <row r="99" spans="1:1" x14ac:dyDescent="0.25">
      <c r="A99" s="67"/>
    </row>
    <row r="100" spans="1:1" x14ac:dyDescent="0.25">
      <c r="A100" s="67"/>
    </row>
    <row r="101" spans="1:1" x14ac:dyDescent="0.25">
      <c r="A101" s="67"/>
    </row>
    <row r="102" spans="1:1" x14ac:dyDescent="0.25">
      <c r="A102" s="67"/>
    </row>
    <row r="103" spans="1:1" x14ac:dyDescent="0.25">
      <c r="A103" s="67"/>
    </row>
    <row r="104" spans="1:1" x14ac:dyDescent="0.25">
      <c r="A104" s="67"/>
    </row>
    <row r="105" spans="1:1" x14ac:dyDescent="0.25">
      <c r="A105" s="67"/>
    </row>
    <row r="106" spans="1:1" x14ac:dyDescent="0.25">
      <c r="A106" s="67"/>
    </row>
    <row r="107" spans="1:1" x14ac:dyDescent="0.25">
      <c r="A107" s="67"/>
    </row>
    <row r="108" spans="1:1" x14ac:dyDescent="0.25">
      <c r="A108" s="67"/>
    </row>
    <row r="109" spans="1:1" x14ac:dyDescent="0.25">
      <c r="A109" s="67"/>
    </row>
    <row r="110" spans="1:1" x14ac:dyDescent="0.25">
      <c r="A110" s="67"/>
    </row>
    <row r="111" spans="1:1" x14ac:dyDescent="0.25">
      <c r="A111" s="67"/>
    </row>
    <row r="112" spans="1:1" x14ac:dyDescent="0.25">
      <c r="A112" s="67"/>
    </row>
    <row r="113" spans="1:1" x14ac:dyDescent="0.25">
      <c r="A113" s="67"/>
    </row>
    <row r="114" spans="1:1" x14ac:dyDescent="0.25">
      <c r="A114" s="67"/>
    </row>
    <row r="115" spans="1:1" x14ac:dyDescent="0.25">
      <c r="A115" s="67"/>
    </row>
    <row r="116" spans="1:1" x14ac:dyDescent="0.25">
      <c r="A116" s="67"/>
    </row>
    <row r="117" spans="1:1" x14ac:dyDescent="0.25">
      <c r="A117" s="67"/>
    </row>
    <row r="118" spans="1:1" x14ac:dyDescent="0.25">
      <c r="A118" s="67"/>
    </row>
    <row r="119" spans="1:1" x14ac:dyDescent="0.25">
      <c r="A119" s="67"/>
    </row>
    <row r="120" spans="1:1" x14ac:dyDescent="0.25">
      <c r="A120" s="67"/>
    </row>
    <row r="121" spans="1:1" x14ac:dyDescent="0.25">
      <c r="A121" s="67"/>
    </row>
    <row r="122" spans="1:1" x14ac:dyDescent="0.25">
      <c r="A122" s="67"/>
    </row>
    <row r="123" spans="1:1" x14ac:dyDescent="0.25">
      <c r="A123" s="67"/>
    </row>
    <row r="124" spans="1:1" x14ac:dyDescent="0.25">
      <c r="A124" s="67"/>
    </row>
    <row r="125" spans="1:1" x14ac:dyDescent="0.25">
      <c r="A125" s="67"/>
    </row>
    <row r="126" spans="1:1" x14ac:dyDescent="0.25">
      <c r="A126" s="67"/>
    </row>
    <row r="127" spans="1:1" x14ac:dyDescent="0.25">
      <c r="A127" s="67"/>
    </row>
    <row r="128" spans="1:1" x14ac:dyDescent="0.25">
      <c r="A128" s="67"/>
    </row>
    <row r="129" spans="1:1" x14ac:dyDescent="0.25">
      <c r="A129" s="67"/>
    </row>
    <row r="130" spans="1:1" x14ac:dyDescent="0.25">
      <c r="A130" s="67"/>
    </row>
    <row r="131" spans="1:1" x14ac:dyDescent="0.25">
      <c r="A131" s="67"/>
    </row>
    <row r="132" spans="1:1" x14ac:dyDescent="0.25">
      <c r="A132" s="67"/>
    </row>
    <row r="133" spans="1:1" x14ac:dyDescent="0.25">
      <c r="A133" s="67"/>
    </row>
    <row r="134" spans="1:1" x14ac:dyDescent="0.25">
      <c r="A134" s="67"/>
    </row>
    <row r="135" spans="1:1" x14ac:dyDescent="0.25">
      <c r="A135" s="67"/>
    </row>
    <row r="136" spans="1:1" x14ac:dyDescent="0.25">
      <c r="A136" s="67"/>
    </row>
    <row r="137" spans="1:1" x14ac:dyDescent="0.25">
      <c r="A137" s="67"/>
    </row>
    <row r="138" spans="1:1" x14ac:dyDescent="0.25">
      <c r="A138" s="67"/>
    </row>
    <row r="139" spans="1:1" x14ac:dyDescent="0.25">
      <c r="A139" s="67"/>
    </row>
    <row r="140" spans="1:1" x14ac:dyDescent="0.25">
      <c r="A140" s="67"/>
    </row>
    <row r="141" spans="1:1" x14ac:dyDescent="0.25">
      <c r="A141" s="67"/>
    </row>
    <row r="142" spans="1:1" x14ac:dyDescent="0.25">
      <c r="A142" s="67"/>
    </row>
    <row r="143" spans="1:1" x14ac:dyDescent="0.25">
      <c r="A143" s="67"/>
    </row>
    <row r="144" spans="1:1" x14ac:dyDescent="0.25">
      <c r="A144" s="67"/>
    </row>
    <row r="145" spans="1:1" x14ac:dyDescent="0.25">
      <c r="A145" s="67"/>
    </row>
    <row r="146" spans="1:1" x14ac:dyDescent="0.25">
      <c r="A146" s="67"/>
    </row>
    <row r="147" spans="1:1" x14ac:dyDescent="0.25">
      <c r="A147" s="67"/>
    </row>
    <row r="148" spans="1:1" x14ac:dyDescent="0.25">
      <c r="A148" s="67"/>
    </row>
    <row r="149" spans="1:1" x14ac:dyDescent="0.25">
      <c r="A149" s="67"/>
    </row>
    <row r="150" spans="1:1" x14ac:dyDescent="0.25">
      <c r="A150" s="67"/>
    </row>
    <row r="151" spans="1:1" x14ac:dyDescent="0.25">
      <c r="A151" s="67"/>
    </row>
    <row r="152" spans="1:1" x14ac:dyDescent="0.25">
      <c r="A152" s="67"/>
    </row>
    <row r="153" spans="1:1" x14ac:dyDescent="0.25">
      <c r="A153" s="67"/>
    </row>
    <row r="154" spans="1:1" x14ac:dyDescent="0.25">
      <c r="A154" s="67"/>
    </row>
    <row r="155" spans="1:1" x14ac:dyDescent="0.25">
      <c r="A155" s="67"/>
    </row>
    <row r="156" spans="1:1" x14ac:dyDescent="0.25">
      <c r="A156" s="67"/>
    </row>
    <row r="157" spans="1:1" x14ac:dyDescent="0.25">
      <c r="A157" s="67"/>
    </row>
    <row r="158" spans="1:1" x14ac:dyDescent="0.25">
      <c r="A158" s="67"/>
    </row>
    <row r="159" spans="1:1" x14ac:dyDescent="0.25">
      <c r="A159" s="67"/>
    </row>
    <row r="160" spans="1:1" x14ac:dyDescent="0.25">
      <c r="A160" s="67"/>
    </row>
    <row r="161" spans="1:1" x14ac:dyDescent="0.25">
      <c r="A161" s="67"/>
    </row>
    <row r="162" spans="1:1" x14ac:dyDescent="0.25">
      <c r="A162" s="67"/>
    </row>
    <row r="163" spans="1:1" x14ac:dyDescent="0.25">
      <c r="A163" s="67"/>
    </row>
    <row r="164" spans="1:1" x14ac:dyDescent="0.25">
      <c r="A164" s="67"/>
    </row>
    <row r="165" spans="1:1" x14ac:dyDescent="0.25">
      <c r="A165" s="67"/>
    </row>
    <row r="166" spans="1:1" x14ac:dyDescent="0.25">
      <c r="A166" s="67"/>
    </row>
    <row r="167" spans="1:1" x14ac:dyDescent="0.25">
      <c r="A167" s="67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pageSetUpPr fitToPage="1"/>
  </sheetPr>
  <dimension ref="B1:AG290"/>
  <sheetViews>
    <sheetView topLeftCell="A211" zoomScaleNormal="100" workbookViewId="0">
      <selection activeCell="B223" sqref="B223"/>
    </sheetView>
  </sheetViews>
  <sheetFormatPr defaultColWidth="9.1328125" defaultRowHeight="17.25" x14ac:dyDescent="0.25"/>
  <cols>
    <col min="1" max="1" width="2.59765625" style="2" customWidth="1"/>
    <col min="2" max="2" width="13.265625" style="2" bestFit="1" customWidth="1"/>
    <col min="3" max="3" width="13.265625" style="41" customWidth="1"/>
    <col min="4" max="4" width="10.59765625" style="25" customWidth="1"/>
    <col min="5" max="5" width="16.86328125" style="37" bestFit="1" customWidth="1"/>
    <col min="6" max="6" width="29.265625" style="37" customWidth="1"/>
    <col min="7" max="7" width="12.59765625" style="2" customWidth="1"/>
    <col min="8" max="8" width="10.59765625" style="35" customWidth="1"/>
    <col min="9" max="9" width="11.265625" style="37" bestFit="1" customWidth="1"/>
    <col min="10" max="11" width="10.59765625" style="2" customWidth="1"/>
    <col min="12" max="12" width="35.59765625" style="35" customWidth="1"/>
    <col min="13" max="13" width="19.73046875" style="28" bestFit="1" customWidth="1"/>
    <col min="14" max="14" width="9.59765625" style="2" bestFit="1" customWidth="1"/>
    <col min="15" max="18" width="4.86328125" style="2" customWidth="1"/>
    <col min="19" max="26" width="2.59765625" style="2" customWidth="1"/>
    <col min="27" max="16384" width="9.1328125" style="2"/>
  </cols>
  <sheetData>
    <row r="1" spans="2:33" ht="20.100000000000001" customHeight="1" x14ac:dyDescent="0.25">
      <c r="B1" s="47"/>
      <c r="C1" s="47"/>
      <c r="D1" s="47"/>
      <c r="E1" s="48"/>
      <c r="F1" s="48"/>
      <c r="G1" s="47"/>
      <c r="H1" s="49"/>
      <c r="I1" s="49"/>
      <c r="J1" s="47"/>
      <c r="K1" s="47"/>
      <c r="L1" s="49"/>
      <c r="M1" s="47"/>
      <c r="N1" s="47"/>
    </row>
    <row r="2" spans="2:33" ht="20.100000000000001" customHeight="1" x14ac:dyDescent="0.25">
      <c r="B2" s="47"/>
      <c r="C2" s="47"/>
      <c r="D2" s="47"/>
      <c r="E2" s="48"/>
      <c r="F2" s="48"/>
      <c r="G2" s="47"/>
      <c r="H2" s="49"/>
      <c r="I2" s="49"/>
      <c r="J2" s="47"/>
      <c r="K2" s="47"/>
      <c r="L2" s="49"/>
      <c r="M2" s="47"/>
      <c r="N2" s="47"/>
    </row>
    <row r="3" spans="2:33" ht="9.9499999999999993" customHeight="1" x14ac:dyDescent="1.1000000000000001">
      <c r="B3" s="3"/>
      <c r="C3" s="40"/>
      <c r="D3" s="24"/>
      <c r="E3" s="3"/>
      <c r="F3" s="3"/>
      <c r="H3" s="50" t="s">
        <v>14</v>
      </c>
      <c r="I3" s="50"/>
      <c r="J3" s="51"/>
      <c r="K3" s="51"/>
    </row>
    <row r="4" spans="2:33" ht="9.9499999999999993" customHeight="1" x14ac:dyDescent="1.1000000000000001">
      <c r="B4" s="3"/>
      <c r="C4" s="40"/>
      <c r="D4" s="24"/>
      <c r="E4" s="3"/>
      <c r="F4" s="3"/>
      <c r="H4" s="50"/>
      <c r="I4" s="50"/>
      <c r="J4" s="51"/>
      <c r="K4" s="51"/>
      <c r="M4" s="29"/>
      <c r="N4" s="4"/>
    </row>
    <row r="5" spans="2:33" ht="9.9499999999999993" customHeight="1" thickBot="1" x14ac:dyDescent="0.3">
      <c r="B5" s="54"/>
      <c r="C5" s="54"/>
      <c r="D5" s="54"/>
      <c r="E5" s="55"/>
      <c r="F5" s="55"/>
      <c r="G5" s="54"/>
      <c r="H5" s="52"/>
      <c r="I5" s="52"/>
      <c r="J5" s="53"/>
      <c r="K5" s="53"/>
      <c r="M5" s="29"/>
      <c r="N5" s="4"/>
    </row>
    <row r="6" spans="2:33" ht="9.9499999999999993" customHeight="1" thickTop="1" x14ac:dyDescent="0.25">
      <c r="B6" s="54"/>
      <c r="C6" s="54"/>
      <c r="D6" s="54"/>
      <c r="E6" s="55"/>
      <c r="F6" s="55"/>
      <c r="G6" s="54"/>
      <c r="J6" s="5"/>
      <c r="K6" s="5"/>
      <c r="M6" s="29"/>
      <c r="N6" s="4"/>
    </row>
    <row r="7" spans="2:33" ht="9.9499999999999993" customHeight="1" thickBot="1" x14ac:dyDescent="0.3">
      <c r="B7" s="56"/>
      <c r="C7" s="56"/>
      <c r="D7" s="56"/>
      <c r="E7" s="57"/>
      <c r="F7" s="57"/>
      <c r="G7" s="56"/>
      <c r="J7" s="5"/>
      <c r="K7" s="5"/>
      <c r="M7" s="30"/>
      <c r="N7" s="1"/>
    </row>
    <row r="8" spans="2:33" ht="9.9499999999999993" customHeight="1" x14ac:dyDescent="0.25">
      <c r="B8" s="58"/>
      <c r="C8" s="58"/>
      <c r="D8" s="58"/>
      <c r="E8" s="59"/>
      <c r="F8" s="59"/>
      <c r="G8" s="58"/>
      <c r="H8" s="6"/>
      <c r="I8" s="38"/>
      <c r="J8" s="5"/>
      <c r="K8" s="5"/>
      <c r="L8" s="64" t="s">
        <v>8</v>
      </c>
      <c r="M8" s="65"/>
      <c r="N8" s="65"/>
    </row>
    <row r="9" spans="2:33" ht="9.9499999999999993" customHeight="1" x14ac:dyDescent="0.25">
      <c r="B9" s="60"/>
      <c r="C9" s="60"/>
      <c r="D9" s="60"/>
      <c r="E9" s="61"/>
      <c r="F9" s="61"/>
      <c r="G9" s="60"/>
      <c r="I9" s="66"/>
      <c r="J9" s="66"/>
      <c r="K9" s="8"/>
      <c r="L9" s="64"/>
      <c r="M9" s="65"/>
      <c r="N9" s="65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2:33" ht="9.9499999999999993" customHeight="1" thickBot="1" x14ac:dyDescent="0.3">
      <c r="B10" s="62"/>
      <c r="C10" s="62"/>
      <c r="D10" s="62"/>
      <c r="E10" s="63"/>
      <c r="F10" s="63"/>
      <c r="G10" s="62"/>
      <c r="I10" s="66"/>
      <c r="J10" s="66"/>
      <c r="K10" s="8"/>
      <c r="L10" s="64"/>
      <c r="M10" s="65"/>
      <c r="N10" s="65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2:33" ht="24.75" customHeight="1" x14ac:dyDescent="0.25">
      <c r="J11" s="5"/>
      <c r="K11" s="5"/>
      <c r="L11" s="45" t="s">
        <v>16</v>
      </c>
      <c r="M11" s="31" t="s">
        <v>7</v>
      </c>
      <c r="N11" s="2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2:33" ht="15" customHeight="1" x14ac:dyDescent="0.25">
      <c r="M12" s="32"/>
      <c r="N12" s="9"/>
    </row>
    <row r="13" spans="2:33" s="15" customFormat="1" ht="21.75" customHeight="1" x14ac:dyDescent="0.65">
      <c r="B13" s="10" t="s">
        <v>9</v>
      </c>
      <c r="C13" s="42" t="s">
        <v>13</v>
      </c>
      <c r="D13" s="26" t="s">
        <v>10</v>
      </c>
      <c r="E13" s="10" t="s">
        <v>15</v>
      </c>
      <c r="F13" s="11" t="s">
        <v>3</v>
      </c>
      <c r="G13" s="11" t="s">
        <v>4</v>
      </c>
      <c r="H13" s="12" t="s">
        <v>11</v>
      </c>
      <c r="I13" s="11" t="s">
        <v>1</v>
      </c>
      <c r="J13" s="11" t="s">
        <v>5</v>
      </c>
      <c r="K13" s="11" t="s">
        <v>6</v>
      </c>
      <c r="L13" s="13" t="s">
        <v>0</v>
      </c>
      <c r="M13" s="33" t="s">
        <v>2</v>
      </c>
      <c r="N13" s="14" t="s">
        <v>12</v>
      </c>
      <c r="Y13" s="7"/>
      <c r="Z13" s="7"/>
      <c r="AA13" s="7"/>
      <c r="AB13" s="7"/>
      <c r="AC13" s="7"/>
      <c r="AD13" s="7"/>
      <c r="AE13" s="7"/>
      <c r="AF13" s="7"/>
      <c r="AG13" s="7"/>
    </row>
    <row r="14" spans="2:33" ht="20.100000000000001" customHeight="1" x14ac:dyDescent="0.65">
      <c r="B14" s="44"/>
      <c r="C14" s="43"/>
      <c r="D14" s="27"/>
      <c r="E14" s="39"/>
      <c r="F14" s="39"/>
      <c r="G14" s="17"/>
      <c r="H14" s="36"/>
      <c r="I14" s="39"/>
      <c r="J14" s="17"/>
      <c r="K14" s="17"/>
      <c r="L14" s="36"/>
      <c r="M14" s="34"/>
      <c r="N14" s="21"/>
      <c r="O14" s="18"/>
      <c r="P14" s="18"/>
      <c r="Q14" s="19"/>
      <c r="R14" s="20"/>
      <c r="S14" s="20"/>
      <c r="V14" s="15"/>
      <c r="W14" s="15"/>
      <c r="X14" s="15"/>
      <c r="Y14" s="7"/>
      <c r="Z14" s="7"/>
      <c r="AA14" s="7"/>
      <c r="AB14" s="7"/>
      <c r="AC14" s="7"/>
      <c r="AD14" s="7"/>
      <c r="AE14" s="7"/>
      <c r="AF14" s="7"/>
      <c r="AG14" s="7"/>
    </row>
    <row r="15" spans="2:33" ht="20.100000000000001" customHeight="1" x14ac:dyDescent="0.65">
      <c r="B15" s="44"/>
      <c r="C15" s="43"/>
      <c r="D15" s="27"/>
      <c r="E15" s="39"/>
      <c r="F15" s="39"/>
      <c r="G15" s="17"/>
      <c r="H15" s="36"/>
      <c r="I15" s="39"/>
      <c r="J15" s="17"/>
      <c r="K15" s="17"/>
      <c r="L15" s="36"/>
      <c r="M15" s="34"/>
      <c r="N15" s="21"/>
      <c r="O15" s="18"/>
      <c r="P15" s="18"/>
      <c r="Q15" s="20"/>
      <c r="R15" s="20"/>
      <c r="S15" s="20"/>
    </row>
    <row r="16" spans="2:33" ht="20.100000000000001" customHeight="1" x14ac:dyDescent="0.65">
      <c r="B16" s="44"/>
      <c r="C16" s="43"/>
      <c r="D16" s="27"/>
      <c r="E16" s="39"/>
      <c r="F16" s="39"/>
      <c r="G16" s="17"/>
      <c r="H16" s="36"/>
      <c r="I16" s="39"/>
      <c r="J16" s="17"/>
      <c r="K16" s="17"/>
      <c r="L16" s="36"/>
      <c r="M16" s="34"/>
      <c r="N16" s="21"/>
      <c r="O16" s="18"/>
      <c r="P16" s="18"/>
      <c r="Q16" s="20"/>
      <c r="R16" s="20"/>
      <c r="S16" s="20"/>
    </row>
    <row r="17" spans="2:19" ht="20.100000000000001" customHeight="1" x14ac:dyDescent="0.65">
      <c r="B17" s="44"/>
      <c r="C17" s="43"/>
      <c r="D17" s="27"/>
      <c r="E17" s="39"/>
      <c r="F17" s="39"/>
      <c r="G17" s="17"/>
      <c r="H17" s="36"/>
      <c r="I17" s="39"/>
      <c r="J17" s="17"/>
      <c r="K17" s="17"/>
      <c r="L17" s="36"/>
      <c r="M17" s="34"/>
      <c r="N17" s="21"/>
      <c r="O17" s="18"/>
      <c r="P17" s="18"/>
      <c r="Q17" s="20"/>
      <c r="R17" s="20"/>
      <c r="S17" s="20"/>
    </row>
    <row r="18" spans="2:19" ht="20.100000000000001" customHeight="1" x14ac:dyDescent="0.65">
      <c r="B18" s="44"/>
      <c r="C18" s="43"/>
      <c r="D18" s="27"/>
      <c r="E18" s="39"/>
      <c r="F18" s="39"/>
      <c r="G18" s="17"/>
      <c r="H18" s="36"/>
      <c r="I18" s="39"/>
      <c r="J18" s="17"/>
      <c r="K18" s="17"/>
      <c r="L18" s="36"/>
      <c r="M18" s="34"/>
      <c r="N18" s="21"/>
      <c r="O18" s="18"/>
      <c r="P18" s="18"/>
      <c r="Q18" s="20"/>
      <c r="R18" s="20"/>
      <c r="S18" s="20"/>
    </row>
    <row r="19" spans="2:19" ht="20.100000000000001" customHeight="1" x14ac:dyDescent="0.65">
      <c r="B19" s="44"/>
      <c r="C19" s="43"/>
      <c r="D19" s="27"/>
      <c r="E19" s="39"/>
      <c r="F19" s="39"/>
      <c r="G19" s="17"/>
      <c r="H19" s="36"/>
      <c r="I19" s="39"/>
      <c r="J19" s="17"/>
      <c r="K19" s="17"/>
      <c r="L19" s="36"/>
      <c r="M19" s="34"/>
      <c r="N19" s="21"/>
      <c r="O19" s="18"/>
      <c r="P19" s="18"/>
      <c r="Q19" s="20"/>
      <c r="R19" s="20"/>
      <c r="S19" s="20"/>
    </row>
    <row r="20" spans="2:19" ht="20.100000000000001" customHeight="1" x14ac:dyDescent="0.65">
      <c r="B20" s="44"/>
      <c r="C20" s="43"/>
      <c r="D20" s="27"/>
      <c r="E20" s="39"/>
      <c r="F20" s="39"/>
      <c r="G20" s="17"/>
      <c r="H20" s="36"/>
      <c r="I20" s="39"/>
      <c r="J20" s="17"/>
      <c r="K20" s="17"/>
      <c r="L20" s="36"/>
      <c r="M20" s="34"/>
      <c r="N20" s="21"/>
      <c r="O20" s="18"/>
      <c r="P20" s="18"/>
      <c r="Q20" s="20"/>
      <c r="R20" s="20"/>
      <c r="S20" s="20"/>
    </row>
    <row r="21" spans="2:19" ht="20.100000000000001" customHeight="1" x14ac:dyDescent="0.65">
      <c r="B21" s="44"/>
      <c r="C21" s="43"/>
      <c r="D21" s="27"/>
      <c r="E21" s="39"/>
      <c r="F21" s="39"/>
      <c r="G21" s="17"/>
      <c r="H21" s="36"/>
      <c r="I21" s="39"/>
      <c r="J21" s="17"/>
      <c r="K21" s="17"/>
      <c r="L21" s="36"/>
      <c r="M21" s="34"/>
      <c r="N21" s="21"/>
    </row>
    <row r="22" spans="2:19" ht="20.100000000000001" customHeight="1" x14ac:dyDescent="0.65">
      <c r="B22" s="44"/>
      <c r="C22" s="43"/>
      <c r="D22" s="27"/>
      <c r="E22" s="39"/>
      <c r="F22" s="39"/>
      <c r="G22" s="17"/>
      <c r="H22" s="36"/>
      <c r="I22" s="39"/>
      <c r="J22" s="17"/>
      <c r="K22" s="17"/>
      <c r="L22" s="36"/>
      <c r="M22" s="34"/>
      <c r="N22" s="21"/>
    </row>
    <row r="23" spans="2:19" ht="20.100000000000001" customHeight="1" x14ac:dyDescent="0.65">
      <c r="B23" s="44"/>
      <c r="C23" s="43"/>
      <c r="D23" s="27"/>
      <c r="E23" s="39"/>
      <c r="F23" s="39"/>
      <c r="G23" s="17"/>
      <c r="H23" s="36"/>
      <c r="I23" s="39"/>
      <c r="J23" s="17"/>
      <c r="K23" s="17"/>
      <c r="L23" s="36"/>
      <c r="M23" s="34"/>
      <c r="N23" s="21"/>
    </row>
    <row r="24" spans="2:19" ht="20.100000000000001" customHeight="1" x14ac:dyDescent="0.65">
      <c r="B24" s="44"/>
      <c r="C24" s="43"/>
      <c r="D24" s="27"/>
      <c r="E24" s="39"/>
      <c r="F24" s="39"/>
      <c r="G24" s="17"/>
      <c r="H24" s="36"/>
      <c r="I24" s="39"/>
      <c r="J24" s="17"/>
      <c r="K24" s="17"/>
      <c r="L24" s="36"/>
      <c r="M24" s="34"/>
      <c r="N24" s="21"/>
    </row>
    <row r="25" spans="2:19" ht="20.100000000000001" customHeight="1" x14ac:dyDescent="0.65">
      <c r="B25" s="44"/>
      <c r="C25" s="43"/>
      <c r="D25" s="27"/>
      <c r="E25" s="39"/>
      <c r="F25" s="39"/>
      <c r="G25" s="17"/>
      <c r="H25" s="36"/>
      <c r="I25" s="39"/>
      <c r="J25" s="17"/>
      <c r="K25" s="17"/>
      <c r="L25" s="36"/>
      <c r="M25" s="34"/>
      <c r="N25" s="21"/>
    </row>
    <row r="26" spans="2:19" ht="20.100000000000001" customHeight="1" x14ac:dyDescent="0.65">
      <c r="B26" s="44"/>
      <c r="C26" s="43"/>
      <c r="D26" s="27"/>
      <c r="E26" s="39"/>
      <c r="F26" s="39"/>
      <c r="G26" s="17"/>
      <c r="H26" s="36"/>
      <c r="I26" s="39"/>
      <c r="J26" s="17"/>
      <c r="K26" s="17"/>
      <c r="L26" s="36"/>
      <c r="M26" s="34"/>
      <c r="N26" s="21"/>
    </row>
    <row r="27" spans="2:19" ht="20.100000000000001" customHeight="1" x14ac:dyDescent="0.65">
      <c r="B27" s="44"/>
      <c r="C27" s="43"/>
      <c r="D27" s="27"/>
      <c r="E27" s="39"/>
      <c r="F27" s="39"/>
      <c r="G27" s="17"/>
      <c r="H27" s="36"/>
      <c r="I27" s="39"/>
      <c r="J27" s="17"/>
      <c r="K27" s="17"/>
      <c r="L27" s="36"/>
      <c r="M27" s="34"/>
      <c r="N27" s="21"/>
    </row>
    <row r="28" spans="2:19" ht="20.100000000000001" customHeight="1" x14ac:dyDescent="0.65">
      <c r="B28" s="44"/>
      <c r="C28" s="43"/>
      <c r="D28" s="27"/>
      <c r="E28" s="39"/>
      <c r="F28" s="39"/>
      <c r="G28" s="17"/>
      <c r="H28" s="36"/>
      <c r="I28" s="39"/>
      <c r="J28" s="17"/>
      <c r="K28" s="17"/>
      <c r="L28" s="36"/>
      <c r="M28" s="34"/>
      <c r="N28" s="21"/>
    </row>
    <row r="29" spans="2:19" ht="20.100000000000001" customHeight="1" x14ac:dyDescent="0.65">
      <c r="B29" s="44"/>
      <c r="C29" s="43"/>
      <c r="D29" s="27"/>
      <c r="E29" s="39"/>
      <c r="F29" s="39"/>
      <c r="G29" s="17"/>
      <c r="H29" s="36"/>
      <c r="I29" s="39"/>
      <c r="J29" s="17"/>
      <c r="K29" s="17"/>
      <c r="L29" s="36"/>
      <c r="M29" s="34"/>
      <c r="N29" s="21"/>
    </row>
    <row r="30" spans="2:19" ht="20.100000000000001" customHeight="1" x14ac:dyDescent="0.65">
      <c r="B30" s="44"/>
      <c r="C30" s="43"/>
      <c r="D30" s="27"/>
      <c r="E30" s="39"/>
      <c r="F30" s="39"/>
      <c r="G30" s="17"/>
      <c r="H30" s="36"/>
      <c r="I30" s="39"/>
      <c r="J30" s="17"/>
      <c r="K30" s="17"/>
      <c r="L30" s="36"/>
      <c r="M30" s="34"/>
      <c r="N30" s="21"/>
    </row>
    <row r="31" spans="2:19" ht="20.100000000000001" customHeight="1" x14ac:dyDescent="0.65">
      <c r="B31" s="44"/>
      <c r="C31" s="43"/>
      <c r="D31" s="27"/>
      <c r="E31" s="39"/>
      <c r="F31" s="39"/>
      <c r="G31" s="17"/>
      <c r="H31" s="36"/>
      <c r="I31" s="39"/>
      <c r="J31" s="17"/>
      <c r="K31" s="17"/>
      <c r="L31" s="36"/>
      <c r="M31" s="34"/>
      <c r="N31" s="21"/>
    </row>
    <row r="32" spans="2:19" ht="20.100000000000001" customHeight="1" x14ac:dyDescent="0.65">
      <c r="B32" s="44"/>
      <c r="C32" s="43"/>
      <c r="D32" s="27"/>
      <c r="E32" s="39"/>
      <c r="F32" s="39"/>
      <c r="G32" s="17"/>
      <c r="H32" s="36"/>
      <c r="I32" s="39"/>
      <c r="J32" s="17"/>
      <c r="K32" s="17"/>
      <c r="L32" s="36"/>
      <c r="M32" s="34"/>
      <c r="N32" s="21"/>
    </row>
    <row r="33" spans="2:14" ht="20.100000000000001" customHeight="1" x14ac:dyDescent="0.65">
      <c r="B33" s="44"/>
      <c r="C33" s="43"/>
      <c r="D33" s="27"/>
      <c r="E33" s="39"/>
      <c r="F33" s="39"/>
      <c r="G33" s="17"/>
      <c r="H33" s="36"/>
      <c r="I33" s="39"/>
      <c r="J33" s="17"/>
      <c r="K33" s="17"/>
      <c r="L33" s="36"/>
      <c r="M33" s="34"/>
      <c r="N33" s="21"/>
    </row>
    <row r="34" spans="2:14" ht="20.100000000000001" customHeight="1" x14ac:dyDescent="0.65">
      <c r="B34" s="44"/>
      <c r="C34" s="43"/>
      <c r="D34" s="27"/>
      <c r="E34" s="39"/>
      <c r="F34" s="39"/>
      <c r="G34" s="17"/>
      <c r="H34" s="36"/>
      <c r="I34" s="39"/>
      <c r="J34" s="17"/>
      <c r="K34" s="17"/>
      <c r="L34" s="36"/>
      <c r="M34" s="34"/>
      <c r="N34" s="21"/>
    </row>
    <row r="35" spans="2:14" ht="20.100000000000001" customHeight="1" x14ac:dyDescent="0.65">
      <c r="B35" s="44"/>
      <c r="C35" s="43"/>
      <c r="D35" s="27"/>
      <c r="E35" s="39"/>
      <c r="F35" s="39"/>
      <c r="G35" s="17"/>
      <c r="H35" s="36"/>
      <c r="I35" s="39"/>
      <c r="J35" s="17"/>
      <c r="K35" s="17"/>
      <c r="L35" s="36"/>
      <c r="M35" s="34"/>
      <c r="N35" s="21"/>
    </row>
    <row r="36" spans="2:14" ht="20.100000000000001" customHeight="1" x14ac:dyDescent="0.65">
      <c r="B36" s="44"/>
      <c r="C36" s="43"/>
      <c r="D36" s="27"/>
      <c r="E36" s="39"/>
      <c r="F36" s="39"/>
      <c r="G36" s="17"/>
      <c r="H36" s="36"/>
      <c r="I36" s="39"/>
      <c r="J36" s="17"/>
      <c r="K36" s="17"/>
      <c r="L36" s="36"/>
      <c r="M36" s="34"/>
      <c r="N36" s="21"/>
    </row>
    <row r="37" spans="2:14" ht="20.100000000000001" customHeight="1" x14ac:dyDescent="0.65">
      <c r="B37" s="44"/>
      <c r="C37" s="43"/>
      <c r="D37" s="27"/>
      <c r="E37" s="39"/>
      <c r="F37" s="39"/>
      <c r="G37" s="17"/>
      <c r="H37" s="36"/>
      <c r="I37" s="39"/>
      <c r="J37" s="17"/>
      <c r="K37" s="17"/>
      <c r="L37" s="36"/>
      <c r="M37" s="34"/>
      <c r="N37" s="21"/>
    </row>
    <row r="38" spans="2:14" ht="20.100000000000001" customHeight="1" x14ac:dyDescent="0.65">
      <c r="B38" s="44"/>
      <c r="C38" s="43"/>
      <c r="D38" s="27"/>
      <c r="E38" s="39"/>
      <c r="F38" s="39"/>
      <c r="G38" s="17"/>
      <c r="H38" s="36"/>
      <c r="I38" s="39"/>
      <c r="J38" s="17"/>
      <c r="K38" s="17"/>
      <c r="L38" s="36"/>
      <c r="M38" s="34"/>
      <c r="N38" s="21"/>
    </row>
    <row r="39" spans="2:14" ht="20.100000000000001" customHeight="1" x14ac:dyDescent="0.65">
      <c r="B39" s="44"/>
      <c r="C39" s="43"/>
      <c r="D39" s="27"/>
      <c r="E39" s="39"/>
      <c r="F39" s="39"/>
      <c r="G39" s="17"/>
      <c r="H39" s="36"/>
      <c r="I39" s="39"/>
      <c r="J39" s="17"/>
      <c r="K39" s="17"/>
      <c r="L39" s="36"/>
      <c r="M39" s="34"/>
      <c r="N39" s="21"/>
    </row>
    <row r="40" spans="2:14" ht="20.100000000000001" customHeight="1" x14ac:dyDescent="0.65">
      <c r="B40" s="44"/>
      <c r="C40" s="43"/>
      <c r="D40" s="27"/>
      <c r="E40" s="39"/>
      <c r="F40" s="39"/>
      <c r="G40" s="17"/>
      <c r="H40" s="36"/>
      <c r="I40" s="39"/>
      <c r="J40" s="17"/>
      <c r="K40" s="17"/>
      <c r="L40" s="36"/>
      <c r="M40" s="34"/>
      <c r="N40" s="21"/>
    </row>
    <row r="41" spans="2:14" ht="20.100000000000001" customHeight="1" x14ac:dyDescent="0.65">
      <c r="B41" s="44"/>
      <c r="C41" s="43"/>
      <c r="D41" s="27"/>
      <c r="E41" s="39"/>
      <c r="F41" s="39"/>
      <c r="G41" s="17"/>
      <c r="H41" s="36"/>
      <c r="I41" s="39"/>
      <c r="J41" s="17"/>
      <c r="K41" s="17"/>
      <c r="L41" s="36"/>
      <c r="M41" s="34"/>
      <c r="N41" s="21"/>
    </row>
    <row r="42" spans="2:14" ht="20.100000000000001" customHeight="1" x14ac:dyDescent="0.65">
      <c r="B42" s="44"/>
      <c r="C42" s="43"/>
      <c r="D42" s="27"/>
      <c r="E42" s="39"/>
      <c r="F42" s="39"/>
      <c r="G42" s="17"/>
      <c r="H42" s="36"/>
      <c r="I42" s="39"/>
      <c r="J42" s="17"/>
      <c r="K42" s="17"/>
      <c r="L42" s="36"/>
      <c r="M42" s="34"/>
      <c r="N42" s="21"/>
    </row>
    <row r="43" spans="2:14" ht="20.100000000000001" customHeight="1" x14ac:dyDescent="0.65">
      <c r="B43" s="44"/>
      <c r="C43" s="43"/>
      <c r="D43" s="27"/>
      <c r="E43" s="39"/>
      <c r="F43" s="39"/>
      <c r="G43" s="17"/>
      <c r="H43" s="36"/>
      <c r="I43" s="39"/>
      <c r="J43" s="17"/>
      <c r="K43" s="17"/>
      <c r="L43" s="36"/>
      <c r="M43" s="34"/>
      <c r="N43" s="21"/>
    </row>
    <row r="44" spans="2:14" ht="20.100000000000001" customHeight="1" x14ac:dyDescent="0.65">
      <c r="B44" s="44"/>
      <c r="C44" s="43"/>
      <c r="D44" s="27"/>
      <c r="E44" s="39"/>
      <c r="F44" s="39"/>
      <c r="G44" s="17"/>
      <c r="H44" s="36"/>
      <c r="I44" s="39"/>
      <c r="J44" s="17"/>
      <c r="K44" s="17"/>
      <c r="L44" s="36"/>
      <c r="M44" s="34"/>
      <c r="N44" s="21"/>
    </row>
    <row r="45" spans="2:14" ht="20.100000000000001" customHeight="1" x14ac:dyDescent="0.65">
      <c r="B45" s="44"/>
      <c r="C45" s="43"/>
      <c r="D45" s="27"/>
      <c r="E45" s="39"/>
      <c r="F45" s="39"/>
      <c r="G45" s="17"/>
      <c r="H45" s="36"/>
      <c r="I45" s="39"/>
      <c r="J45" s="17"/>
      <c r="K45" s="17"/>
      <c r="L45" s="36"/>
      <c r="M45" s="34"/>
      <c r="N45" s="21"/>
    </row>
    <row r="46" spans="2:14" ht="20.100000000000001" customHeight="1" x14ac:dyDescent="0.65">
      <c r="B46" s="44"/>
      <c r="C46" s="43"/>
      <c r="D46" s="27"/>
      <c r="E46" s="39"/>
      <c r="F46" s="39"/>
      <c r="G46" s="17"/>
      <c r="H46" s="36"/>
      <c r="I46" s="39"/>
      <c r="J46" s="17"/>
      <c r="K46" s="17"/>
      <c r="L46" s="36"/>
      <c r="M46" s="34"/>
      <c r="N46" s="21"/>
    </row>
    <row r="47" spans="2:14" ht="20.100000000000001" customHeight="1" x14ac:dyDescent="0.65">
      <c r="B47" s="44"/>
      <c r="C47" s="43"/>
      <c r="D47" s="27"/>
      <c r="E47" s="39"/>
      <c r="F47" s="39"/>
      <c r="G47" s="17"/>
      <c r="H47" s="36"/>
      <c r="I47" s="39"/>
      <c r="J47" s="17"/>
      <c r="K47" s="17"/>
      <c r="L47" s="36"/>
      <c r="M47" s="34"/>
      <c r="N47" s="21"/>
    </row>
    <row r="48" spans="2:14" ht="20.100000000000001" customHeight="1" x14ac:dyDescent="0.65">
      <c r="B48" s="44"/>
      <c r="C48" s="43"/>
      <c r="D48" s="27"/>
      <c r="E48" s="39"/>
      <c r="F48" s="39"/>
      <c r="G48" s="17"/>
      <c r="H48" s="36"/>
      <c r="I48" s="39"/>
      <c r="J48" s="17"/>
      <c r="K48" s="17"/>
      <c r="L48" s="36"/>
      <c r="M48" s="34"/>
      <c r="N48" s="21"/>
    </row>
    <row r="49" spans="2:14" ht="20.100000000000001" customHeight="1" x14ac:dyDescent="0.65">
      <c r="B49" s="44"/>
      <c r="C49" s="43"/>
      <c r="D49" s="27"/>
      <c r="E49" s="39"/>
      <c r="F49" s="39"/>
      <c r="G49" s="17"/>
      <c r="H49" s="36"/>
      <c r="I49" s="39"/>
      <c r="J49" s="17"/>
      <c r="K49" s="17"/>
      <c r="L49" s="36"/>
      <c r="M49" s="34"/>
      <c r="N49" s="21"/>
    </row>
    <row r="50" spans="2:14" ht="20.100000000000001" customHeight="1" x14ac:dyDescent="0.65">
      <c r="B50" s="44"/>
      <c r="C50" s="43"/>
      <c r="D50" s="27"/>
      <c r="E50" s="39"/>
      <c r="F50" s="39"/>
      <c r="G50" s="17"/>
      <c r="H50" s="36"/>
      <c r="I50" s="39"/>
      <c r="J50" s="17"/>
      <c r="K50" s="17"/>
      <c r="L50" s="36"/>
      <c r="M50" s="34"/>
      <c r="N50" s="21"/>
    </row>
    <row r="51" spans="2:14" ht="20.100000000000001" customHeight="1" x14ac:dyDescent="0.65">
      <c r="B51" s="44"/>
      <c r="C51" s="43"/>
      <c r="D51" s="27"/>
      <c r="E51" s="39"/>
      <c r="F51" s="39"/>
      <c r="G51" s="17"/>
      <c r="H51" s="36"/>
      <c r="I51" s="39"/>
      <c r="J51" s="17"/>
      <c r="K51" s="17"/>
      <c r="L51" s="36"/>
      <c r="M51" s="34"/>
      <c r="N51" s="21"/>
    </row>
    <row r="52" spans="2:14" ht="20.100000000000001" customHeight="1" x14ac:dyDescent="0.65">
      <c r="B52" s="44"/>
      <c r="C52" s="43"/>
      <c r="D52" s="27"/>
      <c r="E52" s="39"/>
      <c r="F52" s="39"/>
      <c r="G52" s="17"/>
      <c r="H52" s="36"/>
      <c r="I52" s="39"/>
      <c r="J52" s="17"/>
      <c r="K52" s="17"/>
      <c r="L52" s="36"/>
      <c r="M52" s="34"/>
      <c r="N52" s="21"/>
    </row>
    <row r="53" spans="2:14" ht="20.100000000000001" customHeight="1" x14ac:dyDescent="0.65">
      <c r="B53" s="44"/>
      <c r="C53" s="43"/>
      <c r="D53" s="27"/>
      <c r="E53" s="39"/>
      <c r="F53" s="39"/>
      <c r="G53" s="17"/>
      <c r="H53" s="36"/>
      <c r="I53" s="39"/>
      <c r="J53" s="17"/>
      <c r="K53" s="17"/>
      <c r="L53" s="36"/>
      <c r="M53" s="34"/>
      <c r="N53" s="21"/>
    </row>
    <row r="54" spans="2:14" ht="20.100000000000001" customHeight="1" x14ac:dyDescent="0.65">
      <c r="B54" s="44"/>
      <c r="C54" s="43"/>
      <c r="D54" s="27"/>
      <c r="E54" s="39"/>
      <c r="F54" s="39"/>
      <c r="G54" s="17"/>
      <c r="H54" s="36"/>
      <c r="I54" s="39"/>
      <c r="J54" s="17"/>
      <c r="K54" s="17"/>
      <c r="L54" s="36"/>
      <c r="M54" s="34"/>
      <c r="N54" s="21"/>
    </row>
    <row r="55" spans="2:14" ht="20.100000000000001" customHeight="1" x14ac:dyDescent="0.65">
      <c r="B55" s="44"/>
      <c r="C55" s="43"/>
      <c r="D55" s="27"/>
      <c r="E55" s="39"/>
      <c r="F55" s="39"/>
      <c r="G55" s="17"/>
      <c r="H55" s="36"/>
      <c r="I55" s="39"/>
      <c r="J55" s="17"/>
      <c r="K55" s="17"/>
      <c r="L55" s="36"/>
      <c r="M55" s="34"/>
      <c r="N55" s="21"/>
    </row>
    <row r="56" spans="2:14" ht="20.100000000000001" customHeight="1" x14ac:dyDescent="0.65">
      <c r="B56" s="44"/>
      <c r="C56" s="43"/>
      <c r="D56" s="27"/>
      <c r="E56" s="39"/>
      <c r="F56" s="39"/>
      <c r="G56" s="17"/>
      <c r="H56" s="36"/>
      <c r="I56" s="39"/>
      <c r="J56" s="17"/>
      <c r="K56" s="17"/>
      <c r="L56" s="36"/>
      <c r="M56" s="34"/>
      <c r="N56" s="21"/>
    </row>
    <row r="57" spans="2:14" ht="20.100000000000001" customHeight="1" x14ac:dyDescent="0.65">
      <c r="B57" s="44"/>
      <c r="C57" s="43"/>
      <c r="D57" s="27"/>
      <c r="E57" s="39"/>
      <c r="F57" s="39"/>
      <c r="G57" s="17"/>
      <c r="H57" s="36"/>
      <c r="I57" s="39"/>
      <c r="J57" s="17"/>
      <c r="K57" s="17"/>
      <c r="L57" s="36"/>
      <c r="M57" s="34"/>
      <c r="N57" s="21"/>
    </row>
    <row r="58" spans="2:14" ht="20.100000000000001" customHeight="1" x14ac:dyDescent="0.65">
      <c r="B58" s="44"/>
      <c r="C58" s="43"/>
      <c r="D58" s="27"/>
      <c r="E58" s="39"/>
      <c r="F58" s="39"/>
      <c r="G58" s="17"/>
      <c r="H58" s="36"/>
      <c r="I58" s="39"/>
      <c r="J58" s="17"/>
      <c r="K58" s="17"/>
      <c r="L58" s="36"/>
      <c r="M58" s="34"/>
      <c r="N58" s="21"/>
    </row>
    <row r="59" spans="2:14" ht="20.100000000000001" customHeight="1" x14ac:dyDescent="0.65">
      <c r="B59" s="44"/>
      <c r="C59" s="43"/>
      <c r="D59" s="27"/>
      <c r="E59" s="39"/>
      <c r="F59" s="39"/>
      <c r="G59" s="17"/>
      <c r="H59" s="36"/>
      <c r="I59" s="39"/>
      <c r="J59" s="17"/>
      <c r="K59" s="17"/>
      <c r="L59" s="36"/>
      <c r="M59" s="34"/>
      <c r="N59" s="21"/>
    </row>
    <row r="60" spans="2:14" ht="20.100000000000001" customHeight="1" x14ac:dyDescent="0.65">
      <c r="B60" s="44"/>
      <c r="C60" s="43"/>
      <c r="D60" s="27"/>
      <c r="E60" s="39"/>
      <c r="F60" s="39"/>
      <c r="G60" s="17"/>
      <c r="H60" s="36"/>
      <c r="I60" s="39"/>
      <c r="J60" s="17"/>
      <c r="K60" s="17"/>
      <c r="L60" s="36"/>
      <c r="M60" s="34"/>
      <c r="N60" s="21"/>
    </row>
    <row r="61" spans="2:14" ht="20.100000000000001" customHeight="1" x14ac:dyDescent="0.65">
      <c r="B61" s="44"/>
      <c r="C61" s="43"/>
      <c r="D61" s="27"/>
      <c r="E61" s="39"/>
      <c r="F61" s="39"/>
      <c r="G61" s="17"/>
      <c r="H61" s="36"/>
      <c r="I61" s="39"/>
      <c r="J61" s="17"/>
      <c r="K61" s="17"/>
      <c r="L61" s="36"/>
      <c r="M61" s="34"/>
      <c r="N61" s="21"/>
    </row>
    <row r="62" spans="2:14" ht="20.100000000000001" customHeight="1" x14ac:dyDescent="0.65">
      <c r="B62" s="44"/>
      <c r="C62" s="43"/>
      <c r="D62" s="27"/>
      <c r="E62" s="39"/>
      <c r="F62" s="39"/>
      <c r="G62" s="17"/>
      <c r="H62" s="36"/>
      <c r="I62" s="39"/>
      <c r="J62" s="17"/>
      <c r="K62" s="17"/>
      <c r="L62" s="36"/>
      <c r="M62" s="34"/>
      <c r="N62" s="21"/>
    </row>
    <row r="63" spans="2:14" ht="20.100000000000001" customHeight="1" x14ac:dyDescent="0.65">
      <c r="B63" s="44"/>
      <c r="C63" s="43"/>
      <c r="D63" s="27"/>
      <c r="E63" s="39"/>
      <c r="F63" s="39"/>
      <c r="G63" s="17"/>
      <c r="H63" s="36"/>
      <c r="I63" s="39"/>
      <c r="J63" s="17"/>
      <c r="K63" s="17"/>
      <c r="L63" s="36"/>
      <c r="M63" s="34"/>
      <c r="N63" s="21"/>
    </row>
    <row r="64" spans="2:14" ht="20.100000000000001" customHeight="1" x14ac:dyDescent="0.65">
      <c r="B64" s="44"/>
      <c r="C64" s="43"/>
      <c r="D64" s="27"/>
      <c r="E64" s="39"/>
      <c r="F64" s="39"/>
      <c r="G64" s="17"/>
      <c r="H64" s="36"/>
      <c r="I64" s="39"/>
      <c r="J64" s="17"/>
      <c r="K64" s="17"/>
      <c r="L64" s="36"/>
      <c r="M64" s="34"/>
      <c r="N64" s="21"/>
    </row>
    <row r="65" spans="2:14" ht="20.100000000000001" customHeight="1" x14ac:dyDescent="0.65">
      <c r="B65" s="44"/>
      <c r="C65" s="43"/>
      <c r="D65" s="27"/>
      <c r="E65" s="39"/>
      <c r="F65" s="39"/>
      <c r="G65" s="17"/>
      <c r="H65" s="36"/>
      <c r="I65" s="39"/>
      <c r="J65" s="17"/>
      <c r="K65" s="17"/>
      <c r="L65" s="36"/>
      <c r="M65" s="34"/>
      <c r="N65" s="21"/>
    </row>
    <row r="66" spans="2:14" ht="20.100000000000001" customHeight="1" x14ac:dyDescent="0.65">
      <c r="B66" s="44"/>
      <c r="C66" s="43"/>
      <c r="D66" s="27"/>
      <c r="E66" s="39"/>
      <c r="F66" s="39"/>
      <c r="G66" s="17"/>
      <c r="H66" s="36"/>
      <c r="I66" s="39"/>
      <c r="J66" s="17"/>
      <c r="K66" s="17"/>
      <c r="L66" s="36"/>
      <c r="M66" s="34"/>
      <c r="N66" s="21"/>
    </row>
    <row r="67" spans="2:14" ht="20.100000000000001" customHeight="1" x14ac:dyDescent="0.65">
      <c r="B67" s="44"/>
      <c r="C67" s="43"/>
      <c r="D67" s="27"/>
      <c r="E67" s="39"/>
      <c r="F67" s="39"/>
      <c r="G67" s="17"/>
      <c r="H67" s="36"/>
      <c r="I67" s="39"/>
      <c r="J67" s="17"/>
      <c r="K67" s="17"/>
      <c r="L67" s="36"/>
      <c r="M67" s="34"/>
      <c r="N67" s="21"/>
    </row>
    <row r="68" spans="2:14" ht="20.100000000000001" customHeight="1" x14ac:dyDescent="0.65">
      <c r="B68" s="44"/>
      <c r="C68" s="43"/>
      <c r="D68" s="27"/>
      <c r="E68" s="39"/>
      <c r="F68" s="39"/>
      <c r="G68" s="17"/>
      <c r="H68" s="36"/>
      <c r="I68" s="39"/>
      <c r="J68" s="17"/>
      <c r="K68" s="17"/>
      <c r="L68" s="36"/>
      <c r="M68" s="34"/>
      <c r="N68" s="21"/>
    </row>
    <row r="69" spans="2:14" ht="20.100000000000001" customHeight="1" x14ac:dyDescent="0.65">
      <c r="B69" s="44"/>
      <c r="C69" s="43"/>
      <c r="D69" s="27"/>
      <c r="E69" s="39"/>
      <c r="F69" s="39"/>
      <c r="G69" s="17"/>
      <c r="H69" s="36"/>
      <c r="I69" s="39"/>
      <c r="J69" s="17"/>
      <c r="K69" s="17"/>
      <c r="L69" s="36"/>
      <c r="M69" s="34"/>
      <c r="N69" s="21"/>
    </row>
    <row r="70" spans="2:14" ht="20.100000000000001" customHeight="1" x14ac:dyDescent="0.65">
      <c r="B70" s="44"/>
      <c r="C70" s="43"/>
      <c r="D70" s="27"/>
      <c r="E70" s="39"/>
      <c r="F70" s="39"/>
      <c r="G70" s="17"/>
      <c r="H70" s="36"/>
      <c r="I70" s="39"/>
      <c r="J70" s="17"/>
      <c r="K70" s="17"/>
      <c r="L70" s="36"/>
      <c r="M70" s="34"/>
      <c r="N70" s="21"/>
    </row>
    <row r="71" spans="2:14" ht="20.100000000000001" customHeight="1" x14ac:dyDescent="0.65">
      <c r="B71" s="44"/>
      <c r="C71" s="43"/>
      <c r="D71" s="27"/>
      <c r="E71" s="39"/>
      <c r="F71" s="39"/>
      <c r="G71" s="17"/>
      <c r="H71" s="36"/>
      <c r="I71" s="39"/>
      <c r="J71" s="17"/>
      <c r="K71" s="17"/>
      <c r="L71" s="36"/>
      <c r="M71" s="34"/>
      <c r="N71" s="21"/>
    </row>
    <row r="72" spans="2:14" ht="20.100000000000001" customHeight="1" x14ac:dyDescent="0.65">
      <c r="B72" s="44"/>
      <c r="C72" s="43"/>
      <c r="D72" s="27"/>
      <c r="E72" s="39"/>
      <c r="F72" s="39"/>
      <c r="G72" s="17"/>
      <c r="H72" s="36"/>
      <c r="I72" s="39"/>
      <c r="J72" s="17"/>
      <c r="K72" s="17"/>
      <c r="L72" s="36"/>
      <c r="M72" s="34"/>
      <c r="N72" s="21"/>
    </row>
    <row r="73" spans="2:14" ht="20.100000000000001" customHeight="1" x14ac:dyDescent="0.65">
      <c r="B73" s="44"/>
      <c r="C73" s="43"/>
      <c r="D73" s="27"/>
      <c r="E73" s="39"/>
      <c r="F73" s="39"/>
      <c r="G73" s="17"/>
      <c r="H73" s="36"/>
      <c r="I73" s="39"/>
      <c r="J73" s="17"/>
      <c r="K73" s="17"/>
      <c r="L73" s="36"/>
      <c r="M73" s="34"/>
      <c r="N73" s="21"/>
    </row>
    <row r="74" spans="2:14" ht="20.100000000000001" customHeight="1" x14ac:dyDescent="0.65">
      <c r="B74" s="44"/>
      <c r="C74" s="43"/>
      <c r="D74" s="27"/>
      <c r="E74" s="39"/>
      <c r="F74" s="39"/>
      <c r="G74" s="17"/>
      <c r="H74" s="36"/>
      <c r="I74" s="39"/>
      <c r="J74" s="17"/>
      <c r="K74" s="17"/>
      <c r="L74" s="36"/>
      <c r="M74" s="34"/>
      <c r="N74" s="21"/>
    </row>
    <row r="75" spans="2:14" ht="20.100000000000001" customHeight="1" x14ac:dyDescent="0.65">
      <c r="B75" s="44"/>
      <c r="C75" s="43"/>
      <c r="D75" s="27"/>
      <c r="E75" s="39"/>
      <c r="F75" s="39"/>
      <c r="G75" s="17"/>
      <c r="H75" s="36"/>
      <c r="I75" s="39"/>
      <c r="J75" s="17"/>
      <c r="K75" s="17"/>
      <c r="L75" s="36"/>
      <c r="M75" s="34"/>
      <c r="N75" s="21"/>
    </row>
    <row r="76" spans="2:14" ht="20.100000000000001" customHeight="1" x14ac:dyDescent="0.65">
      <c r="B76" s="44"/>
      <c r="C76" s="43"/>
      <c r="D76" s="27"/>
      <c r="E76" s="39"/>
      <c r="F76" s="39"/>
      <c r="G76" s="17"/>
      <c r="H76" s="36"/>
      <c r="I76" s="39"/>
      <c r="J76" s="17"/>
      <c r="K76" s="17"/>
      <c r="L76" s="36"/>
      <c r="M76" s="34"/>
      <c r="N76" s="21"/>
    </row>
    <row r="77" spans="2:14" ht="20.100000000000001" customHeight="1" x14ac:dyDescent="0.65">
      <c r="B77" s="44"/>
      <c r="C77" s="43"/>
      <c r="D77" s="27"/>
      <c r="E77" s="39"/>
      <c r="F77" s="39"/>
      <c r="G77" s="17"/>
      <c r="H77" s="36"/>
      <c r="I77" s="39"/>
      <c r="J77" s="17"/>
      <c r="K77" s="17"/>
      <c r="L77" s="36"/>
      <c r="M77" s="34"/>
      <c r="N77" s="21"/>
    </row>
    <row r="78" spans="2:14" ht="20.100000000000001" customHeight="1" x14ac:dyDescent="0.65">
      <c r="B78" s="44"/>
      <c r="C78" s="43"/>
      <c r="D78" s="27"/>
      <c r="E78" s="39"/>
      <c r="F78" s="39"/>
      <c r="G78" s="17"/>
      <c r="H78" s="36"/>
      <c r="I78" s="39"/>
      <c r="J78" s="17"/>
      <c r="K78" s="17"/>
      <c r="L78" s="36"/>
      <c r="M78" s="34"/>
      <c r="N78" s="21"/>
    </row>
    <row r="79" spans="2:14" ht="20.100000000000001" customHeight="1" x14ac:dyDescent="0.65">
      <c r="B79" s="44"/>
      <c r="C79" s="43"/>
      <c r="D79" s="27"/>
      <c r="E79" s="39"/>
      <c r="F79" s="39"/>
      <c r="G79" s="17"/>
      <c r="H79" s="36"/>
      <c r="I79" s="39"/>
      <c r="J79" s="17"/>
      <c r="K79" s="17"/>
      <c r="L79" s="36"/>
      <c r="M79" s="34"/>
      <c r="N79" s="21"/>
    </row>
    <row r="80" spans="2:14" ht="20.100000000000001" customHeight="1" x14ac:dyDescent="0.65">
      <c r="B80" s="44"/>
      <c r="C80" s="43"/>
      <c r="D80" s="27"/>
      <c r="E80" s="39"/>
      <c r="F80" s="39"/>
      <c r="G80" s="17"/>
      <c r="H80" s="36"/>
      <c r="I80" s="39"/>
      <c r="J80" s="17"/>
      <c r="K80" s="17"/>
      <c r="L80" s="36"/>
      <c r="M80" s="34"/>
      <c r="N80" s="21"/>
    </row>
    <row r="81" spans="2:14" ht="20.100000000000001" customHeight="1" x14ac:dyDescent="0.65">
      <c r="B81" s="44"/>
      <c r="C81" s="43"/>
      <c r="D81" s="27"/>
      <c r="E81" s="39"/>
      <c r="F81" s="39"/>
      <c r="G81" s="17"/>
      <c r="H81" s="36"/>
      <c r="I81" s="39"/>
      <c r="J81" s="17"/>
      <c r="K81" s="17"/>
      <c r="L81" s="36"/>
      <c r="M81" s="34"/>
      <c r="N81" s="21"/>
    </row>
    <row r="82" spans="2:14" ht="20.100000000000001" customHeight="1" x14ac:dyDescent="0.65">
      <c r="B82" s="44"/>
      <c r="C82" s="43"/>
      <c r="D82" s="27"/>
      <c r="E82" s="39"/>
      <c r="F82" s="39"/>
      <c r="G82" s="17"/>
      <c r="H82" s="36"/>
      <c r="I82" s="39"/>
      <c r="J82" s="17"/>
      <c r="K82" s="17"/>
      <c r="L82" s="36"/>
      <c r="M82" s="34"/>
      <c r="N82" s="21"/>
    </row>
    <row r="83" spans="2:14" ht="20.100000000000001" customHeight="1" x14ac:dyDescent="0.65">
      <c r="B83" s="44"/>
      <c r="C83" s="43"/>
      <c r="D83" s="27"/>
      <c r="E83" s="39"/>
      <c r="F83" s="39"/>
      <c r="G83" s="17"/>
      <c r="H83" s="36"/>
      <c r="I83" s="39"/>
      <c r="J83" s="17"/>
      <c r="K83" s="17"/>
      <c r="L83" s="36"/>
      <c r="M83" s="34"/>
      <c r="N83" s="21"/>
    </row>
    <row r="84" spans="2:14" ht="20.100000000000001" customHeight="1" x14ac:dyDescent="0.65">
      <c r="B84" s="44"/>
      <c r="C84" s="43"/>
      <c r="D84" s="27"/>
      <c r="E84" s="39"/>
      <c r="F84" s="39"/>
      <c r="G84" s="17"/>
      <c r="H84" s="36"/>
      <c r="I84" s="39"/>
      <c r="J84" s="17"/>
      <c r="K84" s="17"/>
      <c r="L84" s="36"/>
      <c r="M84" s="34"/>
      <c r="N84" s="21"/>
    </row>
    <row r="85" spans="2:14" ht="20.100000000000001" customHeight="1" x14ac:dyDescent="0.65">
      <c r="B85" s="44"/>
      <c r="C85" s="43"/>
      <c r="D85" s="27"/>
      <c r="E85" s="39"/>
      <c r="F85" s="39"/>
      <c r="G85" s="17"/>
      <c r="H85" s="36"/>
      <c r="I85" s="39"/>
      <c r="J85" s="17"/>
      <c r="K85" s="17"/>
      <c r="L85" s="36"/>
      <c r="M85" s="34"/>
      <c r="N85" s="21"/>
    </row>
    <row r="86" spans="2:14" ht="20.100000000000001" customHeight="1" x14ac:dyDescent="0.65">
      <c r="B86" s="44"/>
      <c r="C86" s="43"/>
      <c r="D86" s="27"/>
      <c r="E86" s="39"/>
      <c r="F86" s="39"/>
      <c r="G86" s="17"/>
      <c r="H86" s="36"/>
      <c r="I86" s="39"/>
      <c r="J86" s="17"/>
      <c r="K86" s="17"/>
      <c r="L86" s="36"/>
      <c r="M86" s="34"/>
      <c r="N86" s="21"/>
    </row>
    <row r="87" spans="2:14" ht="20.100000000000001" customHeight="1" x14ac:dyDescent="0.65">
      <c r="B87" s="44"/>
      <c r="C87" s="43"/>
      <c r="D87" s="27"/>
      <c r="E87" s="39"/>
      <c r="F87" s="39"/>
      <c r="G87" s="17"/>
      <c r="H87" s="36"/>
      <c r="I87" s="39"/>
      <c r="J87" s="17"/>
      <c r="K87" s="17"/>
      <c r="L87" s="36"/>
      <c r="M87" s="34"/>
      <c r="N87" s="21"/>
    </row>
    <row r="88" spans="2:14" ht="20.100000000000001" customHeight="1" x14ac:dyDescent="0.65">
      <c r="B88" s="44"/>
      <c r="C88" s="43"/>
      <c r="D88" s="27"/>
      <c r="E88" s="39"/>
      <c r="F88" s="39"/>
      <c r="G88" s="17"/>
      <c r="H88" s="36"/>
      <c r="I88" s="39"/>
      <c r="J88" s="17"/>
      <c r="K88" s="17"/>
      <c r="L88" s="36"/>
      <c r="M88" s="34"/>
      <c r="N88" s="21"/>
    </row>
    <row r="89" spans="2:14" ht="20.100000000000001" customHeight="1" x14ac:dyDescent="0.65">
      <c r="B89" s="44"/>
      <c r="C89" s="43"/>
      <c r="D89" s="27"/>
      <c r="E89" s="39"/>
      <c r="F89" s="39"/>
      <c r="G89" s="17"/>
      <c r="H89" s="36"/>
      <c r="I89" s="39"/>
      <c r="J89" s="17"/>
      <c r="K89" s="17"/>
      <c r="L89" s="36"/>
      <c r="M89" s="34"/>
      <c r="N89" s="21"/>
    </row>
    <row r="90" spans="2:14" ht="20.100000000000001" customHeight="1" x14ac:dyDescent="0.65">
      <c r="B90" s="44"/>
      <c r="C90" s="43"/>
      <c r="D90" s="27"/>
      <c r="E90" s="39"/>
      <c r="F90" s="39"/>
      <c r="G90" s="17"/>
      <c r="H90" s="36"/>
      <c r="I90" s="39"/>
      <c r="J90" s="17"/>
      <c r="K90" s="17"/>
      <c r="L90" s="36"/>
      <c r="M90" s="34"/>
      <c r="N90" s="21"/>
    </row>
    <row r="91" spans="2:14" ht="20.100000000000001" customHeight="1" x14ac:dyDescent="0.65">
      <c r="B91" s="44"/>
      <c r="C91" s="43"/>
      <c r="D91" s="27"/>
      <c r="E91" s="39"/>
      <c r="F91" s="39"/>
      <c r="G91" s="17"/>
      <c r="H91" s="36"/>
      <c r="I91" s="39"/>
      <c r="J91" s="17"/>
      <c r="K91" s="17"/>
      <c r="L91" s="36"/>
      <c r="M91" s="34"/>
      <c r="N91" s="21"/>
    </row>
    <row r="92" spans="2:14" ht="20.100000000000001" customHeight="1" x14ac:dyDescent="0.65">
      <c r="B92" s="44"/>
      <c r="C92" s="43"/>
      <c r="D92" s="27"/>
      <c r="E92" s="39"/>
      <c r="F92" s="39"/>
      <c r="G92" s="17"/>
      <c r="H92" s="36"/>
      <c r="I92" s="39"/>
      <c r="J92" s="17"/>
      <c r="K92" s="17"/>
      <c r="L92" s="36"/>
      <c r="M92" s="34"/>
      <c r="N92" s="21"/>
    </row>
    <row r="93" spans="2:14" ht="20.100000000000001" customHeight="1" x14ac:dyDescent="0.65">
      <c r="B93" s="44"/>
      <c r="C93" s="43"/>
      <c r="D93" s="27"/>
      <c r="E93" s="39"/>
      <c r="F93" s="39"/>
      <c r="G93" s="17"/>
      <c r="H93" s="36"/>
      <c r="I93" s="39"/>
      <c r="J93" s="17"/>
      <c r="K93" s="17"/>
      <c r="L93" s="36"/>
      <c r="M93" s="34"/>
      <c r="N93" s="21"/>
    </row>
    <row r="94" spans="2:14" ht="20.100000000000001" customHeight="1" x14ac:dyDescent="0.65">
      <c r="B94" s="44"/>
      <c r="C94" s="43"/>
      <c r="D94" s="27"/>
      <c r="E94" s="39"/>
      <c r="F94" s="39"/>
      <c r="G94" s="17"/>
      <c r="H94" s="36"/>
      <c r="I94" s="39"/>
      <c r="J94" s="17"/>
      <c r="K94" s="17"/>
      <c r="L94" s="36"/>
      <c r="M94" s="34"/>
      <c r="N94" s="21"/>
    </row>
    <row r="95" spans="2:14" ht="20.100000000000001" customHeight="1" x14ac:dyDescent="0.65">
      <c r="B95" s="44"/>
      <c r="C95" s="43"/>
      <c r="D95" s="27"/>
      <c r="E95" s="39"/>
      <c r="F95" s="39"/>
      <c r="G95" s="17"/>
      <c r="H95" s="36"/>
      <c r="I95" s="39"/>
      <c r="J95" s="17"/>
      <c r="K95" s="17"/>
      <c r="L95" s="36"/>
      <c r="M95" s="34"/>
      <c r="N95" s="21"/>
    </row>
    <row r="96" spans="2:14" ht="20.100000000000001" customHeight="1" x14ac:dyDescent="0.65">
      <c r="B96" s="44"/>
      <c r="C96" s="43"/>
      <c r="D96" s="27"/>
      <c r="E96" s="39"/>
      <c r="F96" s="39"/>
      <c r="G96" s="17"/>
      <c r="H96" s="36"/>
      <c r="I96" s="39"/>
      <c r="J96" s="17"/>
      <c r="K96" s="17"/>
      <c r="L96" s="36"/>
      <c r="M96" s="34"/>
      <c r="N96" s="21"/>
    </row>
    <row r="97" spans="2:14" ht="20.100000000000001" customHeight="1" x14ac:dyDescent="0.65">
      <c r="B97" s="44"/>
      <c r="C97" s="43"/>
      <c r="D97" s="27"/>
      <c r="E97" s="39"/>
      <c r="F97" s="39"/>
      <c r="G97" s="17"/>
      <c r="H97" s="36"/>
      <c r="I97" s="39"/>
      <c r="J97" s="17"/>
      <c r="K97" s="17"/>
      <c r="L97" s="36"/>
      <c r="M97" s="34"/>
      <c r="N97" s="21"/>
    </row>
    <row r="98" spans="2:14" ht="20.100000000000001" customHeight="1" x14ac:dyDescent="0.65">
      <c r="B98" s="44"/>
      <c r="C98" s="43"/>
      <c r="D98" s="27"/>
      <c r="E98" s="39"/>
      <c r="F98" s="39"/>
      <c r="G98" s="17"/>
      <c r="H98" s="36"/>
      <c r="I98" s="39"/>
      <c r="J98" s="17"/>
      <c r="K98" s="17"/>
      <c r="L98" s="36"/>
      <c r="M98" s="34"/>
      <c r="N98" s="21"/>
    </row>
    <row r="99" spans="2:14" ht="20.100000000000001" customHeight="1" x14ac:dyDescent="0.65">
      <c r="B99" s="44"/>
      <c r="C99" s="43"/>
      <c r="D99" s="27"/>
      <c r="E99" s="39"/>
      <c r="F99" s="39"/>
      <c r="G99" s="17"/>
      <c r="H99" s="36"/>
      <c r="I99" s="39"/>
      <c r="J99" s="17"/>
      <c r="K99" s="17"/>
      <c r="L99" s="36"/>
      <c r="M99" s="34"/>
      <c r="N99" s="21"/>
    </row>
    <row r="100" spans="2:14" ht="20.100000000000001" customHeight="1" x14ac:dyDescent="0.65">
      <c r="B100" s="44"/>
      <c r="C100" s="43"/>
      <c r="D100" s="27"/>
      <c r="E100" s="39"/>
      <c r="F100" s="39"/>
      <c r="G100" s="17"/>
      <c r="H100" s="36"/>
      <c r="I100" s="39"/>
      <c r="J100" s="17"/>
      <c r="K100" s="17"/>
      <c r="L100" s="36"/>
      <c r="M100" s="34"/>
      <c r="N100" s="21"/>
    </row>
    <row r="101" spans="2:14" ht="20.100000000000001" customHeight="1" x14ac:dyDescent="0.65">
      <c r="B101" s="44"/>
      <c r="C101" s="43"/>
      <c r="D101" s="27"/>
      <c r="E101" s="39"/>
      <c r="F101" s="39"/>
      <c r="G101" s="17"/>
      <c r="H101" s="36"/>
      <c r="I101" s="39"/>
      <c r="J101" s="17"/>
      <c r="K101" s="17"/>
      <c r="L101" s="36"/>
      <c r="M101" s="34"/>
      <c r="N101" s="21"/>
    </row>
    <row r="102" spans="2:14" ht="20.100000000000001" customHeight="1" x14ac:dyDescent="0.65">
      <c r="B102" s="44"/>
      <c r="C102" s="43"/>
      <c r="D102" s="27"/>
      <c r="E102" s="39"/>
      <c r="F102" s="39"/>
      <c r="G102" s="17"/>
      <c r="H102" s="36"/>
      <c r="I102" s="39"/>
      <c r="J102" s="17"/>
      <c r="K102" s="17"/>
      <c r="L102" s="36"/>
      <c r="M102" s="34"/>
      <c r="N102" s="21"/>
    </row>
    <row r="103" spans="2:14" ht="20.100000000000001" customHeight="1" x14ac:dyDescent="0.65">
      <c r="B103" s="44"/>
      <c r="C103" s="43"/>
      <c r="D103" s="27"/>
      <c r="E103" s="39"/>
      <c r="F103" s="39"/>
      <c r="G103" s="17"/>
      <c r="H103" s="36"/>
      <c r="I103" s="39"/>
      <c r="J103" s="17"/>
      <c r="K103" s="17"/>
      <c r="L103" s="36"/>
      <c r="M103" s="34"/>
      <c r="N103" s="21"/>
    </row>
    <row r="104" spans="2:14" ht="20.100000000000001" customHeight="1" x14ac:dyDescent="0.65">
      <c r="B104" s="44"/>
      <c r="C104" s="43"/>
      <c r="D104" s="27"/>
      <c r="E104" s="39"/>
      <c r="F104" s="39"/>
      <c r="G104" s="17"/>
      <c r="H104" s="36"/>
      <c r="I104" s="39"/>
      <c r="J104" s="17"/>
      <c r="K104" s="17"/>
      <c r="L104" s="36"/>
      <c r="M104" s="34"/>
      <c r="N104" s="21"/>
    </row>
    <row r="105" spans="2:14" ht="20.100000000000001" customHeight="1" x14ac:dyDescent="0.65">
      <c r="B105" s="44"/>
      <c r="C105" s="43"/>
      <c r="D105" s="27"/>
      <c r="E105" s="39"/>
      <c r="F105" s="39"/>
      <c r="G105" s="17"/>
      <c r="H105" s="36"/>
      <c r="I105" s="39"/>
      <c r="J105" s="17"/>
      <c r="K105" s="17"/>
      <c r="L105" s="36"/>
      <c r="M105" s="34"/>
      <c r="N105" s="21"/>
    </row>
    <row r="106" spans="2:14" ht="20.100000000000001" customHeight="1" x14ac:dyDescent="0.65">
      <c r="B106" s="44"/>
      <c r="C106" s="43"/>
      <c r="D106" s="27"/>
      <c r="E106" s="39"/>
      <c r="F106" s="39"/>
      <c r="G106" s="17"/>
      <c r="H106" s="36"/>
      <c r="I106" s="39"/>
      <c r="J106" s="17"/>
      <c r="K106" s="17"/>
      <c r="L106" s="36"/>
      <c r="M106" s="34"/>
      <c r="N106" s="21"/>
    </row>
    <row r="107" spans="2:14" ht="20.100000000000001" customHeight="1" x14ac:dyDescent="0.65">
      <c r="B107" s="44"/>
      <c r="C107" s="43" t="str">
        <f ca="1">IFERROR(VLOOKUP($B107,OFFSET(#REF!,0,0,COUNTA(#REF!),37),2,0),"")</f>
        <v/>
      </c>
      <c r="D107" s="27" t="str">
        <f ca="1">IFERROR(VLOOKUP($B107,OFFSET(#REF!,0,0,COUNTA(#REF!),37),3,0),"")</f>
        <v/>
      </c>
      <c r="E107" s="39" t="str">
        <f>IFERROR(search_key(LEFT($B107,FIND("-",$B107)-1)),"")</f>
        <v/>
      </c>
      <c r="F107" s="39" t="str">
        <f ca="1">IFERROR(VLOOKUP($B107,OFFSET(#REF!,0,0,COUNTA(#REF!),37),4,0),"")</f>
        <v/>
      </c>
      <c r="G107" s="17" t="str">
        <f ca="1">IFERROR(VLOOKUP($B107,OFFSET(#REF!,0,0,COUNTA(#REF!),37),5,0),"")</f>
        <v/>
      </c>
      <c r="H107" s="36" t="str">
        <f ca="1">IFERROR(VLOOKUP($B107,OFFSET(#REF!,0,0,COUNTA(#REF!),37),25,0),"")</f>
        <v/>
      </c>
      <c r="I107" s="39" t="str">
        <f ca="1">IFERROR(VLOOKUP($B107,OFFSET(#REF!,0,0,COUNTA(#REF!),37),6,0),"")</f>
        <v/>
      </c>
      <c r="J107" s="17" t="str">
        <f ca="1">IFERROR(VLOOKUP($B107,OFFSET(#REF!,0,0,COUNTA(#REF!),37),7,0),"")</f>
        <v/>
      </c>
      <c r="K107" s="17" t="str">
        <f ca="1">IFERROR(VLOOKUP($B107,OFFSET(#REF!,0,0,COUNTA(#REF!),37),8,0),"")</f>
        <v/>
      </c>
      <c r="L107" s="36" t="str">
        <f ca="1">IFERROR(VLOOKUP($B107,OFFSET(#REF!,0,0,COUNTA(#REF!),37),18,0),"")</f>
        <v/>
      </c>
      <c r="M107" s="34" t="str">
        <f ca="1">IFERROR(VLOOKUP($B107,OFFSET(#REF!,0,0,COUNTA(#REF!),37),23,0),"")</f>
        <v/>
      </c>
      <c r="N107" s="21"/>
    </row>
    <row r="108" spans="2:14" ht="20.100000000000001" customHeight="1" x14ac:dyDescent="0.65">
      <c r="B108" s="44"/>
      <c r="C108" s="43" t="str">
        <f ca="1">IFERROR(VLOOKUP($B108,OFFSET(#REF!,0,0,COUNTA(#REF!),37),2,0),"")</f>
        <v/>
      </c>
      <c r="D108" s="27" t="str">
        <f ca="1">IFERROR(VLOOKUP($B108,OFFSET(#REF!,0,0,COUNTA(#REF!),37),3,0),"")</f>
        <v/>
      </c>
      <c r="E108" s="39" t="str">
        <f>IFERROR(search_key(LEFT($B108,FIND("-",$B108)-1)),"")</f>
        <v/>
      </c>
      <c r="F108" s="39" t="str">
        <f ca="1">IFERROR(VLOOKUP($B108,OFFSET(#REF!,0,0,COUNTA(#REF!),37),4,0),"")</f>
        <v/>
      </c>
      <c r="G108" s="17" t="str">
        <f ca="1">IFERROR(VLOOKUP($B108,OFFSET(#REF!,0,0,COUNTA(#REF!),37),5,0),"")</f>
        <v/>
      </c>
      <c r="H108" s="36" t="str">
        <f ca="1">IFERROR(VLOOKUP($B108,OFFSET(#REF!,0,0,COUNTA(#REF!),37),25,0),"")</f>
        <v/>
      </c>
      <c r="I108" s="39" t="str">
        <f ca="1">IFERROR(VLOOKUP($B108,OFFSET(#REF!,0,0,COUNTA(#REF!),37),6,0),"")</f>
        <v/>
      </c>
      <c r="J108" s="17" t="str">
        <f ca="1">IFERROR(VLOOKUP($B108,OFFSET(#REF!,0,0,COUNTA(#REF!),37),7,0),"")</f>
        <v/>
      </c>
      <c r="K108" s="17" t="str">
        <f ca="1">IFERROR(VLOOKUP($B108,OFFSET(#REF!,0,0,COUNTA(#REF!),37),8,0),"")</f>
        <v/>
      </c>
      <c r="L108" s="36" t="str">
        <f ca="1">IFERROR(VLOOKUP($B108,OFFSET(#REF!,0,0,COUNTA(#REF!),37),18,0),"")</f>
        <v/>
      </c>
      <c r="M108" s="34" t="str">
        <f ca="1">IFERROR(VLOOKUP($B108,OFFSET(#REF!,0,0,COUNTA(#REF!),37),23,0),"")</f>
        <v/>
      </c>
      <c r="N108" s="21"/>
    </row>
    <row r="109" spans="2:14" ht="20.100000000000001" customHeight="1" x14ac:dyDescent="0.65">
      <c r="B109" s="44"/>
      <c r="C109" s="43" t="str">
        <f ca="1">IFERROR(VLOOKUP($B109,OFFSET(#REF!,0,0,COUNTA(#REF!),37),2,0),"")</f>
        <v/>
      </c>
      <c r="D109" s="27" t="str">
        <f ca="1">IFERROR(VLOOKUP($B109,OFFSET(#REF!,0,0,COUNTA(#REF!),37),3,0),"")</f>
        <v/>
      </c>
      <c r="E109" s="39" t="str">
        <f>IFERROR(search_key(LEFT($B109,FIND("-",$B109)-1)),"")</f>
        <v/>
      </c>
      <c r="F109" s="39" t="str">
        <f ca="1">IFERROR(VLOOKUP($B109,OFFSET(#REF!,0,0,COUNTA(#REF!),37),4,0),"")</f>
        <v/>
      </c>
      <c r="G109" s="17" t="str">
        <f ca="1">IFERROR(VLOOKUP($B109,OFFSET(#REF!,0,0,COUNTA(#REF!),37),5,0),"")</f>
        <v/>
      </c>
      <c r="H109" s="36" t="str">
        <f ca="1">IFERROR(VLOOKUP($B109,OFFSET(#REF!,0,0,COUNTA(#REF!),37),25,0),"")</f>
        <v/>
      </c>
      <c r="I109" s="39" t="str">
        <f ca="1">IFERROR(VLOOKUP($B109,OFFSET(#REF!,0,0,COUNTA(#REF!),37),6,0),"")</f>
        <v/>
      </c>
      <c r="J109" s="17" t="str">
        <f ca="1">IFERROR(VLOOKUP($B109,OFFSET(#REF!,0,0,COUNTA(#REF!),37),7,0),"")</f>
        <v/>
      </c>
      <c r="K109" s="17" t="str">
        <f ca="1">IFERROR(VLOOKUP($B109,OFFSET(#REF!,0,0,COUNTA(#REF!),37),8,0),"")</f>
        <v/>
      </c>
      <c r="L109" s="36" t="str">
        <f ca="1">IFERROR(VLOOKUP($B109,OFFSET(#REF!,0,0,COUNTA(#REF!),37),18,0),"")</f>
        <v/>
      </c>
      <c r="M109" s="34" t="str">
        <f ca="1">IFERROR(VLOOKUP($B109,OFFSET(#REF!,0,0,COUNTA(#REF!),37),23,0),"")</f>
        <v/>
      </c>
      <c r="N109" s="21"/>
    </row>
    <row r="110" spans="2:14" ht="20.100000000000001" customHeight="1" x14ac:dyDescent="0.65">
      <c r="B110" s="44"/>
      <c r="C110" s="43" t="str">
        <f ca="1">IFERROR(VLOOKUP($B110,OFFSET(#REF!,0,0,COUNTA(#REF!),37),2,0),"")</f>
        <v/>
      </c>
      <c r="D110" s="27" t="str">
        <f ca="1">IFERROR(VLOOKUP($B110,OFFSET(#REF!,0,0,COUNTA(#REF!),37),3,0),"")</f>
        <v/>
      </c>
      <c r="E110" s="39" t="str">
        <f>IFERROR(search_key(LEFT($B110,FIND("-",$B110)-1)),"")</f>
        <v/>
      </c>
      <c r="F110" s="39" t="str">
        <f ca="1">IFERROR(VLOOKUP($B110,OFFSET(#REF!,0,0,COUNTA(#REF!),37),4,0),"")</f>
        <v/>
      </c>
      <c r="G110" s="17" t="str">
        <f ca="1">IFERROR(VLOOKUP($B110,OFFSET(#REF!,0,0,COUNTA(#REF!),37),5,0),"")</f>
        <v/>
      </c>
      <c r="H110" s="36" t="str">
        <f ca="1">IFERROR(VLOOKUP($B110,OFFSET(#REF!,0,0,COUNTA(#REF!),37),25,0),"")</f>
        <v/>
      </c>
      <c r="I110" s="39" t="str">
        <f ca="1">IFERROR(VLOOKUP($B110,OFFSET(#REF!,0,0,COUNTA(#REF!),37),6,0),"")</f>
        <v/>
      </c>
      <c r="J110" s="17" t="str">
        <f ca="1">IFERROR(VLOOKUP($B110,OFFSET(#REF!,0,0,COUNTA(#REF!),37),7,0),"")</f>
        <v/>
      </c>
      <c r="K110" s="17" t="str">
        <f ca="1">IFERROR(VLOOKUP($B110,OFFSET(#REF!,0,0,COUNTA(#REF!),37),8,0),"")</f>
        <v/>
      </c>
      <c r="L110" s="36" t="str">
        <f ca="1">IFERROR(VLOOKUP($B110,OFFSET(#REF!,0,0,COUNTA(#REF!),37),18,0),"")</f>
        <v/>
      </c>
      <c r="M110" s="34" t="str">
        <f ca="1">IFERROR(VLOOKUP($B110,OFFSET(#REF!,0,0,COUNTA(#REF!),37),23,0),"")</f>
        <v/>
      </c>
      <c r="N110" s="21"/>
    </row>
    <row r="111" spans="2:14" ht="20.100000000000001" customHeight="1" x14ac:dyDescent="0.65">
      <c r="B111" s="44"/>
      <c r="C111" s="43" t="str">
        <f ca="1">IFERROR(VLOOKUP($B111,OFFSET(#REF!,0,0,COUNTA(#REF!),37),2,0),"")</f>
        <v/>
      </c>
      <c r="D111" s="27" t="str">
        <f ca="1">IFERROR(VLOOKUP($B111,OFFSET(#REF!,0,0,COUNTA(#REF!),37),3,0),"")</f>
        <v/>
      </c>
      <c r="E111" s="39" t="str">
        <f>IFERROR(search_key(LEFT($B111,FIND("-",$B111)-1)),"")</f>
        <v/>
      </c>
      <c r="F111" s="39" t="str">
        <f ca="1">IFERROR(VLOOKUP($B111,OFFSET(#REF!,0,0,COUNTA(#REF!),37),4,0),"")</f>
        <v/>
      </c>
      <c r="G111" s="17" t="str">
        <f ca="1">IFERROR(VLOOKUP($B111,OFFSET(#REF!,0,0,COUNTA(#REF!),37),5,0),"")</f>
        <v/>
      </c>
      <c r="H111" s="36" t="str">
        <f ca="1">IFERROR(VLOOKUP($B111,OFFSET(#REF!,0,0,COUNTA(#REF!),37),25,0),"")</f>
        <v/>
      </c>
      <c r="I111" s="39" t="str">
        <f ca="1">IFERROR(VLOOKUP($B111,OFFSET(#REF!,0,0,COUNTA(#REF!),37),6,0),"")</f>
        <v/>
      </c>
      <c r="J111" s="17" t="str">
        <f ca="1">IFERROR(VLOOKUP($B111,OFFSET(#REF!,0,0,COUNTA(#REF!),37),7,0),"")</f>
        <v/>
      </c>
      <c r="K111" s="17" t="str">
        <f ca="1">IFERROR(VLOOKUP($B111,OFFSET(#REF!,0,0,COUNTA(#REF!),37),8,0),"")</f>
        <v/>
      </c>
      <c r="L111" s="36" t="str">
        <f ca="1">IFERROR(VLOOKUP($B111,OFFSET(#REF!,0,0,COUNTA(#REF!),37),18,0),"")</f>
        <v/>
      </c>
      <c r="M111" s="34" t="str">
        <f ca="1">IFERROR(VLOOKUP($B111,OFFSET(#REF!,0,0,COUNTA(#REF!),37),23,0),"")</f>
        <v/>
      </c>
      <c r="N111" s="21"/>
    </row>
    <row r="112" spans="2:14" ht="20.100000000000001" customHeight="1" x14ac:dyDescent="0.65">
      <c r="B112" s="44"/>
      <c r="C112" s="43" t="str">
        <f ca="1">IFERROR(VLOOKUP($B112,OFFSET(#REF!,0,0,COUNTA(#REF!),37),2,0),"")</f>
        <v/>
      </c>
      <c r="D112" s="27" t="str">
        <f ca="1">IFERROR(VLOOKUP($B112,OFFSET(#REF!,0,0,COUNTA(#REF!),37),3,0),"")</f>
        <v/>
      </c>
      <c r="E112" s="39" t="str">
        <f>IFERROR(search_key(LEFT($B112,FIND("-",$B112)-1)),"")</f>
        <v/>
      </c>
      <c r="F112" s="39" t="str">
        <f ca="1">IFERROR(VLOOKUP($B112,OFFSET(#REF!,0,0,COUNTA(#REF!),37),4,0),"")</f>
        <v/>
      </c>
      <c r="G112" s="17" t="str">
        <f ca="1">IFERROR(VLOOKUP($B112,OFFSET(#REF!,0,0,COUNTA(#REF!),37),5,0),"")</f>
        <v/>
      </c>
      <c r="H112" s="36" t="str">
        <f ca="1">IFERROR(VLOOKUP($B112,OFFSET(#REF!,0,0,COUNTA(#REF!),37),25,0),"")</f>
        <v/>
      </c>
      <c r="I112" s="39" t="str">
        <f ca="1">IFERROR(VLOOKUP($B112,OFFSET(#REF!,0,0,COUNTA(#REF!),37),6,0),"")</f>
        <v/>
      </c>
      <c r="J112" s="17" t="str">
        <f ca="1">IFERROR(VLOOKUP($B112,OFFSET(#REF!,0,0,COUNTA(#REF!),37),7,0),"")</f>
        <v/>
      </c>
      <c r="K112" s="17" t="str">
        <f ca="1">IFERROR(VLOOKUP($B112,OFFSET(#REF!,0,0,COUNTA(#REF!),37),8,0),"")</f>
        <v/>
      </c>
      <c r="L112" s="36" t="str">
        <f ca="1">IFERROR(VLOOKUP($B112,OFFSET(#REF!,0,0,COUNTA(#REF!),37),18,0),"")</f>
        <v/>
      </c>
      <c r="M112" s="34" t="str">
        <f ca="1">IFERROR(VLOOKUP($B112,OFFSET(#REF!,0,0,COUNTA(#REF!),37),23,0),"")</f>
        <v/>
      </c>
      <c r="N112" s="21"/>
    </row>
    <row r="113" spans="2:14" ht="20.100000000000001" customHeight="1" x14ac:dyDescent="0.65">
      <c r="B113" s="44"/>
      <c r="C113" s="43" t="str">
        <f ca="1">IFERROR(VLOOKUP($B113,OFFSET(#REF!,0,0,COUNTA(#REF!),37),2,0),"")</f>
        <v/>
      </c>
      <c r="D113" s="27" t="str">
        <f ca="1">IFERROR(VLOOKUP($B113,OFFSET(#REF!,0,0,COUNTA(#REF!),37),3,0),"")</f>
        <v/>
      </c>
      <c r="E113" s="39" t="str">
        <f>IFERROR(search_key(LEFT($B113,FIND("-",$B113)-1)),"")</f>
        <v/>
      </c>
      <c r="F113" s="39" t="str">
        <f ca="1">IFERROR(VLOOKUP($B113,OFFSET(#REF!,0,0,COUNTA(#REF!),37),4,0),"")</f>
        <v/>
      </c>
      <c r="G113" s="17" t="str">
        <f ca="1">IFERROR(VLOOKUP($B113,OFFSET(#REF!,0,0,COUNTA(#REF!),37),5,0),"")</f>
        <v/>
      </c>
      <c r="H113" s="36" t="str">
        <f ca="1">IFERROR(VLOOKUP($B113,OFFSET(#REF!,0,0,COUNTA(#REF!),37),25,0),"")</f>
        <v/>
      </c>
      <c r="I113" s="39" t="str">
        <f ca="1">IFERROR(VLOOKUP($B113,OFFSET(#REF!,0,0,COUNTA(#REF!),37),6,0),"")</f>
        <v/>
      </c>
      <c r="J113" s="17" t="str">
        <f ca="1">IFERROR(VLOOKUP($B113,OFFSET(#REF!,0,0,COUNTA(#REF!),37),7,0),"")</f>
        <v/>
      </c>
      <c r="K113" s="17" t="str">
        <f ca="1">IFERROR(VLOOKUP($B113,OFFSET(#REF!,0,0,COUNTA(#REF!),37),8,0),"")</f>
        <v/>
      </c>
      <c r="L113" s="36" t="str">
        <f ca="1">IFERROR(VLOOKUP($B113,OFFSET(#REF!,0,0,COUNTA(#REF!),37),18,0),"")</f>
        <v/>
      </c>
      <c r="M113" s="34" t="str">
        <f ca="1">IFERROR(VLOOKUP($B113,OFFSET(#REF!,0,0,COUNTA(#REF!),37),23,0),"")</f>
        <v/>
      </c>
      <c r="N113" s="21"/>
    </row>
    <row r="114" spans="2:14" ht="20.100000000000001" customHeight="1" x14ac:dyDescent="0.65">
      <c r="B114" s="44"/>
      <c r="C114" s="43" t="str">
        <f ca="1">IFERROR(VLOOKUP($B114,OFFSET(#REF!,0,0,COUNTA(#REF!),37),2,0),"")</f>
        <v/>
      </c>
      <c r="D114" s="27" t="str">
        <f ca="1">IFERROR(VLOOKUP($B114,OFFSET(#REF!,0,0,COUNTA(#REF!),37),3,0),"")</f>
        <v/>
      </c>
      <c r="E114" s="39" t="str">
        <f>IFERROR(search_key(LEFT($B114,FIND("-",$B114)-1)),"")</f>
        <v/>
      </c>
      <c r="F114" s="39" t="str">
        <f ca="1">IFERROR(VLOOKUP($B114,OFFSET(#REF!,0,0,COUNTA(#REF!),37),4,0),"")</f>
        <v/>
      </c>
      <c r="G114" s="17" t="str">
        <f ca="1">IFERROR(VLOOKUP($B114,OFFSET(#REF!,0,0,COUNTA(#REF!),37),5,0),"")</f>
        <v/>
      </c>
      <c r="H114" s="36" t="str">
        <f ca="1">IFERROR(VLOOKUP($B114,OFFSET(#REF!,0,0,COUNTA(#REF!),37),25,0),"")</f>
        <v/>
      </c>
      <c r="I114" s="39" t="str">
        <f ca="1">IFERROR(VLOOKUP($B114,OFFSET(#REF!,0,0,COUNTA(#REF!),37),6,0),"")</f>
        <v/>
      </c>
      <c r="J114" s="17" t="str">
        <f ca="1">IFERROR(VLOOKUP($B114,OFFSET(#REF!,0,0,COUNTA(#REF!),37),7,0),"")</f>
        <v/>
      </c>
      <c r="K114" s="17" t="str">
        <f ca="1">IFERROR(VLOOKUP($B114,OFFSET(#REF!,0,0,COUNTA(#REF!),37),8,0),"")</f>
        <v/>
      </c>
      <c r="L114" s="36" t="str">
        <f ca="1">IFERROR(VLOOKUP($B114,OFFSET(#REF!,0,0,COUNTA(#REF!),37),18,0),"")</f>
        <v/>
      </c>
      <c r="M114" s="34" t="str">
        <f ca="1">IFERROR(VLOOKUP($B114,OFFSET(#REF!,0,0,COUNTA(#REF!),37),23,0),"")</f>
        <v/>
      </c>
      <c r="N114" s="21"/>
    </row>
    <row r="115" spans="2:14" ht="20.100000000000001" customHeight="1" x14ac:dyDescent="0.65">
      <c r="B115" s="44"/>
      <c r="C115" s="43" t="str">
        <f ca="1">IFERROR(VLOOKUP($B115,OFFSET(#REF!,0,0,COUNTA(#REF!),37),2,0),"")</f>
        <v/>
      </c>
      <c r="D115" s="27" t="str">
        <f ca="1">IFERROR(VLOOKUP($B115,OFFSET(#REF!,0,0,COUNTA(#REF!),37),3,0),"")</f>
        <v/>
      </c>
      <c r="E115" s="39" t="str">
        <f>IFERROR(search_key(LEFT($B115,FIND("-",$B115)-1)),"")</f>
        <v/>
      </c>
      <c r="F115" s="39" t="str">
        <f ca="1">IFERROR(VLOOKUP($B115,OFFSET(#REF!,0,0,COUNTA(#REF!),37),4,0),"")</f>
        <v/>
      </c>
      <c r="G115" s="17" t="str">
        <f ca="1">IFERROR(VLOOKUP($B115,OFFSET(#REF!,0,0,COUNTA(#REF!),37),5,0),"")</f>
        <v/>
      </c>
      <c r="H115" s="36" t="str">
        <f ca="1">IFERROR(VLOOKUP($B115,OFFSET(#REF!,0,0,COUNTA(#REF!),37),25,0),"")</f>
        <v/>
      </c>
      <c r="I115" s="39" t="str">
        <f ca="1">IFERROR(VLOOKUP($B115,OFFSET(#REF!,0,0,COUNTA(#REF!),37),6,0),"")</f>
        <v/>
      </c>
      <c r="J115" s="17" t="str">
        <f ca="1">IFERROR(VLOOKUP($B115,OFFSET(#REF!,0,0,COUNTA(#REF!),37),7,0),"")</f>
        <v/>
      </c>
      <c r="K115" s="17" t="str">
        <f ca="1">IFERROR(VLOOKUP($B115,OFFSET(#REF!,0,0,COUNTA(#REF!),37),8,0),"")</f>
        <v/>
      </c>
      <c r="L115" s="36" t="str">
        <f ca="1">IFERROR(VLOOKUP($B115,OFFSET(#REF!,0,0,COUNTA(#REF!),37),18,0),"")</f>
        <v/>
      </c>
      <c r="M115" s="34" t="str">
        <f ca="1">IFERROR(VLOOKUP($B115,OFFSET(#REF!,0,0,COUNTA(#REF!),37),23,0),"")</f>
        <v/>
      </c>
      <c r="N115" s="21"/>
    </row>
    <row r="116" spans="2:14" ht="20.100000000000001" customHeight="1" x14ac:dyDescent="0.65">
      <c r="B116" s="44"/>
      <c r="C116" s="43" t="str">
        <f ca="1">IFERROR(VLOOKUP($B116,OFFSET(#REF!,0,0,COUNTA(#REF!),37),2,0),"")</f>
        <v/>
      </c>
      <c r="D116" s="27" t="str">
        <f ca="1">IFERROR(VLOOKUP($B116,OFFSET(#REF!,0,0,COUNTA(#REF!),37),3,0),"")</f>
        <v/>
      </c>
      <c r="E116" s="39" t="str">
        <f>IFERROR(search_key(LEFT($B116,FIND("-",$B116)-1)),"")</f>
        <v/>
      </c>
      <c r="F116" s="39" t="str">
        <f ca="1">IFERROR(VLOOKUP($B116,OFFSET(#REF!,0,0,COUNTA(#REF!),37),4,0),"")</f>
        <v/>
      </c>
      <c r="G116" s="17" t="str">
        <f ca="1">IFERROR(VLOOKUP($B116,OFFSET(#REF!,0,0,COUNTA(#REF!),37),5,0),"")</f>
        <v/>
      </c>
      <c r="H116" s="36" t="str">
        <f ca="1">IFERROR(VLOOKUP($B116,OFFSET(#REF!,0,0,COUNTA(#REF!),37),25,0),"")</f>
        <v/>
      </c>
      <c r="I116" s="39" t="str">
        <f ca="1">IFERROR(VLOOKUP($B116,OFFSET(#REF!,0,0,COUNTA(#REF!),37),6,0),"")</f>
        <v/>
      </c>
      <c r="J116" s="17" t="str">
        <f ca="1">IFERROR(VLOOKUP($B116,OFFSET(#REF!,0,0,COUNTA(#REF!),37),7,0),"")</f>
        <v/>
      </c>
      <c r="K116" s="17" t="str">
        <f ca="1">IFERROR(VLOOKUP($B116,OFFSET(#REF!,0,0,COUNTA(#REF!),37),8,0),"")</f>
        <v/>
      </c>
      <c r="L116" s="36" t="str">
        <f ca="1">IFERROR(VLOOKUP($B116,OFFSET(#REF!,0,0,COUNTA(#REF!),37),18,0),"")</f>
        <v/>
      </c>
      <c r="M116" s="34" t="str">
        <f ca="1">IFERROR(VLOOKUP($B116,OFFSET(#REF!,0,0,COUNTA(#REF!),37),23,0),"")</f>
        <v/>
      </c>
      <c r="N116" s="21"/>
    </row>
    <row r="117" spans="2:14" ht="20.100000000000001" customHeight="1" x14ac:dyDescent="0.65">
      <c r="B117" s="44"/>
      <c r="C117" s="43" t="str">
        <f ca="1">IFERROR(VLOOKUP($B117,OFFSET(#REF!,0,0,COUNTA(#REF!),37),2,0),"")</f>
        <v/>
      </c>
      <c r="D117" s="27" t="str">
        <f ca="1">IFERROR(VLOOKUP($B117,OFFSET(#REF!,0,0,COUNTA(#REF!),37),3,0),"")</f>
        <v/>
      </c>
      <c r="E117" s="39" t="str">
        <f>IFERROR(search_key(LEFT($B117,FIND("-",$B117)-1)),"")</f>
        <v/>
      </c>
      <c r="F117" s="39" t="str">
        <f ca="1">IFERROR(VLOOKUP($B117,OFFSET(#REF!,0,0,COUNTA(#REF!),37),4,0),"")</f>
        <v/>
      </c>
      <c r="G117" s="17" t="str">
        <f ca="1">IFERROR(VLOOKUP($B117,OFFSET(#REF!,0,0,COUNTA(#REF!),37),5,0),"")</f>
        <v/>
      </c>
      <c r="H117" s="36" t="str">
        <f ca="1">IFERROR(VLOOKUP($B117,OFFSET(#REF!,0,0,COUNTA(#REF!),37),25,0),"")</f>
        <v/>
      </c>
      <c r="I117" s="39" t="str">
        <f ca="1">IFERROR(VLOOKUP($B117,OFFSET(#REF!,0,0,COUNTA(#REF!),37),6,0),"")</f>
        <v/>
      </c>
      <c r="J117" s="17" t="str">
        <f ca="1">IFERROR(VLOOKUP($B117,OFFSET(#REF!,0,0,COUNTA(#REF!),37),7,0),"")</f>
        <v/>
      </c>
      <c r="K117" s="17" t="str">
        <f ca="1">IFERROR(VLOOKUP($B117,OFFSET(#REF!,0,0,COUNTA(#REF!),37),8,0),"")</f>
        <v/>
      </c>
      <c r="L117" s="36" t="str">
        <f ca="1">IFERROR(VLOOKUP($B117,OFFSET(#REF!,0,0,COUNTA(#REF!),37),18,0),"")</f>
        <v/>
      </c>
      <c r="M117" s="34" t="str">
        <f ca="1">IFERROR(VLOOKUP($B117,OFFSET(#REF!,0,0,COUNTA(#REF!),37),23,0),"")</f>
        <v/>
      </c>
      <c r="N117" s="21"/>
    </row>
    <row r="118" spans="2:14" ht="20.100000000000001" customHeight="1" x14ac:dyDescent="0.65">
      <c r="B118" s="44"/>
      <c r="C118" s="43" t="str">
        <f ca="1">IFERROR(VLOOKUP($B118,OFFSET(#REF!,0,0,COUNTA(#REF!),37),2,0),"")</f>
        <v/>
      </c>
      <c r="D118" s="27" t="str">
        <f ca="1">IFERROR(VLOOKUP($B118,OFFSET(#REF!,0,0,COUNTA(#REF!),37),3,0),"")</f>
        <v/>
      </c>
      <c r="E118" s="39" t="str">
        <f>IFERROR(search_key(LEFT($B118,FIND("-",$B118)-1)),"")</f>
        <v/>
      </c>
      <c r="F118" s="39" t="str">
        <f ca="1">IFERROR(VLOOKUP($B118,OFFSET(#REF!,0,0,COUNTA(#REF!),37),4,0),"")</f>
        <v/>
      </c>
      <c r="G118" s="17" t="str">
        <f ca="1">IFERROR(VLOOKUP($B118,OFFSET(#REF!,0,0,COUNTA(#REF!),37),5,0),"")</f>
        <v/>
      </c>
      <c r="H118" s="36" t="str">
        <f ca="1">IFERROR(VLOOKUP($B118,OFFSET(#REF!,0,0,COUNTA(#REF!),37),25,0),"")</f>
        <v/>
      </c>
      <c r="I118" s="39" t="str">
        <f ca="1">IFERROR(VLOOKUP($B118,OFFSET(#REF!,0,0,COUNTA(#REF!),37),6,0),"")</f>
        <v/>
      </c>
      <c r="J118" s="17" t="str">
        <f ca="1">IFERROR(VLOOKUP($B118,OFFSET(#REF!,0,0,COUNTA(#REF!),37),7,0),"")</f>
        <v/>
      </c>
      <c r="K118" s="17" t="str">
        <f ca="1">IFERROR(VLOOKUP($B118,OFFSET(#REF!,0,0,COUNTA(#REF!),37),8,0),"")</f>
        <v/>
      </c>
      <c r="L118" s="36" t="str">
        <f ca="1">IFERROR(VLOOKUP($B118,OFFSET(#REF!,0,0,COUNTA(#REF!),37),18,0),"")</f>
        <v/>
      </c>
      <c r="M118" s="34" t="str">
        <f ca="1">IFERROR(VLOOKUP($B118,OFFSET(#REF!,0,0,COUNTA(#REF!),37),23,0),"")</f>
        <v/>
      </c>
      <c r="N118" s="21"/>
    </row>
    <row r="119" spans="2:14" ht="20.100000000000001" customHeight="1" x14ac:dyDescent="0.65">
      <c r="B119" s="16"/>
      <c r="C119" s="43" t="str">
        <f ca="1">IFERROR(VLOOKUP($B119,OFFSET(#REF!,0,0,COUNTA(#REF!),37),2,0),"")</f>
        <v/>
      </c>
      <c r="D119" s="27" t="str">
        <f ca="1">IFERROR(VLOOKUP($B119,OFFSET(#REF!,0,0,COUNTA(#REF!),37),3,0),"")</f>
        <v/>
      </c>
      <c r="E119" s="39" t="str">
        <f>IFERROR(search_key(LEFT($B119,FIND("-",$B119)-1)),"")</f>
        <v/>
      </c>
      <c r="F119" s="39" t="str">
        <f ca="1">IFERROR(VLOOKUP($B119,OFFSET(#REF!,0,0,COUNTA(#REF!),37),4,0),"")</f>
        <v/>
      </c>
      <c r="G119" s="17" t="str">
        <f ca="1">IFERROR(VLOOKUP($B119,OFFSET(#REF!,0,0,COUNTA(#REF!),37),5,0),"")</f>
        <v/>
      </c>
      <c r="H119" s="36" t="str">
        <f ca="1">IFERROR(VLOOKUP($B119,OFFSET(#REF!,0,0,COUNTA(#REF!),37),25,0),"")</f>
        <v/>
      </c>
      <c r="I119" s="39" t="str">
        <f ca="1">IFERROR(VLOOKUP($B119,OFFSET(#REF!,0,0,COUNTA(#REF!),37),6,0),"")</f>
        <v/>
      </c>
      <c r="J119" s="17" t="str">
        <f ca="1">IFERROR(VLOOKUP($B119,OFFSET(#REF!,0,0,COUNTA(#REF!),37),7,0),"")</f>
        <v/>
      </c>
      <c r="K119" s="17" t="str">
        <f ca="1">IFERROR(VLOOKUP($B119,OFFSET(#REF!,0,0,COUNTA(#REF!),37),8,0),"")</f>
        <v/>
      </c>
      <c r="L119" s="36" t="str">
        <f ca="1">IFERROR(VLOOKUP($B119,OFFSET(#REF!,0,0,COUNTA(#REF!),37),18,0),"")</f>
        <v/>
      </c>
      <c r="M119" s="34" t="str">
        <f ca="1">IFERROR(VLOOKUP($B119,OFFSET(#REF!,0,0,COUNTA(#REF!),37),23,0),"")</f>
        <v/>
      </c>
      <c r="N119" s="21"/>
    </row>
    <row r="120" spans="2:14" ht="20.100000000000001" customHeight="1" x14ac:dyDescent="0.65">
      <c r="B120" s="16"/>
      <c r="C120" s="43" t="str">
        <f ca="1">IFERROR(VLOOKUP($B120,OFFSET(#REF!,0,0,COUNTA(#REF!),37),2,0),"")</f>
        <v/>
      </c>
      <c r="D120" s="27" t="str">
        <f ca="1">IFERROR(VLOOKUP($B120,OFFSET(#REF!,0,0,COUNTA(#REF!),37),3,0),"")</f>
        <v/>
      </c>
      <c r="E120" s="39" t="str">
        <f>IFERROR(search_key(LEFT($B120,FIND("-",$B120)-1)),"")</f>
        <v/>
      </c>
      <c r="F120" s="39" t="str">
        <f ca="1">IFERROR(VLOOKUP($B120,OFFSET(#REF!,0,0,COUNTA(#REF!),37),4,0),"")</f>
        <v/>
      </c>
      <c r="G120" s="17" t="str">
        <f ca="1">IFERROR(VLOOKUP($B120,OFFSET(#REF!,0,0,COUNTA(#REF!),37),5,0),"")</f>
        <v/>
      </c>
      <c r="H120" s="36" t="str">
        <f ca="1">IFERROR(VLOOKUP($B120,OFFSET(#REF!,0,0,COUNTA(#REF!),37),25,0),"")</f>
        <v/>
      </c>
      <c r="I120" s="39" t="str">
        <f ca="1">IFERROR(VLOOKUP($B120,OFFSET(#REF!,0,0,COUNTA(#REF!),37),6,0),"")</f>
        <v/>
      </c>
      <c r="J120" s="17" t="str">
        <f ca="1">IFERROR(VLOOKUP($B120,OFFSET(#REF!,0,0,COUNTA(#REF!),37),7,0),"")</f>
        <v/>
      </c>
      <c r="K120" s="17" t="str">
        <f ca="1">IFERROR(VLOOKUP($B120,OFFSET(#REF!,0,0,COUNTA(#REF!),37),8,0),"")</f>
        <v/>
      </c>
      <c r="L120" s="36" t="str">
        <f ca="1">IFERROR(VLOOKUP($B120,OFFSET(#REF!,0,0,COUNTA(#REF!),37),18,0),"")</f>
        <v/>
      </c>
      <c r="M120" s="34" t="str">
        <f ca="1">IFERROR(VLOOKUP($B120,OFFSET(#REF!,0,0,COUNTA(#REF!),37),23,0),"")</f>
        <v/>
      </c>
      <c r="N120" s="21"/>
    </row>
    <row r="121" spans="2:14" ht="20.100000000000001" customHeight="1" x14ac:dyDescent="0.65">
      <c r="B121" s="16"/>
      <c r="C121" s="43" t="str">
        <f ca="1">IFERROR(VLOOKUP($B121,OFFSET(#REF!,0,0,COUNTA(#REF!),37),2,0),"")</f>
        <v/>
      </c>
      <c r="D121" s="27" t="str">
        <f ca="1">IFERROR(VLOOKUP($B121,OFFSET(#REF!,0,0,COUNTA(#REF!),37),3,0),"")</f>
        <v/>
      </c>
      <c r="E121" s="39" t="str">
        <f>IFERROR(search_key(LEFT($B121,FIND("-",$B121)-1)),"")</f>
        <v/>
      </c>
      <c r="F121" s="39" t="str">
        <f ca="1">IFERROR(VLOOKUP($B121,OFFSET(#REF!,0,0,COUNTA(#REF!),37),4,0),"")</f>
        <v/>
      </c>
      <c r="G121" s="17" t="str">
        <f ca="1">IFERROR(VLOOKUP($B121,OFFSET(#REF!,0,0,COUNTA(#REF!),37),5,0),"")</f>
        <v/>
      </c>
      <c r="H121" s="36" t="str">
        <f ca="1">IFERROR(VLOOKUP($B121,OFFSET(#REF!,0,0,COUNTA(#REF!),37),25,0),"")</f>
        <v/>
      </c>
      <c r="I121" s="39" t="str">
        <f ca="1">IFERROR(VLOOKUP($B121,OFFSET(#REF!,0,0,COUNTA(#REF!),37),6,0),"")</f>
        <v/>
      </c>
      <c r="J121" s="17" t="str">
        <f ca="1">IFERROR(VLOOKUP($B121,OFFSET(#REF!,0,0,COUNTA(#REF!),37),7,0),"")</f>
        <v/>
      </c>
      <c r="K121" s="17" t="str">
        <f ca="1">IFERROR(VLOOKUP($B121,OFFSET(#REF!,0,0,COUNTA(#REF!),37),8,0),"")</f>
        <v/>
      </c>
      <c r="L121" s="36" t="str">
        <f ca="1">IFERROR(VLOOKUP($B121,OFFSET(#REF!,0,0,COUNTA(#REF!),37),18,0),"")</f>
        <v/>
      </c>
      <c r="M121" s="34" t="str">
        <f ca="1">IFERROR(VLOOKUP($B121,OFFSET(#REF!,0,0,COUNTA(#REF!),37),23,0),"")</f>
        <v/>
      </c>
      <c r="N121" s="21"/>
    </row>
    <row r="122" spans="2:14" ht="20.100000000000001" customHeight="1" x14ac:dyDescent="0.65">
      <c r="B122" s="16"/>
      <c r="C122" s="43" t="str">
        <f ca="1">IFERROR(VLOOKUP($B122,OFFSET(#REF!,0,0,COUNTA(#REF!),37),2,0),"")</f>
        <v/>
      </c>
      <c r="D122" s="27" t="str">
        <f ca="1">IFERROR(VLOOKUP($B122,OFFSET(#REF!,0,0,COUNTA(#REF!),37),3,0),"")</f>
        <v/>
      </c>
      <c r="E122" s="39" t="str">
        <f>IFERROR(search_key(LEFT($B122,FIND("-",$B122)-1)),"")</f>
        <v/>
      </c>
      <c r="F122" s="39" t="str">
        <f ca="1">IFERROR(VLOOKUP($B122,OFFSET(#REF!,0,0,COUNTA(#REF!),37),4,0),"")</f>
        <v/>
      </c>
      <c r="G122" s="17" t="str">
        <f ca="1">IFERROR(VLOOKUP($B122,OFFSET(#REF!,0,0,COUNTA(#REF!),37),5,0),"")</f>
        <v/>
      </c>
      <c r="H122" s="36" t="str">
        <f ca="1">IFERROR(VLOOKUP($B122,OFFSET(#REF!,0,0,COUNTA(#REF!),37),25,0),"")</f>
        <v/>
      </c>
      <c r="I122" s="39" t="str">
        <f ca="1">IFERROR(VLOOKUP($B122,OFFSET(#REF!,0,0,COUNTA(#REF!),37),6,0),"")</f>
        <v/>
      </c>
      <c r="J122" s="17" t="str">
        <f ca="1">IFERROR(VLOOKUP($B122,OFFSET(#REF!,0,0,COUNTA(#REF!),37),7,0),"")</f>
        <v/>
      </c>
      <c r="K122" s="17" t="str">
        <f ca="1">IFERROR(VLOOKUP($B122,OFFSET(#REF!,0,0,COUNTA(#REF!),37),8,0),"")</f>
        <v/>
      </c>
      <c r="L122" s="36" t="str">
        <f ca="1">IFERROR(VLOOKUP($B122,OFFSET(#REF!,0,0,COUNTA(#REF!),37),18,0),"")</f>
        <v/>
      </c>
      <c r="M122" s="34" t="str">
        <f ca="1">IFERROR(VLOOKUP($B122,OFFSET(#REF!,0,0,COUNTA(#REF!),37),23,0),"")</f>
        <v/>
      </c>
      <c r="N122" s="21"/>
    </row>
    <row r="123" spans="2:14" ht="20.100000000000001" customHeight="1" x14ac:dyDescent="0.65">
      <c r="B123" s="16"/>
      <c r="C123" s="43" t="str">
        <f ca="1">IFERROR(VLOOKUP($B123,OFFSET(#REF!,0,0,COUNTA(#REF!),37),2,0),"")</f>
        <v/>
      </c>
      <c r="D123" s="27" t="str">
        <f ca="1">IFERROR(VLOOKUP($B123,OFFSET(#REF!,0,0,COUNTA(#REF!),37),3,0),"")</f>
        <v/>
      </c>
      <c r="E123" s="39" t="str">
        <f>IFERROR(search_key(LEFT($B123,FIND("-",$B123)-1)),"")</f>
        <v/>
      </c>
      <c r="F123" s="39" t="str">
        <f ca="1">IFERROR(VLOOKUP($B123,OFFSET(#REF!,0,0,COUNTA(#REF!),37),4,0),"")</f>
        <v/>
      </c>
      <c r="G123" s="17" t="str">
        <f ca="1">IFERROR(VLOOKUP($B123,OFFSET(#REF!,0,0,COUNTA(#REF!),37),5,0),"")</f>
        <v/>
      </c>
      <c r="H123" s="36" t="str">
        <f ca="1">IFERROR(VLOOKUP($B123,OFFSET(#REF!,0,0,COUNTA(#REF!),37),25,0),"")</f>
        <v/>
      </c>
      <c r="I123" s="39" t="str">
        <f ca="1">IFERROR(VLOOKUP($B123,OFFSET(#REF!,0,0,COUNTA(#REF!),37),6,0),"")</f>
        <v/>
      </c>
      <c r="J123" s="17" t="str">
        <f ca="1">IFERROR(VLOOKUP($B123,OFFSET(#REF!,0,0,COUNTA(#REF!),37),7,0),"")</f>
        <v/>
      </c>
      <c r="K123" s="17" t="str">
        <f ca="1">IFERROR(VLOOKUP($B123,OFFSET(#REF!,0,0,COUNTA(#REF!),37),8,0),"")</f>
        <v/>
      </c>
      <c r="L123" s="36" t="str">
        <f ca="1">IFERROR(VLOOKUP($B123,OFFSET(#REF!,0,0,COUNTA(#REF!),37),18,0),"")</f>
        <v/>
      </c>
      <c r="M123" s="34" t="str">
        <f ca="1">IFERROR(VLOOKUP($B123,OFFSET(#REF!,0,0,COUNTA(#REF!),37),23,0),"")</f>
        <v/>
      </c>
      <c r="N123" s="21"/>
    </row>
    <row r="124" spans="2:14" ht="20.100000000000001" customHeight="1" x14ac:dyDescent="0.65">
      <c r="B124" s="16"/>
      <c r="C124" s="43" t="str">
        <f ca="1">IFERROR(VLOOKUP($B124,OFFSET(#REF!,0,0,COUNTA(#REF!),37),2,0),"")</f>
        <v/>
      </c>
      <c r="D124" s="27" t="str">
        <f ca="1">IFERROR(VLOOKUP($B124,OFFSET(#REF!,0,0,COUNTA(#REF!),37),3,0),"")</f>
        <v/>
      </c>
      <c r="E124" s="39" t="str">
        <f>IFERROR(search_key(LEFT($B124,FIND("-",$B124)-1)),"")</f>
        <v/>
      </c>
      <c r="F124" s="39" t="str">
        <f ca="1">IFERROR(VLOOKUP($B124,OFFSET(#REF!,0,0,COUNTA(#REF!),37),4,0),"")</f>
        <v/>
      </c>
      <c r="G124" s="17" t="str">
        <f ca="1">IFERROR(VLOOKUP($B124,OFFSET(#REF!,0,0,COUNTA(#REF!),37),5,0),"")</f>
        <v/>
      </c>
      <c r="H124" s="36" t="str">
        <f ca="1">IFERROR(VLOOKUP($B124,OFFSET(#REF!,0,0,COUNTA(#REF!),37),25,0),"")</f>
        <v/>
      </c>
      <c r="I124" s="39" t="str">
        <f ca="1">IFERROR(VLOOKUP($B124,OFFSET(#REF!,0,0,COUNTA(#REF!),37),6,0),"")</f>
        <v/>
      </c>
      <c r="J124" s="17" t="str">
        <f ca="1">IFERROR(VLOOKUP($B124,OFFSET(#REF!,0,0,COUNTA(#REF!),37),7,0),"")</f>
        <v/>
      </c>
      <c r="K124" s="17" t="str">
        <f ca="1">IFERROR(VLOOKUP($B124,OFFSET(#REF!,0,0,COUNTA(#REF!),37),8,0),"")</f>
        <v/>
      </c>
      <c r="L124" s="36" t="str">
        <f ca="1">IFERROR(VLOOKUP($B124,OFFSET(#REF!,0,0,COUNTA(#REF!),37),18,0),"")</f>
        <v/>
      </c>
      <c r="M124" s="34" t="str">
        <f ca="1">IFERROR(VLOOKUP($B124,OFFSET(#REF!,0,0,COUNTA(#REF!),37),23,0),"")</f>
        <v/>
      </c>
      <c r="N124" s="21"/>
    </row>
    <row r="125" spans="2:14" ht="20.100000000000001" customHeight="1" x14ac:dyDescent="0.65">
      <c r="B125" s="16"/>
      <c r="C125" s="43" t="str">
        <f ca="1">IFERROR(VLOOKUP($B125,OFFSET(#REF!,0,0,COUNTA(#REF!),37),2,0),"")</f>
        <v/>
      </c>
      <c r="D125" s="27" t="str">
        <f ca="1">IFERROR(VLOOKUP($B125,OFFSET(#REF!,0,0,COUNTA(#REF!),37),3,0),"")</f>
        <v/>
      </c>
      <c r="E125" s="39" t="str">
        <f>IFERROR(search_key(LEFT($B125,FIND("-",$B125)-1)),"")</f>
        <v/>
      </c>
      <c r="F125" s="39" t="str">
        <f ca="1">IFERROR(VLOOKUP($B125,OFFSET(#REF!,0,0,COUNTA(#REF!),37),4,0),"")</f>
        <v/>
      </c>
      <c r="G125" s="17" t="str">
        <f ca="1">IFERROR(VLOOKUP($B125,OFFSET(#REF!,0,0,COUNTA(#REF!),37),5,0),"")</f>
        <v/>
      </c>
      <c r="H125" s="36" t="str">
        <f ca="1">IFERROR(VLOOKUP($B125,OFFSET(#REF!,0,0,COUNTA(#REF!),37),25,0),"")</f>
        <v/>
      </c>
      <c r="I125" s="39" t="str">
        <f ca="1">IFERROR(VLOOKUP($B125,OFFSET(#REF!,0,0,COUNTA(#REF!),37),6,0),"")</f>
        <v/>
      </c>
      <c r="J125" s="17" t="str">
        <f ca="1">IFERROR(VLOOKUP($B125,OFFSET(#REF!,0,0,COUNTA(#REF!),37),7,0),"")</f>
        <v/>
      </c>
      <c r="K125" s="17" t="str">
        <f ca="1">IFERROR(VLOOKUP($B125,OFFSET(#REF!,0,0,COUNTA(#REF!),37),8,0),"")</f>
        <v/>
      </c>
      <c r="L125" s="36" t="str">
        <f ca="1">IFERROR(VLOOKUP($B125,OFFSET(#REF!,0,0,COUNTA(#REF!),37),18,0),"")</f>
        <v/>
      </c>
      <c r="M125" s="34" t="str">
        <f ca="1">IFERROR(VLOOKUP($B125,OFFSET(#REF!,0,0,COUNTA(#REF!),37),23,0),"")</f>
        <v/>
      </c>
      <c r="N125" s="21"/>
    </row>
    <row r="126" spans="2:14" ht="20.100000000000001" customHeight="1" x14ac:dyDescent="0.65">
      <c r="B126" s="16"/>
      <c r="C126" s="43" t="str">
        <f ca="1">IFERROR(VLOOKUP($B126,OFFSET(#REF!,0,0,COUNTA(#REF!),37),2,0),"")</f>
        <v/>
      </c>
      <c r="D126" s="27" t="str">
        <f ca="1">IFERROR(VLOOKUP($B126,OFFSET(#REF!,0,0,COUNTA(#REF!),37),3,0),"")</f>
        <v/>
      </c>
      <c r="E126" s="39" t="str">
        <f>IFERROR(search_key(LEFT($B126,FIND("-",$B126)-1)),"")</f>
        <v/>
      </c>
      <c r="F126" s="39" t="str">
        <f ca="1">IFERROR(VLOOKUP($B126,OFFSET(#REF!,0,0,COUNTA(#REF!),37),4,0),"")</f>
        <v/>
      </c>
      <c r="G126" s="17" t="str">
        <f ca="1">IFERROR(VLOOKUP($B126,OFFSET(#REF!,0,0,COUNTA(#REF!),37),5,0),"")</f>
        <v/>
      </c>
      <c r="H126" s="36" t="str">
        <f ca="1">IFERROR(VLOOKUP($B126,OFFSET(#REF!,0,0,COUNTA(#REF!),37),25,0),"")</f>
        <v/>
      </c>
      <c r="I126" s="39" t="str">
        <f ca="1">IFERROR(VLOOKUP($B126,OFFSET(#REF!,0,0,COUNTA(#REF!),37),6,0),"")</f>
        <v/>
      </c>
      <c r="J126" s="17" t="str">
        <f ca="1">IFERROR(VLOOKUP($B126,OFFSET(#REF!,0,0,COUNTA(#REF!),37),7,0),"")</f>
        <v/>
      </c>
      <c r="K126" s="17" t="str">
        <f ca="1">IFERROR(VLOOKUP($B126,OFFSET(#REF!,0,0,COUNTA(#REF!),37),8,0),"")</f>
        <v/>
      </c>
      <c r="L126" s="36" t="str">
        <f ca="1">IFERROR(VLOOKUP($B126,OFFSET(#REF!,0,0,COUNTA(#REF!),37),18,0),"")</f>
        <v/>
      </c>
      <c r="M126" s="34" t="str">
        <f ca="1">IFERROR(VLOOKUP($B126,OFFSET(#REF!,0,0,COUNTA(#REF!),37),23,0),"")</f>
        <v/>
      </c>
      <c r="N126" s="21"/>
    </row>
    <row r="127" spans="2:14" ht="20.100000000000001" customHeight="1" x14ac:dyDescent="0.65">
      <c r="B127" s="16"/>
      <c r="C127" s="43" t="str">
        <f ca="1">IFERROR(VLOOKUP($B127,OFFSET(#REF!,0,0,COUNTA(#REF!),37),2,0),"")</f>
        <v/>
      </c>
      <c r="D127" s="27" t="str">
        <f ca="1">IFERROR(VLOOKUP($B127,OFFSET(#REF!,0,0,COUNTA(#REF!),37),3,0),"")</f>
        <v/>
      </c>
      <c r="E127" s="39" t="str">
        <f>IFERROR(search_key(LEFT($B127,FIND("-",$B127)-1)),"")</f>
        <v/>
      </c>
      <c r="F127" s="39" t="str">
        <f ca="1">IFERROR(VLOOKUP($B127,OFFSET(#REF!,0,0,COUNTA(#REF!),37),4,0),"")</f>
        <v/>
      </c>
      <c r="G127" s="17" t="str">
        <f ca="1">IFERROR(VLOOKUP($B127,OFFSET(#REF!,0,0,COUNTA(#REF!),37),5,0),"")</f>
        <v/>
      </c>
      <c r="H127" s="36" t="str">
        <f ca="1">IFERROR(VLOOKUP($B127,OFFSET(#REF!,0,0,COUNTA(#REF!),37),25,0),"")</f>
        <v/>
      </c>
      <c r="I127" s="39" t="str">
        <f ca="1">IFERROR(VLOOKUP($B127,OFFSET(#REF!,0,0,COUNTA(#REF!),37),6,0),"")</f>
        <v/>
      </c>
      <c r="J127" s="17" t="str">
        <f ca="1">IFERROR(VLOOKUP($B127,OFFSET(#REF!,0,0,COUNTA(#REF!),37),7,0),"")</f>
        <v/>
      </c>
      <c r="K127" s="17" t="str">
        <f ca="1">IFERROR(VLOOKUP($B127,OFFSET(#REF!,0,0,COUNTA(#REF!),37),8,0),"")</f>
        <v/>
      </c>
      <c r="L127" s="36" t="str">
        <f ca="1">IFERROR(VLOOKUP($B127,OFFSET(#REF!,0,0,COUNTA(#REF!),37),18,0),"")</f>
        <v/>
      </c>
      <c r="M127" s="34" t="str">
        <f ca="1">IFERROR(VLOOKUP($B127,OFFSET(#REF!,0,0,COUNTA(#REF!),37),23,0),"")</f>
        <v/>
      </c>
      <c r="N127" s="21"/>
    </row>
    <row r="128" spans="2:14" ht="20.100000000000001" customHeight="1" x14ac:dyDescent="0.65">
      <c r="B128" s="16"/>
      <c r="C128" s="43" t="str">
        <f ca="1">IFERROR(VLOOKUP($B128,OFFSET(#REF!,0,0,COUNTA(#REF!),37),2,0),"")</f>
        <v/>
      </c>
      <c r="D128" s="27" t="str">
        <f ca="1">IFERROR(VLOOKUP($B128,OFFSET(#REF!,0,0,COUNTA(#REF!),37),3,0),"")</f>
        <v/>
      </c>
      <c r="E128" s="39" t="str">
        <f>IFERROR(search_key(LEFT($B128,FIND("-",$B128)-1)),"")</f>
        <v/>
      </c>
      <c r="F128" s="39" t="str">
        <f ca="1">IFERROR(VLOOKUP($B128,OFFSET(#REF!,0,0,COUNTA(#REF!),37),4,0),"")</f>
        <v/>
      </c>
      <c r="G128" s="17" t="str">
        <f ca="1">IFERROR(VLOOKUP($B128,OFFSET(#REF!,0,0,COUNTA(#REF!),37),5,0),"")</f>
        <v/>
      </c>
      <c r="H128" s="36" t="str">
        <f ca="1">IFERROR(VLOOKUP($B128,OFFSET(#REF!,0,0,COUNTA(#REF!),37),25,0),"")</f>
        <v/>
      </c>
      <c r="I128" s="39" t="str">
        <f ca="1">IFERROR(VLOOKUP($B128,OFFSET(#REF!,0,0,COUNTA(#REF!),37),6,0),"")</f>
        <v/>
      </c>
      <c r="J128" s="17" t="str">
        <f ca="1">IFERROR(VLOOKUP($B128,OFFSET(#REF!,0,0,COUNTA(#REF!),37),7,0),"")</f>
        <v/>
      </c>
      <c r="K128" s="17" t="str">
        <f ca="1">IFERROR(VLOOKUP($B128,OFFSET(#REF!,0,0,COUNTA(#REF!),37),8,0),"")</f>
        <v/>
      </c>
      <c r="L128" s="36" t="str">
        <f ca="1">IFERROR(VLOOKUP($B128,OFFSET(#REF!,0,0,COUNTA(#REF!),37),18,0),"")</f>
        <v/>
      </c>
      <c r="M128" s="34" t="str">
        <f ca="1">IFERROR(VLOOKUP($B128,OFFSET(#REF!,0,0,COUNTA(#REF!),37),23,0),"")</f>
        <v/>
      </c>
      <c r="N128" s="21"/>
    </row>
    <row r="129" spans="2:14" ht="20.100000000000001" customHeight="1" x14ac:dyDescent="0.65">
      <c r="B129" s="16"/>
      <c r="C129" s="43" t="str">
        <f ca="1">IFERROR(VLOOKUP($B129,OFFSET(#REF!,0,0,COUNTA(#REF!),37),2,0),"")</f>
        <v/>
      </c>
      <c r="D129" s="27" t="str">
        <f ca="1">IFERROR(VLOOKUP($B129,OFFSET(#REF!,0,0,COUNTA(#REF!),37),3,0),"")</f>
        <v/>
      </c>
      <c r="E129" s="39" t="str">
        <f>IFERROR(search_key(LEFT($B129,FIND("-",$B129)-1)),"")</f>
        <v/>
      </c>
      <c r="F129" s="39" t="str">
        <f ca="1">IFERROR(VLOOKUP($B129,OFFSET(#REF!,0,0,COUNTA(#REF!),37),4,0),"")</f>
        <v/>
      </c>
      <c r="G129" s="17" t="str">
        <f ca="1">IFERROR(VLOOKUP($B129,OFFSET(#REF!,0,0,COUNTA(#REF!),37),5,0),"")</f>
        <v/>
      </c>
      <c r="H129" s="36" t="str">
        <f ca="1">IFERROR(VLOOKUP($B129,OFFSET(#REF!,0,0,COUNTA(#REF!),37),25,0),"")</f>
        <v/>
      </c>
      <c r="I129" s="39" t="str">
        <f ca="1">IFERROR(VLOOKUP($B129,OFFSET(#REF!,0,0,COUNTA(#REF!),37),6,0),"")</f>
        <v/>
      </c>
      <c r="J129" s="17" t="str">
        <f ca="1">IFERROR(VLOOKUP($B129,OFFSET(#REF!,0,0,COUNTA(#REF!),37),7,0),"")</f>
        <v/>
      </c>
      <c r="K129" s="17" t="str">
        <f ca="1">IFERROR(VLOOKUP($B129,OFFSET(#REF!,0,0,COUNTA(#REF!),37),8,0),"")</f>
        <v/>
      </c>
      <c r="L129" s="36" t="str">
        <f ca="1">IFERROR(VLOOKUP($B129,OFFSET(#REF!,0,0,COUNTA(#REF!),37),18,0),"")</f>
        <v/>
      </c>
      <c r="M129" s="34" t="str">
        <f ca="1">IFERROR(VLOOKUP($B129,OFFSET(#REF!,0,0,COUNTA(#REF!),37),23,0),"")</f>
        <v/>
      </c>
      <c r="N129" s="21"/>
    </row>
    <row r="130" spans="2:14" ht="20.100000000000001" customHeight="1" x14ac:dyDescent="0.65">
      <c r="B130" s="16"/>
      <c r="C130" s="43" t="str">
        <f ca="1">IFERROR(VLOOKUP($B130,OFFSET(#REF!,0,0,COUNTA(#REF!),37),2,0),"")</f>
        <v/>
      </c>
      <c r="D130" s="27" t="str">
        <f ca="1">IFERROR(VLOOKUP($B130,OFFSET(#REF!,0,0,COUNTA(#REF!),37),3,0),"")</f>
        <v/>
      </c>
      <c r="E130" s="39" t="str">
        <f>IFERROR(search_key(LEFT($B130,FIND("-",$B130)-1)),"")</f>
        <v/>
      </c>
      <c r="F130" s="39" t="str">
        <f ca="1">IFERROR(VLOOKUP($B130,OFFSET(#REF!,0,0,COUNTA(#REF!),37),4,0),"")</f>
        <v/>
      </c>
      <c r="G130" s="17" t="str">
        <f ca="1">IFERROR(VLOOKUP($B130,OFFSET(#REF!,0,0,COUNTA(#REF!),37),5,0),"")</f>
        <v/>
      </c>
      <c r="H130" s="36" t="str">
        <f ca="1">IFERROR(VLOOKUP($B130,OFFSET(#REF!,0,0,COUNTA(#REF!),37),25,0),"")</f>
        <v/>
      </c>
      <c r="I130" s="39" t="str">
        <f ca="1">IFERROR(VLOOKUP($B130,OFFSET(#REF!,0,0,COUNTA(#REF!),37),6,0),"")</f>
        <v/>
      </c>
      <c r="J130" s="17" t="str">
        <f ca="1">IFERROR(VLOOKUP($B130,OFFSET(#REF!,0,0,COUNTA(#REF!),37),7,0),"")</f>
        <v/>
      </c>
      <c r="K130" s="17" t="str">
        <f ca="1">IFERROR(VLOOKUP($B130,OFFSET(#REF!,0,0,COUNTA(#REF!),37),8,0),"")</f>
        <v/>
      </c>
      <c r="L130" s="36" t="str">
        <f ca="1">IFERROR(VLOOKUP($B130,OFFSET(#REF!,0,0,COUNTA(#REF!),37),18,0),"")</f>
        <v/>
      </c>
      <c r="M130" s="34" t="str">
        <f ca="1">IFERROR(VLOOKUP($B130,OFFSET(#REF!,0,0,COUNTA(#REF!),37),23,0),"")</f>
        <v/>
      </c>
      <c r="N130" s="21"/>
    </row>
    <row r="131" spans="2:14" ht="20.100000000000001" customHeight="1" x14ac:dyDescent="0.65">
      <c r="B131" s="16"/>
      <c r="C131" s="43" t="str">
        <f ca="1">IFERROR(VLOOKUP($B131,OFFSET(#REF!,0,0,COUNTA(#REF!),37),2,0),"")</f>
        <v/>
      </c>
      <c r="D131" s="27" t="str">
        <f ca="1">IFERROR(VLOOKUP($B131,OFFSET(#REF!,0,0,COUNTA(#REF!),37),3,0),"")</f>
        <v/>
      </c>
      <c r="E131" s="39" t="str">
        <f>IFERROR(search_key(LEFT($B131,FIND("-",$B131)-1)),"")</f>
        <v/>
      </c>
      <c r="F131" s="39" t="str">
        <f ca="1">IFERROR(VLOOKUP($B131,OFFSET(#REF!,0,0,COUNTA(#REF!),37),4,0),"")</f>
        <v/>
      </c>
      <c r="G131" s="17" t="str">
        <f ca="1">IFERROR(VLOOKUP($B131,OFFSET(#REF!,0,0,COUNTA(#REF!),37),5,0),"")</f>
        <v/>
      </c>
      <c r="H131" s="36" t="str">
        <f ca="1">IFERROR(VLOOKUP($B131,OFFSET(#REF!,0,0,COUNTA(#REF!),37),25,0),"")</f>
        <v/>
      </c>
      <c r="I131" s="39" t="str">
        <f ca="1">IFERROR(VLOOKUP($B131,OFFSET(#REF!,0,0,COUNTA(#REF!),37),6,0),"")</f>
        <v/>
      </c>
      <c r="J131" s="17" t="str">
        <f ca="1">IFERROR(VLOOKUP($B131,OFFSET(#REF!,0,0,COUNTA(#REF!),37),7,0),"")</f>
        <v/>
      </c>
      <c r="K131" s="17" t="str">
        <f ca="1">IFERROR(VLOOKUP($B131,OFFSET(#REF!,0,0,COUNTA(#REF!),37),8,0),"")</f>
        <v/>
      </c>
      <c r="L131" s="36" t="str">
        <f ca="1">IFERROR(VLOOKUP($B131,OFFSET(#REF!,0,0,COUNTA(#REF!),37),18,0),"")</f>
        <v/>
      </c>
      <c r="M131" s="34" t="str">
        <f ca="1">IFERROR(VLOOKUP($B131,OFFSET(#REF!,0,0,COUNTA(#REF!),37),23,0),"")</f>
        <v/>
      </c>
      <c r="N131" s="21"/>
    </row>
    <row r="132" spans="2:14" ht="20.100000000000001" customHeight="1" x14ac:dyDescent="0.65">
      <c r="B132" s="16"/>
      <c r="C132" s="43" t="str">
        <f ca="1">IFERROR(VLOOKUP($B132,OFFSET(#REF!,0,0,COUNTA(#REF!),37),2,0),"")</f>
        <v/>
      </c>
      <c r="D132" s="27" t="str">
        <f ca="1">IFERROR(VLOOKUP($B132,OFFSET(#REF!,0,0,COUNTA(#REF!),37),3,0),"")</f>
        <v/>
      </c>
      <c r="E132" s="39" t="str">
        <f>IFERROR(search_key(LEFT($B132,FIND("-",$B132)-1)),"")</f>
        <v/>
      </c>
      <c r="F132" s="39" t="str">
        <f ca="1">IFERROR(VLOOKUP($B132,OFFSET(#REF!,0,0,COUNTA(#REF!),37),4,0),"")</f>
        <v/>
      </c>
      <c r="G132" s="17" t="str">
        <f ca="1">IFERROR(VLOOKUP($B132,OFFSET(#REF!,0,0,COUNTA(#REF!),37),5,0),"")</f>
        <v/>
      </c>
      <c r="H132" s="36" t="str">
        <f ca="1">IFERROR(VLOOKUP($B132,OFFSET(#REF!,0,0,COUNTA(#REF!),37),25,0),"")</f>
        <v/>
      </c>
      <c r="I132" s="39" t="str">
        <f ca="1">IFERROR(VLOOKUP($B132,OFFSET(#REF!,0,0,COUNTA(#REF!),37),6,0),"")</f>
        <v/>
      </c>
      <c r="J132" s="17" t="str">
        <f ca="1">IFERROR(VLOOKUP($B132,OFFSET(#REF!,0,0,COUNTA(#REF!),37),7,0),"")</f>
        <v/>
      </c>
      <c r="K132" s="17" t="str">
        <f ca="1">IFERROR(VLOOKUP($B132,OFFSET(#REF!,0,0,COUNTA(#REF!),37),8,0),"")</f>
        <v/>
      </c>
      <c r="L132" s="36" t="str">
        <f ca="1">IFERROR(VLOOKUP($B132,OFFSET(#REF!,0,0,COUNTA(#REF!),37),18,0),"")</f>
        <v/>
      </c>
      <c r="M132" s="34" t="str">
        <f ca="1">IFERROR(VLOOKUP($B132,OFFSET(#REF!,0,0,COUNTA(#REF!),37),23,0),"")</f>
        <v/>
      </c>
      <c r="N132" s="21"/>
    </row>
    <row r="133" spans="2:14" ht="20.100000000000001" customHeight="1" x14ac:dyDescent="0.65">
      <c r="B133" s="16"/>
      <c r="C133" s="43" t="str">
        <f ca="1">IFERROR(VLOOKUP($B133,OFFSET(#REF!,0,0,COUNTA(#REF!),37),2,0),"")</f>
        <v/>
      </c>
      <c r="D133" s="27" t="str">
        <f ca="1">IFERROR(VLOOKUP($B133,OFFSET(#REF!,0,0,COUNTA(#REF!),37),3,0),"")</f>
        <v/>
      </c>
      <c r="E133" s="39" t="str">
        <f>IFERROR(search_key(LEFT($B133,FIND("-",$B133)-1)),"")</f>
        <v/>
      </c>
      <c r="F133" s="39" t="str">
        <f ca="1">IFERROR(VLOOKUP($B133,OFFSET(#REF!,0,0,COUNTA(#REF!),37),4,0),"")</f>
        <v/>
      </c>
      <c r="G133" s="17" t="str">
        <f ca="1">IFERROR(VLOOKUP($B133,OFFSET(#REF!,0,0,COUNTA(#REF!),37),5,0),"")</f>
        <v/>
      </c>
      <c r="H133" s="36" t="str">
        <f ca="1">IFERROR(VLOOKUP($B133,OFFSET(#REF!,0,0,COUNTA(#REF!),37),25,0),"")</f>
        <v/>
      </c>
      <c r="I133" s="39" t="str">
        <f ca="1">IFERROR(VLOOKUP($B133,OFFSET(#REF!,0,0,COUNTA(#REF!),37),6,0),"")</f>
        <v/>
      </c>
      <c r="J133" s="17" t="str">
        <f ca="1">IFERROR(VLOOKUP($B133,OFFSET(#REF!,0,0,COUNTA(#REF!),37),7,0),"")</f>
        <v/>
      </c>
      <c r="K133" s="17" t="str">
        <f ca="1">IFERROR(VLOOKUP($B133,OFFSET(#REF!,0,0,COUNTA(#REF!),37),8,0),"")</f>
        <v/>
      </c>
      <c r="L133" s="36" t="str">
        <f ca="1">IFERROR(VLOOKUP($B133,OFFSET(#REF!,0,0,COUNTA(#REF!),37),18,0),"")</f>
        <v/>
      </c>
      <c r="M133" s="34" t="str">
        <f ca="1">IFERROR(VLOOKUP($B133,OFFSET(#REF!,0,0,COUNTA(#REF!),37),23,0),"")</f>
        <v/>
      </c>
      <c r="N133" s="21"/>
    </row>
    <row r="134" spans="2:14" ht="20.100000000000001" customHeight="1" x14ac:dyDescent="0.65">
      <c r="B134" s="16"/>
      <c r="C134" s="43" t="str">
        <f ca="1">IFERROR(VLOOKUP($B134,OFFSET(#REF!,0,0,COUNTA(#REF!),37),2,0),"")</f>
        <v/>
      </c>
      <c r="D134" s="27" t="str">
        <f ca="1">IFERROR(VLOOKUP($B134,OFFSET(#REF!,0,0,COUNTA(#REF!),37),3,0),"")</f>
        <v/>
      </c>
      <c r="E134" s="39" t="str">
        <f>IFERROR(search_key(LEFT($B134,FIND("-",$B134)-1)),"")</f>
        <v/>
      </c>
      <c r="F134" s="39" t="str">
        <f ca="1">IFERROR(VLOOKUP($B134,OFFSET(#REF!,0,0,COUNTA(#REF!),37),4,0),"")</f>
        <v/>
      </c>
      <c r="G134" s="17" t="str">
        <f ca="1">IFERROR(VLOOKUP($B134,OFFSET(#REF!,0,0,COUNTA(#REF!),37),5,0),"")</f>
        <v/>
      </c>
      <c r="H134" s="36" t="str">
        <f ca="1">IFERROR(VLOOKUP($B134,OFFSET(#REF!,0,0,COUNTA(#REF!),37),25,0),"")</f>
        <v/>
      </c>
      <c r="I134" s="39" t="str">
        <f ca="1">IFERROR(VLOOKUP($B134,OFFSET(#REF!,0,0,COUNTA(#REF!),37),6,0),"")</f>
        <v/>
      </c>
      <c r="J134" s="17" t="str">
        <f ca="1">IFERROR(VLOOKUP($B134,OFFSET(#REF!,0,0,COUNTA(#REF!),37),7,0),"")</f>
        <v/>
      </c>
      <c r="K134" s="17" t="str">
        <f ca="1">IFERROR(VLOOKUP($B134,OFFSET(#REF!,0,0,COUNTA(#REF!),37),8,0),"")</f>
        <v/>
      </c>
      <c r="L134" s="36" t="str">
        <f ca="1">IFERROR(VLOOKUP($B134,OFFSET(#REF!,0,0,COUNTA(#REF!),37),18,0),"")</f>
        <v/>
      </c>
      <c r="M134" s="34" t="str">
        <f ca="1">IFERROR(VLOOKUP($B134,OFFSET(#REF!,0,0,COUNTA(#REF!),37),23,0),"")</f>
        <v/>
      </c>
      <c r="N134" s="21"/>
    </row>
    <row r="135" spans="2:14" ht="20.100000000000001" customHeight="1" x14ac:dyDescent="0.65">
      <c r="B135" s="16"/>
      <c r="C135" s="43" t="str">
        <f ca="1">IFERROR(VLOOKUP($B135,OFFSET(#REF!,0,0,COUNTA(#REF!),37),2,0),"")</f>
        <v/>
      </c>
      <c r="D135" s="27" t="str">
        <f ca="1">IFERROR(VLOOKUP($B135,OFFSET(#REF!,0,0,COUNTA(#REF!),37),3,0),"")</f>
        <v/>
      </c>
      <c r="E135" s="39" t="str">
        <f>IFERROR(search_key(LEFT($B135,FIND("-",$B135)-1)),"")</f>
        <v/>
      </c>
      <c r="F135" s="39" t="str">
        <f ca="1">IFERROR(VLOOKUP($B135,OFFSET(#REF!,0,0,COUNTA(#REF!),37),4,0),"")</f>
        <v/>
      </c>
      <c r="G135" s="17" t="str">
        <f ca="1">IFERROR(VLOOKUP($B135,OFFSET(#REF!,0,0,COUNTA(#REF!),37),5,0),"")</f>
        <v/>
      </c>
      <c r="H135" s="36" t="str">
        <f ca="1">IFERROR(VLOOKUP($B135,OFFSET(#REF!,0,0,COUNTA(#REF!),37),25,0),"")</f>
        <v/>
      </c>
      <c r="I135" s="39" t="str">
        <f ca="1">IFERROR(VLOOKUP($B135,OFFSET(#REF!,0,0,COUNTA(#REF!),37),6,0),"")</f>
        <v/>
      </c>
      <c r="J135" s="17" t="str">
        <f ca="1">IFERROR(VLOOKUP($B135,OFFSET(#REF!,0,0,COUNTA(#REF!),37),7,0),"")</f>
        <v/>
      </c>
      <c r="K135" s="17" t="str">
        <f ca="1">IFERROR(VLOOKUP($B135,OFFSET(#REF!,0,0,COUNTA(#REF!),37),8,0),"")</f>
        <v/>
      </c>
      <c r="L135" s="36" t="str">
        <f ca="1">IFERROR(VLOOKUP($B135,OFFSET(#REF!,0,0,COUNTA(#REF!),37),18,0),"")</f>
        <v/>
      </c>
      <c r="M135" s="34" t="str">
        <f ca="1">IFERROR(VLOOKUP($B135,OFFSET(#REF!,0,0,COUNTA(#REF!),37),23,0),"")</f>
        <v/>
      </c>
      <c r="N135" s="21"/>
    </row>
    <row r="136" spans="2:14" ht="20.100000000000001" customHeight="1" x14ac:dyDescent="0.65">
      <c r="B136" s="16"/>
      <c r="C136" s="43" t="str">
        <f ca="1">IFERROR(VLOOKUP($B136,OFFSET(#REF!,0,0,COUNTA(#REF!),37),2,0),"")</f>
        <v/>
      </c>
      <c r="D136" s="27" t="str">
        <f ca="1">IFERROR(VLOOKUP($B136,OFFSET(#REF!,0,0,COUNTA(#REF!),37),3,0),"")</f>
        <v/>
      </c>
      <c r="E136" s="39" t="str">
        <f>IFERROR(search_key(LEFT($B136,FIND("-",$B136)-1)),"")</f>
        <v/>
      </c>
      <c r="F136" s="39" t="str">
        <f ca="1">IFERROR(VLOOKUP($B136,OFFSET(#REF!,0,0,COUNTA(#REF!),37),4,0),"")</f>
        <v/>
      </c>
      <c r="G136" s="17" t="str">
        <f ca="1">IFERROR(VLOOKUP($B136,OFFSET(#REF!,0,0,COUNTA(#REF!),37),5,0),"")</f>
        <v/>
      </c>
      <c r="H136" s="36" t="str">
        <f ca="1">IFERROR(VLOOKUP($B136,OFFSET(#REF!,0,0,COUNTA(#REF!),37),25,0),"")</f>
        <v/>
      </c>
      <c r="I136" s="39" t="str">
        <f ca="1">IFERROR(VLOOKUP($B136,OFFSET(#REF!,0,0,COUNTA(#REF!),37),6,0),"")</f>
        <v/>
      </c>
      <c r="J136" s="17" t="str">
        <f ca="1">IFERROR(VLOOKUP($B136,OFFSET(#REF!,0,0,COUNTA(#REF!),37),7,0),"")</f>
        <v/>
      </c>
      <c r="K136" s="17" t="str">
        <f ca="1">IFERROR(VLOOKUP($B136,OFFSET(#REF!,0,0,COUNTA(#REF!),37),8,0),"")</f>
        <v/>
      </c>
      <c r="L136" s="36" t="str">
        <f ca="1">IFERROR(VLOOKUP($B136,OFFSET(#REF!,0,0,COUNTA(#REF!),37),18,0),"")</f>
        <v/>
      </c>
      <c r="M136" s="34" t="str">
        <f ca="1">IFERROR(VLOOKUP($B136,OFFSET(#REF!,0,0,COUNTA(#REF!),37),23,0),"")</f>
        <v/>
      </c>
      <c r="N136" s="21"/>
    </row>
    <row r="137" spans="2:14" ht="20.100000000000001" customHeight="1" x14ac:dyDescent="0.65">
      <c r="B137" s="16"/>
      <c r="C137" s="43" t="str">
        <f ca="1">IFERROR(VLOOKUP($B137,OFFSET(#REF!,0,0,COUNTA(#REF!),37),2,0),"")</f>
        <v/>
      </c>
      <c r="D137" s="27" t="str">
        <f ca="1">IFERROR(VLOOKUP($B137,OFFSET(#REF!,0,0,COUNTA(#REF!),37),3,0),"")</f>
        <v/>
      </c>
      <c r="E137" s="39" t="str">
        <f>IFERROR(search_key(LEFT($B137,FIND("-",$B137)-1)),"")</f>
        <v/>
      </c>
      <c r="F137" s="39" t="str">
        <f ca="1">IFERROR(VLOOKUP($B137,OFFSET(#REF!,0,0,COUNTA(#REF!),37),4,0),"")</f>
        <v/>
      </c>
      <c r="G137" s="17" t="str">
        <f ca="1">IFERROR(VLOOKUP($B137,OFFSET(#REF!,0,0,COUNTA(#REF!),37),5,0),"")</f>
        <v/>
      </c>
      <c r="H137" s="36" t="str">
        <f ca="1">IFERROR(VLOOKUP($B137,OFFSET(#REF!,0,0,COUNTA(#REF!),37),25,0),"")</f>
        <v/>
      </c>
      <c r="I137" s="39" t="str">
        <f ca="1">IFERROR(VLOOKUP($B137,OFFSET(#REF!,0,0,COUNTA(#REF!),37),6,0),"")</f>
        <v/>
      </c>
      <c r="J137" s="17" t="str">
        <f ca="1">IFERROR(VLOOKUP($B137,OFFSET(#REF!,0,0,COUNTA(#REF!),37),7,0),"")</f>
        <v/>
      </c>
      <c r="K137" s="17" t="str">
        <f ca="1">IFERROR(VLOOKUP($B137,OFFSET(#REF!,0,0,COUNTA(#REF!),37),8,0),"")</f>
        <v/>
      </c>
      <c r="L137" s="36" t="str">
        <f ca="1">IFERROR(VLOOKUP($B137,OFFSET(#REF!,0,0,COUNTA(#REF!),37),18,0),"")</f>
        <v/>
      </c>
      <c r="M137" s="34" t="str">
        <f ca="1">IFERROR(VLOOKUP($B137,OFFSET(#REF!,0,0,COUNTA(#REF!),37),23,0),"")</f>
        <v/>
      </c>
      <c r="N137" s="21"/>
    </row>
    <row r="138" spans="2:14" ht="20.100000000000001" customHeight="1" x14ac:dyDescent="0.65">
      <c r="B138" s="16"/>
      <c r="C138" s="43" t="str">
        <f ca="1">IFERROR(VLOOKUP($B138,OFFSET(#REF!,0,0,COUNTA(#REF!),37),2,0),"")</f>
        <v/>
      </c>
      <c r="D138" s="27" t="str">
        <f ca="1">IFERROR(VLOOKUP($B138,OFFSET(#REF!,0,0,COUNTA(#REF!),37),3,0),"")</f>
        <v/>
      </c>
      <c r="E138" s="39" t="str">
        <f>IFERROR(search_key(LEFT($B138,FIND("-",$B138)-1)),"")</f>
        <v/>
      </c>
      <c r="F138" s="39" t="str">
        <f ca="1">IFERROR(VLOOKUP($B138,OFFSET(#REF!,0,0,COUNTA(#REF!),37),4,0),"")</f>
        <v/>
      </c>
      <c r="G138" s="17" t="str">
        <f ca="1">IFERROR(VLOOKUP($B138,OFFSET(#REF!,0,0,COUNTA(#REF!),37),5,0),"")</f>
        <v/>
      </c>
      <c r="H138" s="36" t="str">
        <f ca="1">IFERROR(VLOOKUP($B138,OFFSET(#REF!,0,0,COUNTA(#REF!),37),25,0),"")</f>
        <v/>
      </c>
      <c r="I138" s="39" t="str">
        <f ca="1">IFERROR(VLOOKUP($B138,OFFSET(#REF!,0,0,COUNTA(#REF!),37),6,0),"")</f>
        <v/>
      </c>
      <c r="J138" s="17" t="str">
        <f ca="1">IFERROR(VLOOKUP($B138,OFFSET(#REF!,0,0,COUNTA(#REF!),37),7,0),"")</f>
        <v/>
      </c>
      <c r="K138" s="17" t="str">
        <f ca="1">IFERROR(VLOOKUP($B138,OFFSET(#REF!,0,0,COUNTA(#REF!),37),8,0),"")</f>
        <v/>
      </c>
      <c r="L138" s="36" t="str">
        <f ca="1">IFERROR(VLOOKUP($B138,OFFSET(#REF!,0,0,COUNTA(#REF!),37),18,0),"")</f>
        <v/>
      </c>
      <c r="M138" s="34" t="str">
        <f ca="1">IFERROR(VLOOKUP($B138,OFFSET(#REF!,0,0,COUNTA(#REF!),37),23,0),"")</f>
        <v/>
      </c>
      <c r="N138" s="21"/>
    </row>
    <row r="139" spans="2:14" ht="20.100000000000001" customHeight="1" x14ac:dyDescent="0.65">
      <c r="B139" s="16"/>
      <c r="C139" s="43" t="str">
        <f ca="1">IFERROR(VLOOKUP($B139,OFFSET(#REF!,0,0,COUNTA(#REF!),37),2,0),"")</f>
        <v/>
      </c>
      <c r="D139" s="27" t="str">
        <f ca="1">IFERROR(VLOOKUP($B139,OFFSET(#REF!,0,0,COUNTA(#REF!),37),3,0),"")</f>
        <v/>
      </c>
      <c r="E139" s="39" t="str">
        <f>IFERROR(search_key(LEFT($B139,FIND("-",$B139)-1)),"")</f>
        <v/>
      </c>
      <c r="F139" s="39" t="str">
        <f ca="1">IFERROR(VLOOKUP($B139,OFFSET(#REF!,0,0,COUNTA(#REF!),37),4,0),"")</f>
        <v/>
      </c>
      <c r="G139" s="17" t="str">
        <f ca="1">IFERROR(VLOOKUP($B139,OFFSET(#REF!,0,0,COUNTA(#REF!),37),5,0),"")</f>
        <v/>
      </c>
      <c r="H139" s="36" t="str">
        <f ca="1">IFERROR(VLOOKUP($B139,OFFSET(#REF!,0,0,COUNTA(#REF!),37),25,0),"")</f>
        <v/>
      </c>
      <c r="I139" s="39" t="str">
        <f ca="1">IFERROR(VLOOKUP($B139,OFFSET(#REF!,0,0,COUNTA(#REF!),37),6,0),"")</f>
        <v/>
      </c>
      <c r="J139" s="17" t="str">
        <f ca="1">IFERROR(VLOOKUP($B139,OFFSET(#REF!,0,0,COUNTA(#REF!),37),7,0),"")</f>
        <v/>
      </c>
      <c r="K139" s="17" t="str">
        <f ca="1">IFERROR(VLOOKUP($B139,OFFSET(#REF!,0,0,COUNTA(#REF!),37),8,0),"")</f>
        <v/>
      </c>
      <c r="L139" s="36" t="str">
        <f ca="1">IFERROR(VLOOKUP($B139,OFFSET(#REF!,0,0,COUNTA(#REF!),37),18,0),"")</f>
        <v/>
      </c>
      <c r="M139" s="34" t="str">
        <f ca="1">IFERROR(VLOOKUP($B139,OFFSET(#REF!,0,0,COUNTA(#REF!),37),23,0),"")</f>
        <v/>
      </c>
      <c r="N139" s="21"/>
    </row>
    <row r="140" spans="2:14" ht="20.100000000000001" customHeight="1" x14ac:dyDescent="0.65">
      <c r="B140" s="16"/>
      <c r="C140" s="43" t="str">
        <f ca="1">IFERROR(VLOOKUP($B140,OFFSET(#REF!,0,0,COUNTA(#REF!),37),2,0),"")</f>
        <v/>
      </c>
      <c r="D140" s="27" t="str">
        <f ca="1">IFERROR(VLOOKUP($B140,OFFSET(#REF!,0,0,COUNTA(#REF!),37),3,0),"")</f>
        <v/>
      </c>
      <c r="E140" s="39" t="str">
        <f>IFERROR(search_key(LEFT($B140,FIND("-",$B140)-1)),"")</f>
        <v/>
      </c>
      <c r="F140" s="39" t="str">
        <f ca="1">IFERROR(VLOOKUP($B140,OFFSET(#REF!,0,0,COUNTA(#REF!),37),4,0),"")</f>
        <v/>
      </c>
      <c r="G140" s="17" t="str">
        <f ca="1">IFERROR(VLOOKUP($B140,OFFSET(#REF!,0,0,COUNTA(#REF!),37),5,0),"")</f>
        <v/>
      </c>
      <c r="H140" s="36" t="str">
        <f ca="1">IFERROR(VLOOKUP($B140,OFFSET(#REF!,0,0,COUNTA(#REF!),37),25,0),"")</f>
        <v/>
      </c>
      <c r="I140" s="39" t="str">
        <f ca="1">IFERROR(VLOOKUP($B140,OFFSET(#REF!,0,0,COUNTA(#REF!),37),6,0),"")</f>
        <v/>
      </c>
      <c r="J140" s="17" t="str">
        <f ca="1">IFERROR(VLOOKUP($B140,OFFSET(#REF!,0,0,COUNTA(#REF!),37),7,0),"")</f>
        <v/>
      </c>
      <c r="K140" s="17" t="str">
        <f ca="1">IFERROR(VLOOKUP($B140,OFFSET(#REF!,0,0,COUNTA(#REF!),37),8,0),"")</f>
        <v/>
      </c>
      <c r="L140" s="36" t="str">
        <f ca="1">IFERROR(VLOOKUP($B140,OFFSET(#REF!,0,0,COUNTA(#REF!),37),18,0),"")</f>
        <v/>
      </c>
      <c r="M140" s="34" t="str">
        <f ca="1">IFERROR(VLOOKUP($B140,OFFSET(#REF!,0,0,COUNTA(#REF!),37),23,0),"")</f>
        <v/>
      </c>
      <c r="N140" s="21"/>
    </row>
    <row r="141" spans="2:14" ht="20.100000000000001" customHeight="1" x14ac:dyDescent="0.65">
      <c r="B141" s="16"/>
      <c r="C141" s="43" t="str">
        <f ca="1">IFERROR(VLOOKUP($B141,OFFSET(#REF!,0,0,COUNTA(#REF!),37),2,0),"")</f>
        <v/>
      </c>
      <c r="D141" s="27" t="str">
        <f ca="1">IFERROR(VLOOKUP($B141,OFFSET(#REF!,0,0,COUNTA(#REF!),37),3,0),"")</f>
        <v/>
      </c>
      <c r="E141" s="39" t="str">
        <f>IFERROR(search_key(LEFT($B141,FIND("-",$B141)-1)),"")</f>
        <v/>
      </c>
      <c r="F141" s="39" t="str">
        <f ca="1">IFERROR(VLOOKUP($B141,OFFSET(#REF!,0,0,COUNTA(#REF!),37),4,0),"")</f>
        <v/>
      </c>
      <c r="G141" s="17" t="str">
        <f ca="1">IFERROR(VLOOKUP($B141,OFFSET(#REF!,0,0,COUNTA(#REF!),37),5,0),"")</f>
        <v/>
      </c>
      <c r="H141" s="36" t="str">
        <f ca="1">IFERROR(VLOOKUP($B141,OFFSET(#REF!,0,0,COUNTA(#REF!),37),25,0),"")</f>
        <v/>
      </c>
      <c r="I141" s="39" t="str">
        <f ca="1">IFERROR(VLOOKUP($B141,OFFSET(#REF!,0,0,COUNTA(#REF!),37),6,0),"")</f>
        <v/>
      </c>
      <c r="J141" s="17" t="str">
        <f ca="1">IFERROR(VLOOKUP($B141,OFFSET(#REF!,0,0,COUNTA(#REF!),37),7,0),"")</f>
        <v/>
      </c>
      <c r="K141" s="17" t="str">
        <f ca="1">IFERROR(VLOOKUP($B141,OFFSET(#REF!,0,0,COUNTA(#REF!),37),8,0),"")</f>
        <v/>
      </c>
      <c r="L141" s="36" t="str">
        <f ca="1">IFERROR(VLOOKUP($B141,OFFSET(#REF!,0,0,COUNTA(#REF!),37),18,0),"")</f>
        <v/>
      </c>
      <c r="M141" s="34" t="str">
        <f ca="1">IFERROR(VLOOKUP($B141,OFFSET(#REF!,0,0,COUNTA(#REF!),37),23,0),"")</f>
        <v/>
      </c>
      <c r="N141" s="21"/>
    </row>
    <row r="142" spans="2:14" ht="20.100000000000001" customHeight="1" x14ac:dyDescent="0.65">
      <c r="B142" s="16"/>
      <c r="C142" s="43" t="str">
        <f ca="1">IFERROR(VLOOKUP($B142,OFFSET(#REF!,0,0,COUNTA(#REF!),37),2,0),"")</f>
        <v/>
      </c>
      <c r="D142" s="27" t="str">
        <f ca="1">IFERROR(VLOOKUP($B142,OFFSET(#REF!,0,0,COUNTA(#REF!),37),3,0),"")</f>
        <v/>
      </c>
      <c r="E142" s="39" t="str">
        <f>IFERROR(search_key(LEFT($B142,FIND("-",$B142)-1)),"")</f>
        <v/>
      </c>
      <c r="F142" s="39" t="str">
        <f ca="1">IFERROR(VLOOKUP($B142,OFFSET(#REF!,0,0,COUNTA(#REF!),37),4,0),"")</f>
        <v/>
      </c>
      <c r="G142" s="17" t="str">
        <f ca="1">IFERROR(VLOOKUP($B142,OFFSET(#REF!,0,0,COUNTA(#REF!),37),5,0),"")</f>
        <v/>
      </c>
      <c r="H142" s="36" t="str">
        <f ca="1">IFERROR(VLOOKUP($B142,OFFSET(#REF!,0,0,COUNTA(#REF!),37),25,0),"")</f>
        <v/>
      </c>
      <c r="I142" s="39" t="str">
        <f ca="1">IFERROR(VLOOKUP($B142,OFFSET(#REF!,0,0,COUNTA(#REF!),37),6,0),"")</f>
        <v/>
      </c>
      <c r="J142" s="17" t="str">
        <f ca="1">IFERROR(VLOOKUP($B142,OFFSET(#REF!,0,0,COUNTA(#REF!),37),7,0),"")</f>
        <v/>
      </c>
      <c r="K142" s="17" t="str">
        <f ca="1">IFERROR(VLOOKUP($B142,OFFSET(#REF!,0,0,COUNTA(#REF!),37),8,0),"")</f>
        <v/>
      </c>
      <c r="L142" s="36" t="str">
        <f ca="1">IFERROR(VLOOKUP($B142,OFFSET(#REF!,0,0,COUNTA(#REF!),37),18,0),"")</f>
        <v/>
      </c>
      <c r="M142" s="34" t="str">
        <f ca="1">IFERROR(VLOOKUP($B142,OFFSET(#REF!,0,0,COUNTA(#REF!),37),23,0),"")</f>
        <v/>
      </c>
      <c r="N142" s="21"/>
    </row>
    <row r="143" spans="2:14" ht="20.100000000000001" customHeight="1" x14ac:dyDescent="0.65">
      <c r="B143" s="16"/>
      <c r="C143" s="43" t="str">
        <f ca="1">IFERROR(VLOOKUP($B143,OFFSET(#REF!,0,0,COUNTA(#REF!),37),2,0),"")</f>
        <v/>
      </c>
      <c r="D143" s="27" t="str">
        <f ca="1">IFERROR(VLOOKUP($B143,OFFSET(#REF!,0,0,COUNTA(#REF!),37),3,0),"")</f>
        <v/>
      </c>
      <c r="E143" s="39" t="str">
        <f>IFERROR(search_key(LEFT($B143,FIND("-",$B143)-1)),"")</f>
        <v/>
      </c>
      <c r="F143" s="39" t="str">
        <f ca="1">IFERROR(VLOOKUP($B143,OFFSET(#REF!,0,0,COUNTA(#REF!),37),4,0),"")</f>
        <v/>
      </c>
      <c r="G143" s="17" t="str">
        <f ca="1">IFERROR(VLOOKUP($B143,OFFSET(#REF!,0,0,COUNTA(#REF!),37),5,0),"")</f>
        <v/>
      </c>
      <c r="H143" s="36" t="str">
        <f ca="1">IFERROR(VLOOKUP($B143,OFFSET(#REF!,0,0,COUNTA(#REF!),37),25,0),"")</f>
        <v/>
      </c>
      <c r="I143" s="39" t="str">
        <f ca="1">IFERROR(VLOOKUP($B143,OFFSET(#REF!,0,0,COUNTA(#REF!),37),6,0),"")</f>
        <v/>
      </c>
      <c r="J143" s="17" t="str">
        <f ca="1">IFERROR(VLOOKUP($B143,OFFSET(#REF!,0,0,COUNTA(#REF!),37),7,0),"")</f>
        <v/>
      </c>
      <c r="K143" s="17" t="str">
        <f ca="1">IFERROR(VLOOKUP($B143,OFFSET(#REF!,0,0,COUNTA(#REF!),37),8,0),"")</f>
        <v/>
      </c>
      <c r="L143" s="36" t="str">
        <f ca="1">IFERROR(VLOOKUP($B143,OFFSET(#REF!,0,0,COUNTA(#REF!),37),18,0),"")</f>
        <v/>
      </c>
      <c r="M143" s="34" t="str">
        <f ca="1">IFERROR(VLOOKUP($B143,OFFSET(#REF!,0,0,COUNTA(#REF!),37),23,0),"")</f>
        <v/>
      </c>
      <c r="N143" s="21"/>
    </row>
    <row r="144" spans="2:14" ht="20.100000000000001" customHeight="1" x14ac:dyDescent="0.65">
      <c r="B144" s="16"/>
      <c r="C144" s="43" t="str">
        <f ca="1">IFERROR(VLOOKUP($B144,OFFSET(#REF!,0,0,COUNTA(#REF!),37),2,0),"")</f>
        <v/>
      </c>
      <c r="D144" s="27" t="str">
        <f ca="1">IFERROR(VLOOKUP($B144,OFFSET(#REF!,0,0,COUNTA(#REF!),37),3,0),"")</f>
        <v/>
      </c>
      <c r="E144" s="39" t="str">
        <f>IFERROR(search_key(LEFT($B144,FIND("-",$B144)-1)),"")</f>
        <v/>
      </c>
      <c r="F144" s="39" t="str">
        <f ca="1">IFERROR(VLOOKUP($B144,OFFSET(#REF!,0,0,COUNTA(#REF!),37),4,0),"")</f>
        <v/>
      </c>
      <c r="G144" s="17" t="str">
        <f ca="1">IFERROR(VLOOKUP($B144,OFFSET(#REF!,0,0,COUNTA(#REF!),37),5,0),"")</f>
        <v/>
      </c>
      <c r="H144" s="36" t="str">
        <f ca="1">IFERROR(VLOOKUP($B144,OFFSET(#REF!,0,0,COUNTA(#REF!),37),25,0),"")</f>
        <v/>
      </c>
      <c r="I144" s="39" t="str">
        <f ca="1">IFERROR(VLOOKUP($B144,OFFSET(#REF!,0,0,COUNTA(#REF!),37),6,0),"")</f>
        <v/>
      </c>
      <c r="J144" s="17" t="str">
        <f ca="1">IFERROR(VLOOKUP($B144,OFFSET(#REF!,0,0,COUNTA(#REF!),37),7,0),"")</f>
        <v/>
      </c>
      <c r="K144" s="17" t="str">
        <f ca="1">IFERROR(VLOOKUP($B144,OFFSET(#REF!,0,0,COUNTA(#REF!),37),8,0),"")</f>
        <v/>
      </c>
      <c r="L144" s="36" t="str">
        <f ca="1">IFERROR(VLOOKUP($B144,OFFSET(#REF!,0,0,COUNTA(#REF!),37),18,0),"")</f>
        <v/>
      </c>
      <c r="M144" s="34" t="str">
        <f ca="1">IFERROR(VLOOKUP($B144,OFFSET(#REF!,0,0,COUNTA(#REF!),37),23,0),"")</f>
        <v/>
      </c>
      <c r="N144" s="21"/>
    </row>
    <row r="145" spans="2:14" ht="20.100000000000001" customHeight="1" x14ac:dyDescent="0.65">
      <c r="B145" s="16"/>
      <c r="C145" s="43" t="str">
        <f ca="1">IFERROR(VLOOKUP($B145,OFFSET(#REF!,0,0,COUNTA(#REF!),37),2,0),"")</f>
        <v/>
      </c>
      <c r="D145" s="27" t="str">
        <f ca="1">IFERROR(VLOOKUP($B145,OFFSET(#REF!,0,0,COUNTA(#REF!),37),3,0),"")</f>
        <v/>
      </c>
      <c r="E145" s="39" t="str">
        <f>IFERROR(search_key(LEFT($B145,FIND("-",$B145)-1)),"")</f>
        <v/>
      </c>
      <c r="F145" s="39" t="str">
        <f ca="1">IFERROR(VLOOKUP($B145,OFFSET(#REF!,0,0,COUNTA(#REF!),37),4,0),"")</f>
        <v/>
      </c>
      <c r="G145" s="17" t="str">
        <f ca="1">IFERROR(VLOOKUP($B145,OFFSET(#REF!,0,0,COUNTA(#REF!),37),5,0),"")</f>
        <v/>
      </c>
      <c r="H145" s="36" t="str">
        <f ca="1">IFERROR(VLOOKUP($B145,OFFSET(#REF!,0,0,COUNTA(#REF!),37),25,0),"")</f>
        <v/>
      </c>
      <c r="I145" s="39" t="str">
        <f ca="1">IFERROR(VLOOKUP($B145,OFFSET(#REF!,0,0,COUNTA(#REF!),37),6,0),"")</f>
        <v/>
      </c>
      <c r="J145" s="17" t="str">
        <f ca="1">IFERROR(VLOOKUP($B145,OFFSET(#REF!,0,0,COUNTA(#REF!),37),7,0),"")</f>
        <v/>
      </c>
      <c r="K145" s="17" t="str">
        <f ca="1">IFERROR(VLOOKUP($B145,OFFSET(#REF!,0,0,COUNTA(#REF!),37),8,0),"")</f>
        <v/>
      </c>
      <c r="L145" s="36" t="str">
        <f ca="1">IFERROR(VLOOKUP($B145,OFFSET(#REF!,0,0,COUNTA(#REF!),37),18,0),"")</f>
        <v/>
      </c>
      <c r="M145" s="34" t="str">
        <f ca="1">IFERROR(VLOOKUP($B145,OFFSET(#REF!,0,0,COUNTA(#REF!),37),23,0),"")</f>
        <v/>
      </c>
      <c r="N145" s="21"/>
    </row>
    <row r="146" spans="2:14" ht="20.100000000000001" customHeight="1" x14ac:dyDescent="0.65">
      <c r="B146" s="16"/>
      <c r="C146" s="43" t="str">
        <f ca="1">IFERROR(VLOOKUP($B146,OFFSET(#REF!,0,0,COUNTA(#REF!),37),2,0),"")</f>
        <v/>
      </c>
      <c r="D146" s="27" t="str">
        <f ca="1">IFERROR(VLOOKUP($B146,OFFSET(#REF!,0,0,COUNTA(#REF!),37),3,0),"")</f>
        <v/>
      </c>
      <c r="E146" s="39" t="str">
        <f>IFERROR(search_key(LEFT($B146,FIND("-",$B146)-1)),"")</f>
        <v/>
      </c>
      <c r="F146" s="39" t="str">
        <f ca="1">IFERROR(VLOOKUP($B146,OFFSET(#REF!,0,0,COUNTA(#REF!),37),4,0),"")</f>
        <v/>
      </c>
      <c r="G146" s="17" t="str">
        <f ca="1">IFERROR(VLOOKUP($B146,OFFSET(#REF!,0,0,COUNTA(#REF!),37),5,0),"")</f>
        <v/>
      </c>
      <c r="H146" s="36" t="str">
        <f ca="1">IFERROR(VLOOKUP($B146,OFFSET(#REF!,0,0,COUNTA(#REF!),37),25,0),"")</f>
        <v/>
      </c>
      <c r="I146" s="39" t="str">
        <f ca="1">IFERROR(VLOOKUP($B146,OFFSET(#REF!,0,0,COUNTA(#REF!),37),6,0),"")</f>
        <v/>
      </c>
      <c r="J146" s="17" t="str">
        <f ca="1">IFERROR(VLOOKUP($B146,OFFSET(#REF!,0,0,COUNTA(#REF!),37),7,0),"")</f>
        <v/>
      </c>
      <c r="K146" s="17" t="str">
        <f ca="1">IFERROR(VLOOKUP($B146,OFFSET(#REF!,0,0,COUNTA(#REF!),37),8,0),"")</f>
        <v/>
      </c>
      <c r="L146" s="36" t="str">
        <f ca="1">IFERROR(VLOOKUP($B146,OFFSET(#REF!,0,0,COUNTA(#REF!),37),18,0),"")</f>
        <v/>
      </c>
      <c r="M146" s="34" t="str">
        <f ca="1">IFERROR(VLOOKUP($B146,OFFSET(#REF!,0,0,COUNTA(#REF!),37),23,0),"")</f>
        <v/>
      </c>
      <c r="N146" s="21"/>
    </row>
    <row r="147" spans="2:14" ht="20.100000000000001" customHeight="1" x14ac:dyDescent="0.65">
      <c r="B147" s="16"/>
      <c r="C147" s="43" t="str">
        <f ca="1">IFERROR(VLOOKUP($B147,OFFSET(#REF!,0,0,COUNTA(#REF!),37),2,0),"")</f>
        <v/>
      </c>
      <c r="D147" s="27" t="str">
        <f ca="1">IFERROR(VLOOKUP($B147,OFFSET(#REF!,0,0,COUNTA(#REF!),37),3,0),"")</f>
        <v/>
      </c>
      <c r="E147" s="39" t="str">
        <f>IFERROR(search_key(LEFT($B147,FIND("-",$B147)-1)),"")</f>
        <v/>
      </c>
      <c r="F147" s="39" t="str">
        <f ca="1">IFERROR(VLOOKUP($B147,OFFSET(#REF!,0,0,COUNTA(#REF!),37),4,0),"")</f>
        <v/>
      </c>
      <c r="G147" s="17" t="str">
        <f ca="1">IFERROR(VLOOKUP($B147,OFFSET(#REF!,0,0,COUNTA(#REF!),37),5,0),"")</f>
        <v/>
      </c>
      <c r="H147" s="36" t="str">
        <f ca="1">IFERROR(VLOOKUP($B147,OFFSET(#REF!,0,0,COUNTA(#REF!),37),25,0),"")</f>
        <v/>
      </c>
      <c r="I147" s="39" t="str">
        <f ca="1">IFERROR(VLOOKUP($B147,OFFSET(#REF!,0,0,COUNTA(#REF!),37),6,0),"")</f>
        <v/>
      </c>
      <c r="J147" s="17" t="str">
        <f ca="1">IFERROR(VLOOKUP($B147,OFFSET(#REF!,0,0,COUNTA(#REF!),37),7,0),"")</f>
        <v/>
      </c>
      <c r="K147" s="17" t="str">
        <f ca="1">IFERROR(VLOOKUP($B147,OFFSET(#REF!,0,0,COUNTA(#REF!),37),8,0),"")</f>
        <v/>
      </c>
      <c r="L147" s="36" t="str">
        <f ca="1">IFERROR(VLOOKUP($B147,OFFSET(#REF!,0,0,COUNTA(#REF!),37),18,0),"")</f>
        <v/>
      </c>
      <c r="M147" s="34" t="str">
        <f ca="1">IFERROR(VLOOKUP($B147,OFFSET(#REF!,0,0,COUNTA(#REF!),37),23,0),"")</f>
        <v/>
      </c>
      <c r="N147" s="21"/>
    </row>
    <row r="148" spans="2:14" ht="20.100000000000001" customHeight="1" x14ac:dyDescent="0.65">
      <c r="B148" s="16"/>
      <c r="C148" s="43" t="str">
        <f ca="1">IFERROR(VLOOKUP($B148,OFFSET(#REF!,0,0,COUNTA(#REF!),37),2,0),"")</f>
        <v/>
      </c>
      <c r="D148" s="27" t="str">
        <f ca="1">IFERROR(VLOOKUP($B148,OFFSET(#REF!,0,0,COUNTA(#REF!),37),3,0),"")</f>
        <v/>
      </c>
      <c r="E148" s="39" t="str">
        <f>IFERROR(search_key(LEFT($B148,FIND("-",$B148)-1)),"")</f>
        <v/>
      </c>
      <c r="F148" s="39" t="str">
        <f ca="1">IFERROR(VLOOKUP($B148,OFFSET(#REF!,0,0,COUNTA(#REF!),37),4,0),"")</f>
        <v/>
      </c>
      <c r="G148" s="17" t="str">
        <f ca="1">IFERROR(VLOOKUP($B148,OFFSET(#REF!,0,0,COUNTA(#REF!),37),5,0),"")</f>
        <v/>
      </c>
      <c r="H148" s="36" t="str">
        <f ca="1">IFERROR(VLOOKUP($B148,OFFSET(#REF!,0,0,COUNTA(#REF!),37),25,0),"")</f>
        <v/>
      </c>
      <c r="I148" s="39" t="str">
        <f ca="1">IFERROR(VLOOKUP($B148,OFFSET(#REF!,0,0,COUNTA(#REF!),37),6,0),"")</f>
        <v/>
      </c>
      <c r="J148" s="17" t="str">
        <f ca="1">IFERROR(VLOOKUP($B148,OFFSET(#REF!,0,0,COUNTA(#REF!),37),7,0),"")</f>
        <v/>
      </c>
      <c r="K148" s="17" t="str">
        <f ca="1">IFERROR(VLOOKUP($B148,OFFSET(#REF!,0,0,COUNTA(#REF!),37),8,0),"")</f>
        <v/>
      </c>
      <c r="L148" s="36" t="str">
        <f ca="1">IFERROR(VLOOKUP($B148,OFFSET(#REF!,0,0,COUNTA(#REF!),37),18,0),"")</f>
        <v/>
      </c>
      <c r="M148" s="34" t="str">
        <f ca="1">IFERROR(VLOOKUP($B148,OFFSET(#REF!,0,0,COUNTA(#REF!),37),23,0),"")</f>
        <v/>
      </c>
      <c r="N148" s="21"/>
    </row>
    <row r="149" spans="2:14" ht="20.100000000000001" customHeight="1" x14ac:dyDescent="0.65">
      <c r="B149" s="16"/>
      <c r="C149" s="43" t="str">
        <f ca="1">IFERROR(VLOOKUP($B149,OFFSET(#REF!,0,0,COUNTA(#REF!),37),2,0),"")</f>
        <v/>
      </c>
      <c r="D149" s="27" t="str">
        <f ca="1">IFERROR(VLOOKUP($B149,OFFSET(#REF!,0,0,COUNTA(#REF!),37),3,0),"")</f>
        <v/>
      </c>
      <c r="E149" s="39" t="str">
        <f>IFERROR(search_key(LEFT($B149,FIND("-",$B149)-1)),"")</f>
        <v/>
      </c>
      <c r="F149" s="39" t="str">
        <f ca="1">IFERROR(VLOOKUP($B149,OFFSET(#REF!,0,0,COUNTA(#REF!),37),4,0),"")</f>
        <v/>
      </c>
      <c r="G149" s="17" t="str">
        <f ca="1">IFERROR(VLOOKUP($B149,OFFSET(#REF!,0,0,COUNTA(#REF!),37),5,0),"")</f>
        <v/>
      </c>
      <c r="H149" s="36" t="str">
        <f ca="1">IFERROR(VLOOKUP($B149,OFFSET(#REF!,0,0,COUNTA(#REF!),37),25,0),"")</f>
        <v/>
      </c>
      <c r="I149" s="39" t="str">
        <f ca="1">IFERROR(VLOOKUP($B149,OFFSET(#REF!,0,0,COUNTA(#REF!),37),6,0),"")</f>
        <v/>
      </c>
      <c r="J149" s="17" t="str">
        <f ca="1">IFERROR(VLOOKUP($B149,OFFSET(#REF!,0,0,COUNTA(#REF!),37),7,0),"")</f>
        <v/>
      </c>
      <c r="K149" s="17" t="str">
        <f ca="1">IFERROR(VLOOKUP($B149,OFFSET(#REF!,0,0,COUNTA(#REF!),37),8,0),"")</f>
        <v/>
      </c>
      <c r="L149" s="36" t="str">
        <f ca="1">IFERROR(VLOOKUP($B149,OFFSET(#REF!,0,0,COUNTA(#REF!),37),18,0),"")</f>
        <v/>
      </c>
      <c r="M149" s="34" t="str">
        <f ca="1">IFERROR(VLOOKUP($B149,OFFSET(#REF!,0,0,COUNTA(#REF!),37),23,0),"")</f>
        <v/>
      </c>
      <c r="N149" s="21"/>
    </row>
    <row r="150" spans="2:14" ht="20.100000000000001" customHeight="1" x14ac:dyDescent="0.65">
      <c r="B150" s="16"/>
      <c r="C150" s="43" t="str">
        <f ca="1">IFERROR(VLOOKUP($B150,OFFSET(#REF!,0,0,COUNTA(#REF!),37),2,0),"")</f>
        <v/>
      </c>
      <c r="D150" s="27" t="str">
        <f ca="1">IFERROR(VLOOKUP($B150,OFFSET(#REF!,0,0,COUNTA(#REF!),37),3,0),"")</f>
        <v/>
      </c>
      <c r="E150" s="39" t="str">
        <f>IFERROR(search_key(LEFT($B150,FIND("-",$B150)-1)),"")</f>
        <v/>
      </c>
      <c r="F150" s="39" t="str">
        <f ca="1">IFERROR(VLOOKUP($B150,OFFSET(#REF!,0,0,COUNTA(#REF!),37),4,0),"")</f>
        <v/>
      </c>
      <c r="G150" s="17" t="str">
        <f ca="1">IFERROR(VLOOKUP($B150,OFFSET(#REF!,0,0,COUNTA(#REF!),37),5,0),"")</f>
        <v/>
      </c>
      <c r="H150" s="36" t="str">
        <f ca="1">IFERROR(VLOOKUP($B150,OFFSET(#REF!,0,0,COUNTA(#REF!),37),25,0),"")</f>
        <v/>
      </c>
      <c r="I150" s="39" t="str">
        <f ca="1">IFERROR(VLOOKUP($B150,OFFSET(#REF!,0,0,COUNTA(#REF!),37),6,0),"")</f>
        <v/>
      </c>
      <c r="J150" s="17" t="str">
        <f ca="1">IFERROR(VLOOKUP($B150,OFFSET(#REF!,0,0,COUNTA(#REF!),37),7,0),"")</f>
        <v/>
      </c>
      <c r="K150" s="17" t="str">
        <f ca="1">IFERROR(VLOOKUP($B150,OFFSET(#REF!,0,0,COUNTA(#REF!),37),8,0),"")</f>
        <v/>
      </c>
      <c r="L150" s="36" t="str">
        <f ca="1">IFERROR(VLOOKUP($B150,OFFSET(#REF!,0,0,COUNTA(#REF!),37),18,0),"")</f>
        <v/>
      </c>
      <c r="M150" s="34" t="str">
        <f ca="1">IFERROR(VLOOKUP($B150,OFFSET(#REF!,0,0,COUNTA(#REF!),37),23,0),"")</f>
        <v/>
      </c>
      <c r="N150" s="21"/>
    </row>
    <row r="151" spans="2:14" ht="20.100000000000001" customHeight="1" x14ac:dyDescent="0.65">
      <c r="B151" s="16"/>
      <c r="C151" s="43" t="str">
        <f ca="1">IFERROR(VLOOKUP($B151,OFFSET(#REF!,0,0,COUNTA(#REF!),37),2,0),"")</f>
        <v/>
      </c>
      <c r="D151" s="27" t="str">
        <f ca="1">IFERROR(VLOOKUP($B151,OFFSET(#REF!,0,0,COUNTA(#REF!),37),3,0),"")</f>
        <v/>
      </c>
      <c r="E151" s="39" t="str">
        <f>IFERROR(search_key(LEFT($B151,FIND("-",$B151)-1)),"")</f>
        <v/>
      </c>
      <c r="F151" s="39" t="str">
        <f ca="1">IFERROR(VLOOKUP($B151,OFFSET(#REF!,0,0,COUNTA(#REF!),37),4,0),"")</f>
        <v/>
      </c>
      <c r="G151" s="17" t="str">
        <f ca="1">IFERROR(VLOOKUP($B151,OFFSET(#REF!,0,0,COUNTA(#REF!),37),5,0),"")</f>
        <v/>
      </c>
      <c r="H151" s="36" t="str">
        <f ca="1">IFERROR(VLOOKUP($B151,OFFSET(#REF!,0,0,COUNTA(#REF!),37),25,0),"")</f>
        <v/>
      </c>
      <c r="I151" s="39" t="str">
        <f ca="1">IFERROR(VLOOKUP($B151,OFFSET(#REF!,0,0,COUNTA(#REF!),37),6,0),"")</f>
        <v/>
      </c>
      <c r="J151" s="17" t="str">
        <f ca="1">IFERROR(VLOOKUP($B151,OFFSET(#REF!,0,0,COUNTA(#REF!),37),7,0),"")</f>
        <v/>
      </c>
      <c r="K151" s="17" t="str">
        <f ca="1">IFERROR(VLOOKUP($B151,OFFSET(#REF!,0,0,COUNTA(#REF!),37),8,0),"")</f>
        <v/>
      </c>
      <c r="L151" s="36" t="str">
        <f ca="1">IFERROR(VLOOKUP($B151,OFFSET(#REF!,0,0,COUNTA(#REF!),37),18,0),"")</f>
        <v/>
      </c>
      <c r="M151" s="34" t="str">
        <f ca="1">IFERROR(VLOOKUP($B151,OFFSET(#REF!,0,0,COUNTA(#REF!),37),23,0),"")</f>
        <v/>
      </c>
      <c r="N151" s="21"/>
    </row>
    <row r="152" spans="2:14" ht="20.100000000000001" customHeight="1" x14ac:dyDescent="0.65">
      <c r="B152" s="16"/>
      <c r="C152" s="43" t="str">
        <f ca="1">IFERROR(VLOOKUP($B152,OFFSET(#REF!,0,0,COUNTA(#REF!),37),2,0),"")</f>
        <v/>
      </c>
      <c r="D152" s="27" t="str">
        <f ca="1">IFERROR(VLOOKUP($B152,OFFSET(#REF!,0,0,COUNTA(#REF!),37),3,0),"")</f>
        <v/>
      </c>
      <c r="E152" s="39" t="str">
        <f>IFERROR(search_key(LEFT($B152,FIND("-",$B152)-1)),"")</f>
        <v/>
      </c>
      <c r="F152" s="39" t="str">
        <f ca="1">IFERROR(VLOOKUP($B152,OFFSET(#REF!,0,0,COUNTA(#REF!),37),4,0),"")</f>
        <v/>
      </c>
      <c r="G152" s="17" t="str">
        <f ca="1">IFERROR(VLOOKUP($B152,OFFSET(#REF!,0,0,COUNTA(#REF!),37),5,0),"")</f>
        <v/>
      </c>
      <c r="H152" s="36" t="str">
        <f ca="1">IFERROR(VLOOKUP($B152,OFFSET(#REF!,0,0,COUNTA(#REF!),37),25,0),"")</f>
        <v/>
      </c>
      <c r="I152" s="39" t="str">
        <f ca="1">IFERROR(VLOOKUP($B152,OFFSET(#REF!,0,0,COUNTA(#REF!),37),6,0),"")</f>
        <v/>
      </c>
      <c r="J152" s="17" t="str">
        <f ca="1">IFERROR(VLOOKUP($B152,OFFSET(#REF!,0,0,COUNTA(#REF!),37),7,0),"")</f>
        <v/>
      </c>
      <c r="K152" s="17" t="str">
        <f ca="1">IFERROR(VLOOKUP($B152,OFFSET(#REF!,0,0,COUNTA(#REF!),37),8,0),"")</f>
        <v/>
      </c>
      <c r="L152" s="36" t="str">
        <f ca="1">IFERROR(VLOOKUP($B152,OFFSET(#REF!,0,0,COUNTA(#REF!),37),18,0),"")</f>
        <v/>
      </c>
      <c r="M152" s="34" t="str">
        <f ca="1">IFERROR(VLOOKUP($B152,OFFSET(#REF!,0,0,COUNTA(#REF!),37),23,0),"")</f>
        <v/>
      </c>
      <c r="N152" s="21"/>
    </row>
    <row r="153" spans="2:14" customFormat="1" ht="20.100000000000001" customHeight="1" x14ac:dyDescent="0.65">
      <c r="B153" s="16"/>
      <c r="C153" s="43" t="str">
        <f ca="1">IFERROR(VLOOKUP($B153,OFFSET(#REF!,0,0,COUNTA(#REF!),37),2,0),"")</f>
        <v/>
      </c>
      <c r="D153" s="27" t="str">
        <f ca="1">IFERROR(VLOOKUP($B153,OFFSET(#REF!,0,0,COUNTA(#REF!),37),3,0),"")</f>
        <v/>
      </c>
      <c r="E153" s="39" t="str">
        <f>IFERROR(search_key(LEFT($B153,FIND("-",$B153)-1)),"")</f>
        <v/>
      </c>
      <c r="F153" s="39" t="str">
        <f ca="1">IFERROR(VLOOKUP($B153,OFFSET(#REF!,0,0,COUNTA(#REF!),37),4,0),"")</f>
        <v/>
      </c>
      <c r="G153" s="17" t="str">
        <f ca="1">IFERROR(VLOOKUP($B153,OFFSET(#REF!,0,0,COUNTA(#REF!),37),5,0),"")</f>
        <v/>
      </c>
      <c r="H153" s="36" t="str">
        <f ca="1">IFERROR(VLOOKUP($B153,OFFSET(#REF!,0,0,COUNTA(#REF!),37),25,0),"")</f>
        <v/>
      </c>
      <c r="I153" s="39" t="str">
        <f ca="1">IFERROR(VLOOKUP($B153,OFFSET(#REF!,0,0,COUNTA(#REF!),37),6,0),"")</f>
        <v/>
      </c>
      <c r="J153" s="17" t="str">
        <f ca="1">IFERROR(VLOOKUP($B153,OFFSET(#REF!,0,0,COUNTA(#REF!),37),7,0),"")</f>
        <v/>
      </c>
      <c r="K153" s="17" t="str">
        <f ca="1">IFERROR(VLOOKUP($B153,OFFSET(#REF!,0,0,COUNTA(#REF!),37),8,0),"")</f>
        <v/>
      </c>
      <c r="L153" s="36" t="str">
        <f ca="1">IFERROR(VLOOKUP($B153,OFFSET(#REF!,0,0,COUNTA(#REF!),37),18,0),"")</f>
        <v/>
      </c>
      <c r="M153" s="34" t="str">
        <f ca="1">IFERROR(VLOOKUP($B153,OFFSET(#REF!,0,0,COUNTA(#REF!),37),23,0),"")</f>
        <v/>
      </c>
      <c r="N153" s="21"/>
    </row>
    <row r="154" spans="2:14" customFormat="1" ht="20.100000000000001" customHeight="1" x14ac:dyDescent="0.65">
      <c r="B154" s="16"/>
      <c r="C154" s="43" t="str">
        <f ca="1">IFERROR(VLOOKUP($B154,OFFSET(#REF!,0,0,COUNTA(#REF!),37),2,0),"")</f>
        <v/>
      </c>
      <c r="D154" s="27" t="str">
        <f ca="1">IFERROR(VLOOKUP($B154,OFFSET(#REF!,0,0,COUNTA(#REF!),37),3,0),"")</f>
        <v/>
      </c>
      <c r="E154" s="39" t="str">
        <f>IFERROR(search_key(LEFT($B154,FIND("-",$B154)-1)),"")</f>
        <v/>
      </c>
      <c r="F154" s="39" t="str">
        <f ca="1">IFERROR(VLOOKUP($B154,OFFSET(#REF!,0,0,COUNTA(#REF!),37),4,0),"")</f>
        <v/>
      </c>
      <c r="G154" s="17" t="str">
        <f ca="1">IFERROR(VLOOKUP($B154,OFFSET(#REF!,0,0,COUNTA(#REF!),37),5,0),"")</f>
        <v/>
      </c>
      <c r="H154" s="36" t="str">
        <f ca="1">IFERROR(VLOOKUP($B154,OFFSET(#REF!,0,0,COUNTA(#REF!),37),25,0),"")</f>
        <v/>
      </c>
      <c r="I154" s="39" t="str">
        <f ca="1">IFERROR(VLOOKUP($B154,OFFSET(#REF!,0,0,COUNTA(#REF!),37),6,0),"")</f>
        <v/>
      </c>
      <c r="J154" s="17" t="str">
        <f ca="1">IFERROR(VLOOKUP($B154,OFFSET(#REF!,0,0,COUNTA(#REF!),37),7,0),"")</f>
        <v/>
      </c>
      <c r="K154" s="17" t="str">
        <f ca="1">IFERROR(VLOOKUP($B154,OFFSET(#REF!,0,0,COUNTA(#REF!),37),8,0),"")</f>
        <v/>
      </c>
      <c r="L154" s="36" t="str">
        <f ca="1">IFERROR(VLOOKUP($B154,OFFSET(#REF!,0,0,COUNTA(#REF!),37),18,0),"")</f>
        <v/>
      </c>
      <c r="M154" s="34" t="str">
        <f ca="1">IFERROR(VLOOKUP($B154,OFFSET(#REF!,0,0,COUNTA(#REF!),37),23,0),"")</f>
        <v/>
      </c>
      <c r="N154" s="21"/>
    </row>
    <row r="155" spans="2:14" customFormat="1" ht="20.100000000000001" customHeight="1" x14ac:dyDescent="0.65">
      <c r="B155" s="16"/>
      <c r="C155" s="43" t="str">
        <f ca="1">IFERROR(VLOOKUP($B155,OFFSET(#REF!,0,0,COUNTA(#REF!),37),2,0),"")</f>
        <v/>
      </c>
      <c r="D155" s="27" t="str">
        <f ca="1">IFERROR(VLOOKUP($B155,OFFSET(#REF!,0,0,COUNTA(#REF!),37),3,0),"")</f>
        <v/>
      </c>
      <c r="E155" s="39" t="str">
        <f>IFERROR(search_key(LEFT($B155,FIND("-",$B155)-1)),"")</f>
        <v/>
      </c>
      <c r="F155" s="39" t="str">
        <f ca="1">IFERROR(VLOOKUP($B155,OFFSET(#REF!,0,0,COUNTA(#REF!),37),4,0),"")</f>
        <v/>
      </c>
      <c r="G155" s="17" t="str">
        <f ca="1">IFERROR(VLOOKUP($B155,OFFSET(#REF!,0,0,COUNTA(#REF!),37),5,0),"")</f>
        <v/>
      </c>
      <c r="H155" s="36" t="str">
        <f ca="1">IFERROR(VLOOKUP($B155,OFFSET(#REF!,0,0,COUNTA(#REF!),37),25,0),"")</f>
        <v/>
      </c>
      <c r="I155" s="39" t="str">
        <f ca="1">IFERROR(VLOOKUP($B155,OFFSET(#REF!,0,0,COUNTA(#REF!),37),6,0),"")</f>
        <v/>
      </c>
      <c r="J155" s="17" t="str">
        <f ca="1">IFERROR(VLOOKUP($B155,OFFSET(#REF!,0,0,COUNTA(#REF!),37),7,0),"")</f>
        <v/>
      </c>
      <c r="K155" s="17" t="str">
        <f ca="1">IFERROR(VLOOKUP($B155,OFFSET(#REF!,0,0,COUNTA(#REF!),37),8,0),"")</f>
        <v/>
      </c>
      <c r="L155" s="36" t="str">
        <f ca="1">IFERROR(VLOOKUP($B155,OFFSET(#REF!,0,0,COUNTA(#REF!),37),18,0),"")</f>
        <v/>
      </c>
      <c r="M155" s="34" t="str">
        <f ca="1">IFERROR(VLOOKUP($B155,OFFSET(#REF!,0,0,COUNTA(#REF!),37),23,0),"")</f>
        <v/>
      </c>
      <c r="N155" s="21"/>
    </row>
    <row r="156" spans="2:14" customFormat="1" ht="20.100000000000001" customHeight="1" x14ac:dyDescent="0.65">
      <c r="B156" s="16"/>
      <c r="C156" s="43" t="str">
        <f ca="1">IFERROR(VLOOKUP($B156,OFFSET(#REF!,0,0,COUNTA(#REF!),37),2,0),"")</f>
        <v/>
      </c>
      <c r="D156" s="27" t="str">
        <f ca="1">IFERROR(VLOOKUP($B156,OFFSET(#REF!,0,0,COUNTA(#REF!),37),3,0),"")</f>
        <v/>
      </c>
      <c r="E156" s="39" t="str">
        <f>IFERROR(search_key(LEFT($B156,FIND("-",$B156)-1)),"")</f>
        <v/>
      </c>
      <c r="F156" s="39" t="str">
        <f ca="1">IFERROR(VLOOKUP($B156,OFFSET(#REF!,0,0,COUNTA(#REF!),37),4,0),"")</f>
        <v/>
      </c>
      <c r="G156" s="17" t="str">
        <f ca="1">IFERROR(VLOOKUP($B156,OFFSET(#REF!,0,0,COUNTA(#REF!),37),5,0),"")</f>
        <v/>
      </c>
      <c r="H156" s="36" t="str">
        <f ca="1">IFERROR(VLOOKUP($B156,OFFSET(#REF!,0,0,COUNTA(#REF!),37),25,0),"")</f>
        <v/>
      </c>
      <c r="I156" s="39" t="str">
        <f ca="1">IFERROR(VLOOKUP($B156,OFFSET(#REF!,0,0,COUNTA(#REF!),37),6,0),"")</f>
        <v/>
      </c>
      <c r="J156" s="17" t="str">
        <f ca="1">IFERROR(VLOOKUP($B156,OFFSET(#REF!,0,0,COUNTA(#REF!),37),7,0),"")</f>
        <v/>
      </c>
      <c r="K156" s="17" t="str">
        <f ca="1">IFERROR(VLOOKUP($B156,OFFSET(#REF!,0,0,COUNTA(#REF!),37),8,0),"")</f>
        <v/>
      </c>
      <c r="L156" s="36" t="str">
        <f ca="1">IFERROR(VLOOKUP($B156,OFFSET(#REF!,0,0,COUNTA(#REF!),37),18,0),"")</f>
        <v/>
      </c>
      <c r="M156" s="34" t="str">
        <f ca="1">IFERROR(VLOOKUP($B156,OFFSET(#REF!,0,0,COUNTA(#REF!),37),23,0),"")</f>
        <v/>
      </c>
      <c r="N156" s="21"/>
    </row>
    <row r="157" spans="2:14" customFormat="1" ht="20.100000000000001" customHeight="1" x14ac:dyDescent="0.65">
      <c r="B157" s="16"/>
      <c r="C157" s="43" t="str">
        <f ca="1">IFERROR(VLOOKUP($B157,OFFSET(#REF!,0,0,COUNTA(#REF!),37),2,0),"")</f>
        <v/>
      </c>
      <c r="D157" s="27" t="str">
        <f ca="1">IFERROR(VLOOKUP($B157,OFFSET(#REF!,0,0,COUNTA(#REF!),37),3,0),"")</f>
        <v/>
      </c>
      <c r="E157" s="39" t="str">
        <f>IFERROR(search_key(LEFT($B157,FIND("-",$B157)-1)),"")</f>
        <v/>
      </c>
      <c r="F157" s="39" t="str">
        <f ca="1">IFERROR(VLOOKUP($B157,OFFSET(#REF!,0,0,COUNTA(#REF!),37),4,0),"")</f>
        <v/>
      </c>
      <c r="G157" s="17" t="str">
        <f ca="1">IFERROR(VLOOKUP($B157,OFFSET(#REF!,0,0,COUNTA(#REF!),37),5,0),"")</f>
        <v/>
      </c>
      <c r="H157" s="36" t="str">
        <f ca="1">IFERROR(VLOOKUP($B157,OFFSET(#REF!,0,0,COUNTA(#REF!),37),25,0),"")</f>
        <v/>
      </c>
      <c r="I157" s="39" t="str">
        <f ca="1">IFERROR(VLOOKUP($B157,OFFSET(#REF!,0,0,COUNTA(#REF!),37),6,0),"")</f>
        <v/>
      </c>
      <c r="J157" s="17" t="str">
        <f ca="1">IFERROR(VLOOKUP($B157,OFFSET(#REF!,0,0,COUNTA(#REF!),37),7,0),"")</f>
        <v/>
      </c>
      <c r="K157" s="17" t="str">
        <f ca="1">IFERROR(VLOOKUP($B157,OFFSET(#REF!,0,0,COUNTA(#REF!),37),8,0),"")</f>
        <v/>
      </c>
      <c r="L157" s="36" t="str">
        <f ca="1">IFERROR(VLOOKUP($B157,OFFSET(#REF!,0,0,COUNTA(#REF!),37),18,0),"")</f>
        <v/>
      </c>
      <c r="M157" s="34" t="str">
        <f ca="1">IFERROR(VLOOKUP($B157,OFFSET(#REF!,0,0,COUNTA(#REF!),37),23,0),"")</f>
        <v/>
      </c>
      <c r="N157" s="21"/>
    </row>
    <row r="158" spans="2:14" customFormat="1" ht="20.100000000000001" customHeight="1" x14ac:dyDescent="0.65">
      <c r="B158" s="16"/>
      <c r="C158" s="43" t="str">
        <f ca="1">IFERROR(VLOOKUP($B158,OFFSET(#REF!,0,0,COUNTA(#REF!),37),2,0),"")</f>
        <v/>
      </c>
      <c r="D158" s="27" t="str">
        <f ca="1">IFERROR(VLOOKUP($B158,OFFSET(#REF!,0,0,COUNTA(#REF!),37),3,0),"")</f>
        <v/>
      </c>
      <c r="E158" s="39" t="str">
        <f>IFERROR(search_key(LEFT($B158,FIND("-",$B158)-1)),"")</f>
        <v/>
      </c>
      <c r="F158" s="39" t="str">
        <f ca="1">IFERROR(VLOOKUP($B158,OFFSET(#REF!,0,0,COUNTA(#REF!),37),4,0),"")</f>
        <v/>
      </c>
      <c r="G158" s="17" t="str">
        <f ca="1">IFERROR(VLOOKUP($B158,OFFSET(#REF!,0,0,COUNTA(#REF!),37),5,0),"")</f>
        <v/>
      </c>
      <c r="H158" s="36" t="str">
        <f ca="1">IFERROR(VLOOKUP($B158,OFFSET(#REF!,0,0,COUNTA(#REF!),37),25,0),"")</f>
        <v/>
      </c>
      <c r="I158" s="39" t="str">
        <f ca="1">IFERROR(VLOOKUP($B158,OFFSET(#REF!,0,0,COUNTA(#REF!),37),6,0),"")</f>
        <v/>
      </c>
      <c r="J158" s="17" t="str">
        <f ca="1">IFERROR(VLOOKUP($B158,OFFSET(#REF!,0,0,COUNTA(#REF!),37),7,0),"")</f>
        <v/>
      </c>
      <c r="K158" s="17" t="str">
        <f ca="1">IFERROR(VLOOKUP($B158,OFFSET(#REF!,0,0,COUNTA(#REF!),37),8,0),"")</f>
        <v/>
      </c>
      <c r="L158" s="36" t="str">
        <f ca="1">IFERROR(VLOOKUP($B158,OFFSET(#REF!,0,0,COUNTA(#REF!),37),18,0),"")</f>
        <v/>
      </c>
      <c r="M158" s="34" t="str">
        <f ca="1">IFERROR(VLOOKUP($B158,OFFSET(#REF!,0,0,COUNTA(#REF!),37),23,0),"")</f>
        <v/>
      </c>
      <c r="N158" s="21"/>
    </row>
    <row r="159" spans="2:14" customFormat="1" ht="20.100000000000001" customHeight="1" x14ac:dyDescent="0.65">
      <c r="B159" s="16"/>
      <c r="C159" s="43" t="str">
        <f ca="1">IFERROR(VLOOKUP($B159,OFFSET(#REF!,0,0,COUNTA(#REF!),37),2,0),"")</f>
        <v/>
      </c>
      <c r="D159" s="27" t="str">
        <f ca="1">IFERROR(VLOOKUP($B159,OFFSET(#REF!,0,0,COUNTA(#REF!),37),3,0),"")</f>
        <v/>
      </c>
      <c r="E159" s="39" t="str">
        <f>IFERROR(search_key(LEFT($B159,FIND("-",$B159)-1)),"")</f>
        <v/>
      </c>
      <c r="F159" s="39" t="str">
        <f ca="1">IFERROR(VLOOKUP($B159,OFFSET(#REF!,0,0,COUNTA(#REF!),37),4,0),"")</f>
        <v/>
      </c>
      <c r="G159" s="17" t="str">
        <f ca="1">IFERROR(VLOOKUP($B159,OFFSET(#REF!,0,0,COUNTA(#REF!),37),5,0),"")</f>
        <v/>
      </c>
      <c r="H159" s="36" t="str">
        <f ca="1">IFERROR(VLOOKUP($B159,OFFSET(#REF!,0,0,COUNTA(#REF!),37),25,0),"")</f>
        <v/>
      </c>
      <c r="I159" s="39" t="str">
        <f ca="1">IFERROR(VLOOKUP($B159,OFFSET(#REF!,0,0,COUNTA(#REF!),37),6,0),"")</f>
        <v/>
      </c>
      <c r="J159" s="17" t="str">
        <f ca="1">IFERROR(VLOOKUP($B159,OFFSET(#REF!,0,0,COUNTA(#REF!),37),7,0),"")</f>
        <v/>
      </c>
      <c r="K159" s="17" t="str">
        <f ca="1">IFERROR(VLOOKUP($B159,OFFSET(#REF!,0,0,COUNTA(#REF!),37),8,0),"")</f>
        <v/>
      </c>
      <c r="L159" s="36" t="str">
        <f ca="1">IFERROR(VLOOKUP($B159,OFFSET(#REF!,0,0,COUNTA(#REF!),37),18,0),"")</f>
        <v/>
      </c>
      <c r="M159" s="34" t="str">
        <f ca="1">IFERROR(VLOOKUP($B159,OFFSET(#REF!,0,0,COUNTA(#REF!),37),23,0),"")</f>
        <v/>
      </c>
      <c r="N159" s="21"/>
    </row>
    <row r="160" spans="2:14" customFormat="1" ht="20.100000000000001" customHeight="1" x14ac:dyDescent="0.65">
      <c r="B160" s="16"/>
      <c r="C160" s="43" t="str">
        <f ca="1">IFERROR(VLOOKUP($B160,OFFSET(#REF!,0,0,COUNTA(#REF!),37),2,0),"")</f>
        <v/>
      </c>
      <c r="D160" s="27" t="str">
        <f ca="1">IFERROR(VLOOKUP($B160,OFFSET(#REF!,0,0,COUNTA(#REF!),37),3,0),"")</f>
        <v/>
      </c>
      <c r="E160" s="39" t="str">
        <f>IFERROR(search_key(LEFT($B160,FIND("-",$B160)-1)),"")</f>
        <v/>
      </c>
      <c r="F160" s="39" t="str">
        <f ca="1">IFERROR(VLOOKUP($B160,OFFSET(#REF!,0,0,COUNTA(#REF!),37),4,0),"")</f>
        <v/>
      </c>
      <c r="G160" s="17" t="str">
        <f ca="1">IFERROR(VLOOKUP($B160,OFFSET(#REF!,0,0,COUNTA(#REF!),37),5,0),"")</f>
        <v/>
      </c>
      <c r="H160" s="36" t="str">
        <f ca="1">IFERROR(VLOOKUP($B160,OFFSET(#REF!,0,0,COUNTA(#REF!),37),25,0),"")</f>
        <v/>
      </c>
      <c r="I160" s="39" t="str">
        <f ca="1">IFERROR(VLOOKUP($B160,OFFSET(#REF!,0,0,COUNTA(#REF!),37),6,0),"")</f>
        <v/>
      </c>
      <c r="J160" s="17" t="str">
        <f ca="1">IFERROR(VLOOKUP($B160,OFFSET(#REF!,0,0,COUNTA(#REF!),37),7,0),"")</f>
        <v/>
      </c>
      <c r="K160" s="17" t="str">
        <f ca="1">IFERROR(VLOOKUP($B160,OFFSET(#REF!,0,0,COUNTA(#REF!),37),8,0),"")</f>
        <v/>
      </c>
      <c r="L160" s="36" t="str">
        <f ca="1">IFERROR(VLOOKUP($B160,OFFSET(#REF!,0,0,COUNTA(#REF!),37),18,0),"")</f>
        <v/>
      </c>
      <c r="M160" s="34" t="str">
        <f ca="1">IFERROR(VLOOKUP($B160,OFFSET(#REF!,0,0,COUNTA(#REF!),37),23,0),"")</f>
        <v/>
      </c>
      <c r="N160" s="21"/>
    </row>
    <row r="161" spans="2:14" customFormat="1" ht="20.100000000000001" customHeight="1" x14ac:dyDescent="0.65">
      <c r="B161" s="16"/>
      <c r="C161" s="43" t="str">
        <f ca="1">IFERROR(VLOOKUP($B161,OFFSET(#REF!,0,0,COUNTA(#REF!),37),2,0),"")</f>
        <v/>
      </c>
      <c r="D161" s="27" t="str">
        <f ca="1">IFERROR(VLOOKUP($B161,OFFSET(#REF!,0,0,COUNTA(#REF!),37),3,0),"")</f>
        <v/>
      </c>
      <c r="E161" s="39" t="str">
        <f>IFERROR(search_key(LEFT($B161,FIND("-",$B161)-1)),"")</f>
        <v/>
      </c>
      <c r="F161" s="39" t="str">
        <f ca="1">IFERROR(VLOOKUP($B161,OFFSET(#REF!,0,0,COUNTA(#REF!),37),4,0),"")</f>
        <v/>
      </c>
      <c r="G161" s="17" t="str">
        <f ca="1">IFERROR(VLOOKUP($B161,OFFSET(#REF!,0,0,COUNTA(#REF!),37),5,0),"")</f>
        <v/>
      </c>
      <c r="H161" s="36" t="str">
        <f ca="1">IFERROR(VLOOKUP($B161,OFFSET(#REF!,0,0,COUNTA(#REF!),37),25,0),"")</f>
        <v/>
      </c>
      <c r="I161" s="39" t="str">
        <f ca="1">IFERROR(VLOOKUP($B161,OFFSET(#REF!,0,0,COUNTA(#REF!),37),6,0),"")</f>
        <v/>
      </c>
      <c r="J161" s="17" t="str">
        <f ca="1">IFERROR(VLOOKUP($B161,OFFSET(#REF!,0,0,COUNTA(#REF!),37),7,0),"")</f>
        <v/>
      </c>
      <c r="K161" s="17" t="str">
        <f ca="1">IFERROR(VLOOKUP($B161,OFFSET(#REF!,0,0,COUNTA(#REF!),37),8,0),"")</f>
        <v/>
      </c>
      <c r="L161" s="36" t="str">
        <f ca="1">IFERROR(VLOOKUP($B161,OFFSET(#REF!,0,0,COUNTA(#REF!),37),18,0),"")</f>
        <v/>
      </c>
      <c r="M161" s="34" t="str">
        <f ca="1">IFERROR(VLOOKUP($B161,OFFSET(#REF!,0,0,COUNTA(#REF!),37),23,0),"")</f>
        <v/>
      </c>
      <c r="N161" s="21"/>
    </row>
    <row r="162" spans="2:14" customFormat="1" ht="20.100000000000001" customHeight="1" x14ac:dyDescent="0.65">
      <c r="B162" s="16"/>
      <c r="C162" s="43" t="str">
        <f ca="1">IFERROR(VLOOKUP($B162,OFFSET(#REF!,0,0,COUNTA(#REF!),37),2,0),"")</f>
        <v/>
      </c>
      <c r="D162" s="27" t="str">
        <f ca="1">IFERROR(VLOOKUP($B162,OFFSET(#REF!,0,0,COUNTA(#REF!),37),3,0),"")</f>
        <v/>
      </c>
      <c r="E162" s="39" t="str">
        <f>IFERROR(search_key(LEFT($B162,FIND("-",$B162)-1)),"")</f>
        <v/>
      </c>
      <c r="F162" s="39" t="str">
        <f ca="1">IFERROR(VLOOKUP($B162,OFFSET(#REF!,0,0,COUNTA(#REF!),37),4,0),"")</f>
        <v/>
      </c>
      <c r="G162" s="17" t="str">
        <f ca="1">IFERROR(VLOOKUP($B162,OFFSET(#REF!,0,0,COUNTA(#REF!),37),5,0),"")</f>
        <v/>
      </c>
      <c r="H162" s="36" t="str">
        <f ca="1">IFERROR(VLOOKUP($B162,OFFSET(#REF!,0,0,COUNTA(#REF!),37),25,0),"")</f>
        <v/>
      </c>
      <c r="I162" s="39" t="str">
        <f ca="1">IFERROR(VLOOKUP($B162,OFFSET(#REF!,0,0,COUNTA(#REF!),37),6,0),"")</f>
        <v/>
      </c>
      <c r="J162" s="17" t="str">
        <f ca="1">IFERROR(VLOOKUP($B162,OFFSET(#REF!,0,0,COUNTA(#REF!),37),7,0),"")</f>
        <v/>
      </c>
      <c r="K162" s="17" t="str">
        <f ca="1">IFERROR(VLOOKUP($B162,OFFSET(#REF!,0,0,COUNTA(#REF!),37),8,0),"")</f>
        <v/>
      </c>
      <c r="L162" s="36" t="str">
        <f ca="1">IFERROR(VLOOKUP($B162,OFFSET(#REF!,0,0,COUNTA(#REF!),37),18,0),"")</f>
        <v/>
      </c>
      <c r="M162" s="34" t="str">
        <f ca="1">IFERROR(VLOOKUP($B162,OFFSET(#REF!,0,0,COUNTA(#REF!),37),23,0),"")</f>
        <v/>
      </c>
      <c r="N162" s="21"/>
    </row>
    <row r="163" spans="2:14" customFormat="1" ht="20.100000000000001" customHeight="1" x14ac:dyDescent="0.65">
      <c r="B163" s="16"/>
      <c r="C163" s="43" t="str">
        <f ca="1">IFERROR(VLOOKUP($B163,OFFSET(#REF!,0,0,COUNTA(#REF!),37),2,0),"")</f>
        <v/>
      </c>
      <c r="D163" s="27" t="str">
        <f ca="1">IFERROR(VLOOKUP($B163,OFFSET(#REF!,0,0,COUNTA(#REF!),37),3,0),"")</f>
        <v/>
      </c>
      <c r="E163" s="39" t="str">
        <f>IFERROR(search_key(LEFT($B163,FIND("-",$B163)-1)),"")</f>
        <v/>
      </c>
      <c r="F163" s="39" t="str">
        <f ca="1">IFERROR(VLOOKUP($B163,OFFSET(#REF!,0,0,COUNTA(#REF!),37),4,0),"")</f>
        <v/>
      </c>
      <c r="G163" s="17" t="str">
        <f ca="1">IFERROR(VLOOKUP($B163,OFFSET(#REF!,0,0,COUNTA(#REF!),37),5,0),"")</f>
        <v/>
      </c>
      <c r="H163" s="36" t="str">
        <f ca="1">IFERROR(VLOOKUP($B163,OFFSET(#REF!,0,0,COUNTA(#REF!),37),25,0),"")</f>
        <v/>
      </c>
      <c r="I163" s="39" t="str">
        <f ca="1">IFERROR(VLOOKUP($B163,OFFSET(#REF!,0,0,COUNTA(#REF!),37),6,0),"")</f>
        <v/>
      </c>
      <c r="J163" s="17" t="str">
        <f ca="1">IFERROR(VLOOKUP($B163,OFFSET(#REF!,0,0,COUNTA(#REF!),37),7,0),"")</f>
        <v/>
      </c>
      <c r="K163" s="17" t="str">
        <f ca="1">IFERROR(VLOOKUP($B163,OFFSET(#REF!,0,0,COUNTA(#REF!),37),8,0),"")</f>
        <v/>
      </c>
      <c r="L163" s="36" t="str">
        <f ca="1">IFERROR(VLOOKUP($B163,OFFSET(#REF!,0,0,COUNTA(#REF!),37),18,0),"")</f>
        <v/>
      </c>
      <c r="M163" s="34" t="str">
        <f ca="1">IFERROR(VLOOKUP($B163,OFFSET(#REF!,0,0,COUNTA(#REF!),37),23,0),"")</f>
        <v/>
      </c>
      <c r="N163" s="21"/>
    </row>
    <row r="164" spans="2:14" customFormat="1" ht="20.100000000000001" customHeight="1" x14ac:dyDescent="0.65">
      <c r="B164" s="16"/>
      <c r="C164" s="43" t="str">
        <f ca="1">IFERROR(VLOOKUP($B164,OFFSET(#REF!,0,0,COUNTA(#REF!),37),2,0),"")</f>
        <v/>
      </c>
      <c r="D164" s="27" t="str">
        <f ca="1">IFERROR(VLOOKUP($B164,OFFSET(#REF!,0,0,COUNTA(#REF!),37),3,0),"")</f>
        <v/>
      </c>
      <c r="E164" s="39" t="str">
        <f>IFERROR(search_key(LEFT($B164,FIND("-",$B164)-1)),"")</f>
        <v/>
      </c>
      <c r="F164" s="39" t="str">
        <f ca="1">IFERROR(VLOOKUP($B164,OFFSET(#REF!,0,0,COUNTA(#REF!),37),4,0),"")</f>
        <v/>
      </c>
      <c r="G164" s="17" t="str">
        <f ca="1">IFERROR(VLOOKUP($B164,OFFSET(#REF!,0,0,COUNTA(#REF!),37),5,0),"")</f>
        <v/>
      </c>
      <c r="H164" s="36" t="str">
        <f ca="1">IFERROR(VLOOKUP($B164,OFFSET(#REF!,0,0,COUNTA(#REF!),37),25,0),"")</f>
        <v/>
      </c>
      <c r="I164" s="39" t="str">
        <f ca="1">IFERROR(VLOOKUP($B164,OFFSET(#REF!,0,0,COUNTA(#REF!),37),6,0),"")</f>
        <v/>
      </c>
      <c r="J164" s="17" t="str">
        <f ca="1">IFERROR(VLOOKUP($B164,OFFSET(#REF!,0,0,COUNTA(#REF!),37),7,0),"")</f>
        <v/>
      </c>
      <c r="K164" s="17" t="str">
        <f ca="1">IFERROR(VLOOKUP($B164,OFFSET(#REF!,0,0,COUNTA(#REF!),37),8,0),"")</f>
        <v/>
      </c>
      <c r="L164" s="36" t="str">
        <f ca="1">IFERROR(VLOOKUP($B164,OFFSET(#REF!,0,0,COUNTA(#REF!),37),18,0),"")</f>
        <v/>
      </c>
      <c r="M164" s="34" t="str">
        <f ca="1">IFERROR(VLOOKUP($B164,OFFSET(#REF!,0,0,COUNTA(#REF!),37),23,0),"")</f>
        <v/>
      </c>
      <c r="N164" s="21"/>
    </row>
    <row r="165" spans="2:14" customFormat="1" ht="20.100000000000001" customHeight="1" x14ac:dyDescent="0.65">
      <c r="B165" s="16"/>
      <c r="C165" s="43" t="str">
        <f ca="1">IFERROR(VLOOKUP($B165,OFFSET(#REF!,0,0,COUNTA(#REF!),37),2,0),"")</f>
        <v/>
      </c>
      <c r="D165" s="27" t="str">
        <f ca="1">IFERROR(VLOOKUP($B165,OFFSET(#REF!,0,0,COUNTA(#REF!),37),3,0),"")</f>
        <v/>
      </c>
      <c r="E165" s="39" t="str">
        <f>IFERROR(search_key(LEFT($B165,FIND("-",$B165)-1)),"")</f>
        <v/>
      </c>
      <c r="F165" s="39" t="str">
        <f ca="1">IFERROR(VLOOKUP($B165,OFFSET(#REF!,0,0,COUNTA(#REF!),37),4,0),"")</f>
        <v/>
      </c>
      <c r="G165" s="17" t="str">
        <f ca="1">IFERROR(VLOOKUP($B165,OFFSET(#REF!,0,0,COUNTA(#REF!),37),5,0),"")</f>
        <v/>
      </c>
      <c r="H165" s="36" t="str">
        <f ca="1">IFERROR(VLOOKUP($B165,OFFSET(#REF!,0,0,COUNTA(#REF!),37),25,0),"")</f>
        <v/>
      </c>
      <c r="I165" s="39" t="str">
        <f ca="1">IFERROR(VLOOKUP($B165,OFFSET(#REF!,0,0,COUNTA(#REF!),37),6,0),"")</f>
        <v/>
      </c>
      <c r="J165" s="17" t="str">
        <f ca="1">IFERROR(VLOOKUP($B165,OFFSET(#REF!,0,0,COUNTA(#REF!),37),7,0),"")</f>
        <v/>
      </c>
      <c r="K165" s="17" t="str">
        <f ca="1">IFERROR(VLOOKUP($B165,OFFSET(#REF!,0,0,COUNTA(#REF!),37),8,0),"")</f>
        <v/>
      </c>
      <c r="L165" s="36" t="str">
        <f ca="1">IFERROR(VLOOKUP($B165,OFFSET(#REF!,0,0,COUNTA(#REF!),37),18,0),"")</f>
        <v/>
      </c>
      <c r="M165" s="34" t="str">
        <f ca="1">IFERROR(VLOOKUP($B165,OFFSET(#REF!,0,0,COUNTA(#REF!),37),23,0),"")</f>
        <v/>
      </c>
      <c r="N165" s="21"/>
    </row>
    <row r="166" spans="2:14" customFormat="1" ht="20.100000000000001" customHeight="1" x14ac:dyDescent="0.65">
      <c r="B166" s="16"/>
      <c r="C166" s="43" t="str">
        <f ca="1">IFERROR(VLOOKUP($B166,OFFSET(#REF!,0,0,COUNTA(#REF!),37),2,0),"")</f>
        <v/>
      </c>
      <c r="D166" s="27" t="str">
        <f ca="1">IFERROR(VLOOKUP($B166,OFFSET(#REF!,0,0,COUNTA(#REF!),37),3,0),"")</f>
        <v/>
      </c>
      <c r="E166" s="39" t="str">
        <f>IFERROR(search_key(LEFT($B166,FIND("-",$B166)-1)),"")</f>
        <v/>
      </c>
      <c r="F166" s="39" t="str">
        <f ca="1">IFERROR(VLOOKUP($B166,OFFSET(#REF!,0,0,COUNTA(#REF!),37),4,0),"")</f>
        <v/>
      </c>
      <c r="G166" s="17" t="str">
        <f ca="1">IFERROR(VLOOKUP($B166,OFFSET(#REF!,0,0,COUNTA(#REF!),37),5,0),"")</f>
        <v/>
      </c>
      <c r="H166" s="36" t="str">
        <f ca="1">IFERROR(VLOOKUP($B166,OFFSET(#REF!,0,0,COUNTA(#REF!),37),25,0),"")</f>
        <v/>
      </c>
      <c r="I166" s="39" t="str">
        <f ca="1">IFERROR(VLOOKUP($B166,OFFSET(#REF!,0,0,COUNTA(#REF!),37),6,0),"")</f>
        <v/>
      </c>
      <c r="J166" s="17" t="str">
        <f ca="1">IFERROR(VLOOKUP($B166,OFFSET(#REF!,0,0,COUNTA(#REF!),37),7,0),"")</f>
        <v/>
      </c>
      <c r="K166" s="17" t="str">
        <f ca="1">IFERROR(VLOOKUP($B166,OFFSET(#REF!,0,0,COUNTA(#REF!),37),8,0),"")</f>
        <v/>
      </c>
      <c r="L166" s="36" t="str">
        <f ca="1">IFERROR(VLOOKUP($B166,OFFSET(#REF!,0,0,COUNTA(#REF!),37),18,0),"")</f>
        <v/>
      </c>
      <c r="M166" s="34" t="str">
        <f ca="1">IFERROR(VLOOKUP($B166,OFFSET(#REF!,0,0,COUNTA(#REF!),37),23,0),"")</f>
        <v/>
      </c>
      <c r="N166" s="21"/>
    </row>
    <row r="167" spans="2:14" customFormat="1" ht="20.100000000000001" customHeight="1" x14ac:dyDescent="0.65">
      <c r="B167" s="16"/>
      <c r="C167" s="43" t="str">
        <f ca="1">IFERROR(VLOOKUP($B167,OFFSET(#REF!,0,0,COUNTA(#REF!),37),2,0),"")</f>
        <v/>
      </c>
      <c r="D167" s="27" t="str">
        <f ca="1">IFERROR(VLOOKUP($B167,OFFSET(#REF!,0,0,COUNTA(#REF!),37),3,0),"")</f>
        <v/>
      </c>
      <c r="E167" s="39" t="str">
        <f>IFERROR(search_key(LEFT($B167,FIND("-",$B167)-1)),"")</f>
        <v/>
      </c>
      <c r="F167" s="39" t="str">
        <f ca="1">IFERROR(VLOOKUP($B167,OFFSET(#REF!,0,0,COUNTA(#REF!),37),4,0),"")</f>
        <v/>
      </c>
      <c r="G167" s="17" t="str">
        <f ca="1">IFERROR(VLOOKUP($B167,OFFSET(#REF!,0,0,COUNTA(#REF!),37),5,0),"")</f>
        <v/>
      </c>
      <c r="H167" s="36" t="str">
        <f ca="1">IFERROR(VLOOKUP($B167,OFFSET(#REF!,0,0,COUNTA(#REF!),37),25,0),"")</f>
        <v/>
      </c>
      <c r="I167" s="39" t="str">
        <f ca="1">IFERROR(VLOOKUP($B167,OFFSET(#REF!,0,0,COUNTA(#REF!),37),6,0),"")</f>
        <v/>
      </c>
      <c r="J167" s="17" t="str">
        <f ca="1">IFERROR(VLOOKUP($B167,OFFSET(#REF!,0,0,COUNTA(#REF!),37),7,0),"")</f>
        <v/>
      </c>
      <c r="K167" s="17" t="str">
        <f ca="1">IFERROR(VLOOKUP($B167,OFFSET(#REF!,0,0,COUNTA(#REF!),37),8,0),"")</f>
        <v/>
      </c>
      <c r="L167" s="36" t="str">
        <f ca="1">IFERROR(VLOOKUP($B167,OFFSET(#REF!,0,0,COUNTA(#REF!),37),18,0),"")</f>
        <v/>
      </c>
      <c r="M167" s="34" t="str">
        <f ca="1">IFERROR(VLOOKUP($B167,OFFSET(#REF!,0,0,COUNTA(#REF!),37),23,0),"")</f>
        <v/>
      </c>
      <c r="N167" s="21"/>
    </row>
    <row r="168" spans="2:14" customFormat="1" ht="20.100000000000001" customHeight="1" x14ac:dyDescent="0.65">
      <c r="B168" s="16"/>
      <c r="C168" s="43" t="str">
        <f ca="1">IFERROR(VLOOKUP($B168,OFFSET(#REF!,0,0,COUNTA(#REF!),37),2,0),"")</f>
        <v/>
      </c>
      <c r="D168" s="27" t="str">
        <f ca="1">IFERROR(VLOOKUP($B168,OFFSET(#REF!,0,0,COUNTA(#REF!),37),3,0),"")</f>
        <v/>
      </c>
      <c r="E168" s="39" t="str">
        <f>IFERROR(search_key(LEFT($B168,FIND("-",$B168)-1)),"")</f>
        <v/>
      </c>
      <c r="F168" s="39" t="str">
        <f ca="1">IFERROR(VLOOKUP($B168,OFFSET(#REF!,0,0,COUNTA(#REF!),37),4,0),"")</f>
        <v/>
      </c>
      <c r="G168" s="17" t="str">
        <f ca="1">IFERROR(VLOOKUP($B168,OFFSET(#REF!,0,0,COUNTA(#REF!),37),5,0),"")</f>
        <v/>
      </c>
      <c r="H168" s="36" t="str">
        <f ca="1">IFERROR(VLOOKUP($B168,OFFSET(#REF!,0,0,COUNTA(#REF!),37),25,0),"")</f>
        <v/>
      </c>
      <c r="I168" s="39" t="str">
        <f ca="1">IFERROR(VLOOKUP($B168,OFFSET(#REF!,0,0,COUNTA(#REF!),37),6,0),"")</f>
        <v/>
      </c>
      <c r="J168" s="17" t="str">
        <f ca="1">IFERROR(VLOOKUP($B168,OFFSET(#REF!,0,0,COUNTA(#REF!),37),7,0),"")</f>
        <v/>
      </c>
      <c r="K168" s="17" t="str">
        <f ca="1">IFERROR(VLOOKUP($B168,OFFSET(#REF!,0,0,COUNTA(#REF!),37),8,0),"")</f>
        <v/>
      </c>
      <c r="L168" s="36" t="str">
        <f ca="1">IFERROR(VLOOKUP($B168,OFFSET(#REF!,0,0,COUNTA(#REF!),37),18,0),"")</f>
        <v/>
      </c>
      <c r="M168" s="34" t="str">
        <f ca="1">IFERROR(VLOOKUP($B168,OFFSET(#REF!,0,0,COUNTA(#REF!),37),23,0),"")</f>
        <v/>
      </c>
      <c r="N168" s="21"/>
    </row>
    <row r="169" spans="2:14" customFormat="1" ht="20.100000000000001" customHeight="1" x14ac:dyDescent="0.65">
      <c r="B169" s="16"/>
      <c r="C169" s="43" t="str">
        <f ca="1">IFERROR(VLOOKUP($B169,OFFSET(#REF!,0,0,COUNTA(#REF!),37),2,0),"")</f>
        <v/>
      </c>
      <c r="D169" s="27" t="str">
        <f ca="1">IFERROR(VLOOKUP($B169,OFFSET(#REF!,0,0,COUNTA(#REF!),37),3,0),"")</f>
        <v/>
      </c>
      <c r="E169" s="39" t="str">
        <f>IFERROR(search_key(LEFT($B169,FIND("-",$B169)-1)),"")</f>
        <v/>
      </c>
      <c r="F169" s="39" t="str">
        <f ca="1">IFERROR(VLOOKUP($B169,OFFSET(#REF!,0,0,COUNTA(#REF!),37),4,0),"")</f>
        <v/>
      </c>
      <c r="G169" s="17" t="str">
        <f ca="1">IFERROR(VLOOKUP($B169,OFFSET(#REF!,0,0,COUNTA(#REF!),37),5,0),"")</f>
        <v/>
      </c>
      <c r="H169" s="36" t="str">
        <f ca="1">IFERROR(VLOOKUP($B169,OFFSET(#REF!,0,0,COUNTA(#REF!),37),25,0),"")</f>
        <v/>
      </c>
      <c r="I169" s="39" t="str">
        <f ca="1">IFERROR(VLOOKUP($B169,OFFSET(#REF!,0,0,COUNTA(#REF!),37),6,0),"")</f>
        <v/>
      </c>
      <c r="J169" s="17" t="str">
        <f ca="1">IFERROR(VLOOKUP($B169,OFFSET(#REF!,0,0,COUNTA(#REF!),37),7,0),"")</f>
        <v/>
      </c>
      <c r="K169" s="17" t="str">
        <f ca="1">IFERROR(VLOOKUP($B169,OFFSET(#REF!,0,0,COUNTA(#REF!),37),8,0),"")</f>
        <v/>
      </c>
      <c r="L169" s="36" t="str">
        <f ca="1">IFERROR(VLOOKUP($B169,OFFSET(#REF!,0,0,COUNTA(#REF!),37),18,0),"")</f>
        <v/>
      </c>
      <c r="M169" s="34" t="str">
        <f ca="1">IFERROR(VLOOKUP($B169,OFFSET(#REF!,0,0,COUNTA(#REF!),37),23,0),"")</f>
        <v/>
      </c>
      <c r="N169" s="21"/>
    </row>
    <row r="170" spans="2:14" customFormat="1" ht="20.100000000000001" customHeight="1" x14ac:dyDescent="0.65">
      <c r="B170" s="16"/>
      <c r="C170" s="43" t="str">
        <f ca="1">IFERROR(VLOOKUP($B170,OFFSET(#REF!,0,0,COUNTA(#REF!),37),2,0),"")</f>
        <v/>
      </c>
      <c r="D170" s="27" t="str">
        <f ca="1">IFERROR(VLOOKUP($B170,OFFSET(#REF!,0,0,COUNTA(#REF!),37),3,0),"")</f>
        <v/>
      </c>
      <c r="E170" s="39" t="str">
        <f>IFERROR(search_key(LEFT($B170,FIND("-",$B170)-1)),"")</f>
        <v/>
      </c>
      <c r="F170" s="39" t="str">
        <f ca="1">IFERROR(VLOOKUP($B170,OFFSET(#REF!,0,0,COUNTA(#REF!),37),4,0),"")</f>
        <v/>
      </c>
      <c r="G170" s="17" t="str">
        <f ca="1">IFERROR(VLOOKUP($B170,OFFSET(#REF!,0,0,COUNTA(#REF!),37),5,0),"")</f>
        <v/>
      </c>
      <c r="H170" s="36" t="str">
        <f ca="1">IFERROR(VLOOKUP($B170,OFFSET(#REF!,0,0,COUNTA(#REF!),37),25,0),"")</f>
        <v/>
      </c>
      <c r="I170" s="39" t="str">
        <f ca="1">IFERROR(VLOOKUP($B170,OFFSET(#REF!,0,0,COUNTA(#REF!),37),6,0),"")</f>
        <v/>
      </c>
      <c r="J170" s="17" t="str">
        <f ca="1">IFERROR(VLOOKUP($B170,OFFSET(#REF!,0,0,COUNTA(#REF!),37),7,0),"")</f>
        <v/>
      </c>
      <c r="K170" s="17" t="str">
        <f ca="1">IFERROR(VLOOKUP($B170,OFFSET(#REF!,0,0,COUNTA(#REF!),37),8,0),"")</f>
        <v/>
      </c>
      <c r="L170" s="36" t="str">
        <f ca="1">IFERROR(VLOOKUP($B170,OFFSET(#REF!,0,0,COUNTA(#REF!),37),18,0),"")</f>
        <v/>
      </c>
      <c r="M170" s="34" t="str">
        <f ca="1">IFERROR(VLOOKUP($B170,OFFSET(#REF!,0,0,COUNTA(#REF!),37),23,0),"")</f>
        <v/>
      </c>
      <c r="N170" s="21"/>
    </row>
    <row r="171" spans="2:14" customFormat="1" ht="20.100000000000001" customHeight="1" x14ac:dyDescent="0.65">
      <c r="B171" s="16"/>
      <c r="C171" s="43" t="str">
        <f ca="1">IFERROR(VLOOKUP($B171,OFFSET(#REF!,0,0,COUNTA(#REF!),37),2,0),"")</f>
        <v/>
      </c>
      <c r="D171" s="27" t="str">
        <f ca="1">IFERROR(VLOOKUP($B171,OFFSET(#REF!,0,0,COUNTA(#REF!),37),3,0),"")</f>
        <v/>
      </c>
      <c r="E171" s="39" t="str">
        <f>IFERROR(search_key(LEFT($B171,FIND("-",$B171)-1)),"")</f>
        <v/>
      </c>
      <c r="F171" s="39" t="str">
        <f ca="1">IFERROR(VLOOKUP($B171,OFFSET(#REF!,0,0,COUNTA(#REF!),37),4,0),"")</f>
        <v/>
      </c>
      <c r="G171" s="17" t="str">
        <f ca="1">IFERROR(VLOOKUP($B171,OFFSET(#REF!,0,0,COUNTA(#REF!),37),5,0),"")</f>
        <v/>
      </c>
      <c r="H171" s="36" t="str">
        <f ca="1">IFERROR(VLOOKUP($B171,OFFSET(#REF!,0,0,COUNTA(#REF!),37),25,0),"")</f>
        <v/>
      </c>
      <c r="I171" s="39" t="str">
        <f ca="1">IFERROR(VLOOKUP($B171,OFFSET(#REF!,0,0,COUNTA(#REF!),37),6,0),"")</f>
        <v/>
      </c>
      <c r="J171" s="17" t="str">
        <f ca="1">IFERROR(VLOOKUP($B171,OFFSET(#REF!,0,0,COUNTA(#REF!),37),7,0),"")</f>
        <v/>
      </c>
      <c r="K171" s="17" t="str">
        <f ca="1">IFERROR(VLOOKUP($B171,OFFSET(#REF!,0,0,COUNTA(#REF!),37),8,0),"")</f>
        <v/>
      </c>
      <c r="L171" s="36" t="str">
        <f ca="1">IFERROR(VLOOKUP($B171,OFFSET(#REF!,0,0,COUNTA(#REF!),37),18,0),"")</f>
        <v/>
      </c>
      <c r="M171" s="34" t="str">
        <f ca="1">IFERROR(VLOOKUP($B171,OFFSET(#REF!,0,0,COUNTA(#REF!),37),23,0),"")</f>
        <v/>
      </c>
      <c r="N171" s="21"/>
    </row>
    <row r="172" spans="2:14" customFormat="1" ht="20.100000000000001" customHeight="1" x14ac:dyDescent="0.65">
      <c r="B172" s="16"/>
      <c r="C172" s="43" t="str">
        <f ca="1">IFERROR(VLOOKUP($B172,OFFSET(#REF!,0,0,COUNTA(#REF!),37),2,0),"")</f>
        <v/>
      </c>
      <c r="D172" s="27" t="str">
        <f ca="1">IFERROR(VLOOKUP($B172,OFFSET(#REF!,0,0,COUNTA(#REF!),37),3,0),"")</f>
        <v/>
      </c>
      <c r="E172" s="39" t="str">
        <f>IFERROR(search_key(LEFT($B172,FIND("-",$B172)-1)),"")</f>
        <v/>
      </c>
      <c r="F172" s="39" t="str">
        <f ca="1">IFERROR(VLOOKUP($B172,OFFSET(#REF!,0,0,COUNTA(#REF!),37),4,0),"")</f>
        <v/>
      </c>
      <c r="G172" s="17" t="str">
        <f ca="1">IFERROR(VLOOKUP($B172,OFFSET(#REF!,0,0,COUNTA(#REF!),37),5,0),"")</f>
        <v/>
      </c>
      <c r="H172" s="36" t="str">
        <f ca="1">IFERROR(VLOOKUP($B172,OFFSET(#REF!,0,0,COUNTA(#REF!),37),25,0),"")</f>
        <v/>
      </c>
      <c r="I172" s="39" t="str">
        <f ca="1">IFERROR(VLOOKUP($B172,OFFSET(#REF!,0,0,COUNTA(#REF!),37),6,0),"")</f>
        <v/>
      </c>
      <c r="J172" s="17" t="str">
        <f ca="1">IFERROR(VLOOKUP($B172,OFFSET(#REF!,0,0,COUNTA(#REF!),37),7,0),"")</f>
        <v/>
      </c>
      <c r="K172" s="17" t="str">
        <f ca="1">IFERROR(VLOOKUP($B172,OFFSET(#REF!,0,0,COUNTA(#REF!),37),8,0),"")</f>
        <v/>
      </c>
      <c r="L172" s="36" t="str">
        <f ca="1">IFERROR(VLOOKUP($B172,OFFSET(#REF!,0,0,COUNTA(#REF!),37),18,0),"")</f>
        <v/>
      </c>
      <c r="M172" s="34" t="str">
        <f ca="1">IFERROR(VLOOKUP($B172,OFFSET(#REF!,0,0,COUNTA(#REF!),37),23,0),"")</f>
        <v/>
      </c>
      <c r="N172" s="21"/>
    </row>
    <row r="173" spans="2:14" customFormat="1" ht="20.100000000000001" customHeight="1" x14ac:dyDescent="0.65">
      <c r="B173" s="16"/>
      <c r="C173" s="43" t="str">
        <f ca="1">IFERROR(VLOOKUP($B173,OFFSET(#REF!,0,0,COUNTA(#REF!),37),2,0),"")</f>
        <v/>
      </c>
      <c r="D173" s="27" t="str">
        <f ca="1">IFERROR(VLOOKUP($B173,OFFSET(#REF!,0,0,COUNTA(#REF!),37),3,0),"")</f>
        <v/>
      </c>
      <c r="E173" s="39" t="str">
        <f>IFERROR(search_key(LEFT($B173,FIND("-",$B173)-1)),"")</f>
        <v/>
      </c>
      <c r="F173" s="39" t="str">
        <f ca="1">IFERROR(VLOOKUP($B173,OFFSET(#REF!,0,0,COUNTA(#REF!),37),4,0),"")</f>
        <v/>
      </c>
      <c r="G173" s="17" t="str">
        <f ca="1">IFERROR(VLOOKUP($B173,OFFSET(#REF!,0,0,COUNTA(#REF!),37),5,0),"")</f>
        <v/>
      </c>
      <c r="H173" s="36" t="str">
        <f ca="1">IFERROR(VLOOKUP($B173,OFFSET(#REF!,0,0,COUNTA(#REF!),37),25,0),"")</f>
        <v/>
      </c>
      <c r="I173" s="39" t="str">
        <f ca="1">IFERROR(VLOOKUP($B173,OFFSET(#REF!,0,0,COUNTA(#REF!),37),6,0),"")</f>
        <v/>
      </c>
      <c r="J173" s="17" t="str">
        <f ca="1">IFERROR(VLOOKUP($B173,OFFSET(#REF!,0,0,COUNTA(#REF!),37),7,0),"")</f>
        <v/>
      </c>
      <c r="K173" s="17" t="str">
        <f ca="1">IFERROR(VLOOKUP($B173,OFFSET(#REF!,0,0,COUNTA(#REF!),37),8,0),"")</f>
        <v/>
      </c>
      <c r="L173" s="36" t="str">
        <f ca="1">IFERROR(VLOOKUP($B173,OFFSET(#REF!,0,0,COUNTA(#REF!),37),18,0),"")</f>
        <v/>
      </c>
      <c r="M173" s="34" t="str">
        <f ca="1">IFERROR(VLOOKUP($B173,OFFSET(#REF!,0,0,COUNTA(#REF!),37),23,0),"")</f>
        <v/>
      </c>
      <c r="N173" s="21"/>
    </row>
    <row r="174" spans="2:14" customFormat="1" ht="20.100000000000001" customHeight="1" x14ac:dyDescent="0.65">
      <c r="B174" s="16"/>
      <c r="C174" s="43" t="str">
        <f ca="1">IFERROR(VLOOKUP($B174,OFFSET(#REF!,0,0,COUNTA(#REF!),37),2,0),"")</f>
        <v/>
      </c>
      <c r="D174" s="27" t="str">
        <f ca="1">IFERROR(VLOOKUP($B174,OFFSET(#REF!,0,0,COUNTA(#REF!),37),3,0),"")</f>
        <v/>
      </c>
      <c r="E174" s="39" t="str">
        <f>IFERROR(search_key(LEFT($B174,FIND("-",$B174)-1)),"")</f>
        <v/>
      </c>
      <c r="F174" s="39" t="str">
        <f ca="1">IFERROR(VLOOKUP($B174,OFFSET(#REF!,0,0,COUNTA(#REF!),37),4,0),"")</f>
        <v/>
      </c>
      <c r="G174" s="17" t="str">
        <f ca="1">IFERROR(VLOOKUP($B174,OFFSET(#REF!,0,0,COUNTA(#REF!),37),5,0),"")</f>
        <v/>
      </c>
      <c r="H174" s="36" t="str">
        <f ca="1">IFERROR(VLOOKUP($B174,OFFSET(#REF!,0,0,COUNTA(#REF!),37),25,0),"")</f>
        <v/>
      </c>
      <c r="I174" s="39" t="str">
        <f ca="1">IFERROR(VLOOKUP($B174,OFFSET(#REF!,0,0,COUNTA(#REF!),37),6,0),"")</f>
        <v/>
      </c>
      <c r="J174" s="17" t="str">
        <f ca="1">IFERROR(VLOOKUP($B174,OFFSET(#REF!,0,0,COUNTA(#REF!),37),7,0),"")</f>
        <v/>
      </c>
      <c r="K174" s="17" t="str">
        <f ca="1">IFERROR(VLOOKUP($B174,OFFSET(#REF!,0,0,COUNTA(#REF!),37),8,0),"")</f>
        <v/>
      </c>
      <c r="L174" s="36" t="str">
        <f ca="1">IFERROR(VLOOKUP($B174,OFFSET(#REF!,0,0,COUNTA(#REF!),37),18,0),"")</f>
        <v/>
      </c>
      <c r="M174" s="34" t="str">
        <f ca="1">IFERROR(VLOOKUP($B174,OFFSET(#REF!,0,0,COUNTA(#REF!),37),23,0),"")</f>
        <v/>
      </c>
      <c r="N174" s="21"/>
    </row>
    <row r="175" spans="2:14" customFormat="1" ht="20.100000000000001" customHeight="1" x14ac:dyDescent="0.65">
      <c r="B175" s="16"/>
      <c r="C175" s="43" t="str">
        <f ca="1">IFERROR(VLOOKUP($B175,OFFSET(#REF!,0,0,COUNTA(#REF!),37),2,0),"")</f>
        <v/>
      </c>
      <c r="D175" s="27" t="str">
        <f ca="1">IFERROR(VLOOKUP($B175,OFFSET(#REF!,0,0,COUNTA(#REF!),37),3,0),"")</f>
        <v/>
      </c>
      <c r="E175" s="39" t="str">
        <f>IFERROR(search_key(LEFT($B175,FIND("-",$B175)-1)),"")</f>
        <v/>
      </c>
      <c r="F175" s="39" t="str">
        <f ca="1">IFERROR(VLOOKUP($B175,OFFSET(#REF!,0,0,COUNTA(#REF!),37),4,0),"")</f>
        <v/>
      </c>
      <c r="G175" s="17" t="str">
        <f ca="1">IFERROR(VLOOKUP($B175,OFFSET(#REF!,0,0,COUNTA(#REF!),37),5,0),"")</f>
        <v/>
      </c>
      <c r="H175" s="36" t="str">
        <f ca="1">IFERROR(VLOOKUP($B175,OFFSET(#REF!,0,0,COUNTA(#REF!),37),25,0),"")</f>
        <v/>
      </c>
      <c r="I175" s="39" t="str">
        <f ca="1">IFERROR(VLOOKUP($B175,OFFSET(#REF!,0,0,COUNTA(#REF!),37),6,0),"")</f>
        <v/>
      </c>
      <c r="J175" s="17" t="str">
        <f ca="1">IFERROR(VLOOKUP($B175,OFFSET(#REF!,0,0,COUNTA(#REF!),37),7,0),"")</f>
        <v/>
      </c>
      <c r="K175" s="17" t="str">
        <f ca="1">IFERROR(VLOOKUP($B175,OFFSET(#REF!,0,0,COUNTA(#REF!),37),8,0),"")</f>
        <v/>
      </c>
      <c r="L175" s="36" t="str">
        <f ca="1">IFERROR(VLOOKUP($B175,OFFSET(#REF!,0,0,COUNTA(#REF!),37),18,0),"")</f>
        <v/>
      </c>
      <c r="M175" s="34" t="str">
        <f ca="1">IFERROR(VLOOKUP($B175,OFFSET(#REF!,0,0,COUNTA(#REF!),37),23,0),"")</f>
        <v/>
      </c>
      <c r="N175" s="21"/>
    </row>
    <row r="176" spans="2:14" customFormat="1" ht="20.100000000000001" customHeight="1" x14ac:dyDescent="0.65">
      <c r="B176" s="16"/>
      <c r="C176" s="43" t="str">
        <f ca="1">IFERROR(VLOOKUP($B176,OFFSET(#REF!,0,0,COUNTA(#REF!),37),2,0),"")</f>
        <v/>
      </c>
      <c r="D176" s="27" t="str">
        <f ca="1">IFERROR(VLOOKUP($B176,OFFSET(#REF!,0,0,COUNTA(#REF!),37),3,0),"")</f>
        <v/>
      </c>
      <c r="E176" s="39" t="str">
        <f>IFERROR(search_key(LEFT($B176,FIND("-",$B176)-1)),"")</f>
        <v/>
      </c>
      <c r="F176" s="39" t="str">
        <f ca="1">IFERROR(VLOOKUP($B176,OFFSET(#REF!,0,0,COUNTA(#REF!),37),4,0),"")</f>
        <v/>
      </c>
      <c r="G176" s="17" t="str">
        <f ca="1">IFERROR(VLOOKUP($B176,OFFSET(#REF!,0,0,COUNTA(#REF!),37),5,0),"")</f>
        <v/>
      </c>
      <c r="H176" s="36" t="str">
        <f ca="1">IFERROR(VLOOKUP($B176,OFFSET(#REF!,0,0,COUNTA(#REF!),37),25,0),"")</f>
        <v/>
      </c>
      <c r="I176" s="39" t="str">
        <f ca="1">IFERROR(VLOOKUP($B176,OFFSET(#REF!,0,0,COUNTA(#REF!),37),6,0),"")</f>
        <v/>
      </c>
      <c r="J176" s="17" t="str">
        <f ca="1">IFERROR(VLOOKUP($B176,OFFSET(#REF!,0,0,COUNTA(#REF!),37),7,0),"")</f>
        <v/>
      </c>
      <c r="K176" s="17" t="str">
        <f ca="1">IFERROR(VLOOKUP($B176,OFFSET(#REF!,0,0,COUNTA(#REF!),37),8,0),"")</f>
        <v/>
      </c>
      <c r="L176" s="36" t="str">
        <f ca="1">IFERROR(VLOOKUP($B176,OFFSET(#REF!,0,0,COUNTA(#REF!),37),18,0),"")</f>
        <v/>
      </c>
      <c r="M176" s="34" t="str">
        <f ca="1">IFERROR(VLOOKUP($B176,OFFSET(#REF!,0,0,COUNTA(#REF!),37),23,0),"")</f>
        <v/>
      </c>
      <c r="N176" s="21"/>
    </row>
    <row r="177" spans="2:14" customFormat="1" ht="20.100000000000001" customHeight="1" x14ac:dyDescent="0.65">
      <c r="B177" s="16"/>
      <c r="C177" s="43" t="str">
        <f ca="1">IFERROR(VLOOKUP($B177,OFFSET(#REF!,0,0,COUNTA(#REF!),37),2,0),"")</f>
        <v/>
      </c>
      <c r="D177" s="27" t="str">
        <f ca="1">IFERROR(VLOOKUP($B177,OFFSET(#REF!,0,0,COUNTA(#REF!),37),3,0),"")</f>
        <v/>
      </c>
      <c r="E177" s="39" t="str">
        <f>IFERROR(search_key(LEFT($B177,FIND("-",$B177)-1)),"")</f>
        <v/>
      </c>
      <c r="F177" s="39" t="str">
        <f ca="1">IFERROR(VLOOKUP($B177,OFFSET(#REF!,0,0,COUNTA(#REF!),37),4,0),"")</f>
        <v/>
      </c>
      <c r="G177" s="17" t="str">
        <f ca="1">IFERROR(VLOOKUP($B177,OFFSET(#REF!,0,0,COUNTA(#REF!),37),5,0),"")</f>
        <v/>
      </c>
      <c r="H177" s="36" t="str">
        <f ca="1">IFERROR(VLOOKUP($B177,OFFSET(#REF!,0,0,COUNTA(#REF!),37),25,0),"")</f>
        <v/>
      </c>
      <c r="I177" s="39" t="str">
        <f ca="1">IFERROR(VLOOKUP($B177,OFFSET(#REF!,0,0,COUNTA(#REF!),37),6,0),"")</f>
        <v/>
      </c>
      <c r="J177" s="17" t="str">
        <f ca="1">IFERROR(VLOOKUP($B177,OFFSET(#REF!,0,0,COUNTA(#REF!),37),7,0),"")</f>
        <v/>
      </c>
      <c r="K177" s="17" t="str">
        <f ca="1">IFERROR(VLOOKUP($B177,OFFSET(#REF!,0,0,COUNTA(#REF!),37),8,0),"")</f>
        <v/>
      </c>
      <c r="L177" s="36" t="str">
        <f ca="1">IFERROR(VLOOKUP($B177,OFFSET(#REF!,0,0,COUNTA(#REF!),37),18,0),"")</f>
        <v/>
      </c>
      <c r="M177" s="34" t="str">
        <f ca="1">IFERROR(VLOOKUP($B177,OFFSET(#REF!,0,0,COUNTA(#REF!),37),23,0),"")</f>
        <v/>
      </c>
      <c r="N177" s="21"/>
    </row>
    <row r="178" spans="2:14" customFormat="1" ht="20.100000000000001" customHeight="1" x14ac:dyDescent="0.65">
      <c r="B178" s="16"/>
      <c r="C178" s="43" t="str">
        <f ca="1">IFERROR(VLOOKUP($B178,OFFSET(#REF!,0,0,COUNTA(#REF!),37),2,0),"")</f>
        <v/>
      </c>
      <c r="D178" s="27" t="str">
        <f ca="1">IFERROR(VLOOKUP($B178,OFFSET(#REF!,0,0,COUNTA(#REF!),37),3,0),"")</f>
        <v/>
      </c>
      <c r="E178" s="39" t="str">
        <f>IFERROR(search_key(LEFT($B178,FIND("-",$B178)-1)),"")</f>
        <v/>
      </c>
      <c r="F178" s="39" t="str">
        <f ca="1">IFERROR(VLOOKUP($B178,OFFSET(#REF!,0,0,COUNTA(#REF!),37),4,0),"")</f>
        <v/>
      </c>
      <c r="G178" s="17" t="str">
        <f ca="1">IFERROR(VLOOKUP($B178,OFFSET(#REF!,0,0,COUNTA(#REF!),37),5,0),"")</f>
        <v/>
      </c>
      <c r="H178" s="36" t="str">
        <f ca="1">IFERROR(VLOOKUP($B178,OFFSET(#REF!,0,0,COUNTA(#REF!),37),25,0),"")</f>
        <v/>
      </c>
      <c r="I178" s="39" t="str">
        <f ca="1">IFERROR(VLOOKUP($B178,OFFSET(#REF!,0,0,COUNTA(#REF!),37),6,0),"")</f>
        <v/>
      </c>
      <c r="J178" s="17" t="str">
        <f ca="1">IFERROR(VLOOKUP($B178,OFFSET(#REF!,0,0,COUNTA(#REF!),37),7,0),"")</f>
        <v/>
      </c>
      <c r="K178" s="17" t="str">
        <f ca="1">IFERROR(VLOOKUP($B178,OFFSET(#REF!,0,0,COUNTA(#REF!),37),8,0),"")</f>
        <v/>
      </c>
      <c r="L178" s="36" t="str">
        <f ca="1">IFERROR(VLOOKUP($B178,OFFSET(#REF!,0,0,COUNTA(#REF!),37),18,0),"")</f>
        <v/>
      </c>
      <c r="M178" s="34" t="str">
        <f ca="1">IFERROR(VLOOKUP($B178,OFFSET(#REF!,0,0,COUNTA(#REF!),37),23,0),"")</f>
        <v/>
      </c>
      <c r="N178" s="21"/>
    </row>
    <row r="179" spans="2:14" customFormat="1" ht="20.100000000000001" customHeight="1" x14ac:dyDescent="0.65">
      <c r="B179" s="16"/>
      <c r="C179" s="43" t="str">
        <f ca="1">IFERROR(VLOOKUP($B179,OFFSET(#REF!,0,0,COUNTA(#REF!),37),2,0),"")</f>
        <v/>
      </c>
      <c r="D179" s="27" t="str">
        <f ca="1">IFERROR(VLOOKUP($B179,OFFSET(#REF!,0,0,COUNTA(#REF!),37),3,0),"")</f>
        <v/>
      </c>
      <c r="E179" s="39" t="str">
        <f>IFERROR(search_key(LEFT($B179,FIND("-",$B179)-1)),"")</f>
        <v/>
      </c>
      <c r="F179" s="39" t="str">
        <f ca="1">IFERROR(VLOOKUP($B179,OFFSET(#REF!,0,0,COUNTA(#REF!),37),4,0),"")</f>
        <v/>
      </c>
      <c r="G179" s="17" t="str">
        <f ca="1">IFERROR(VLOOKUP($B179,OFFSET(#REF!,0,0,COUNTA(#REF!),37),5,0),"")</f>
        <v/>
      </c>
      <c r="H179" s="36" t="str">
        <f ca="1">IFERROR(VLOOKUP($B179,OFFSET(#REF!,0,0,COUNTA(#REF!),37),25,0),"")</f>
        <v/>
      </c>
      <c r="I179" s="39" t="str">
        <f ca="1">IFERROR(VLOOKUP($B179,OFFSET(#REF!,0,0,COUNTA(#REF!),37),6,0),"")</f>
        <v/>
      </c>
      <c r="J179" s="17" t="str">
        <f ca="1">IFERROR(VLOOKUP($B179,OFFSET(#REF!,0,0,COUNTA(#REF!),37),7,0),"")</f>
        <v/>
      </c>
      <c r="K179" s="17" t="str">
        <f ca="1">IFERROR(VLOOKUP($B179,OFFSET(#REF!,0,0,COUNTA(#REF!),37),8,0),"")</f>
        <v/>
      </c>
      <c r="L179" s="36" t="str">
        <f ca="1">IFERROR(VLOOKUP($B179,OFFSET(#REF!,0,0,COUNTA(#REF!),37),18,0),"")</f>
        <v/>
      </c>
      <c r="M179" s="34" t="str">
        <f ca="1">IFERROR(VLOOKUP($B179,OFFSET(#REF!,0,0,COUNTA(#REF!),37),23,0),"")</f>
        <v/>
      </c>
      <c r="N179" s="21"/>
    </row>
    <row r="180" spans="2:14" customFormat="1" ht="20.100000000000001" customHeight="1" x14ac:dyDescent="0.65">
      <c r="B180" s="16"/>
      <c r="C180" s="43" t="str">
        <f ca="1">IFERROR(VLOOKUP($B180,OFFSET(#REF!,0,0,COUNTA(#REF!),37),2,0),"")</f>
        <v/>
      </c>
      <c r="D180" s="27" t="str">
        <f ca="1">IFERROR(VLOOKUP($B180,OFFSET(#REF!,0,0,COUNTA(#REF!),37),3,0),"")</f>
        <v/>
      </c>
      <c r="E180" s="39" t="str">
        <f>IFERROR(search_key(LEFT($B180,FIND("-",$B180)-1)),"")</f>
        <v/>
      </c>
      <c r="F180" s="39" t="str">
        <f ca="1">IFERROR(VLOOKUP($B180,OFFSET(#REF!,0,0,COUNTA(#REF!),37),4,0),"")</f>
        <v/>
      </c>
      <c r="G180" s="17" t="str">
        <f ca="1">IFERROR(VLOOKUP($B180,OFFSET(#REF!,0,0,COUNTA(#REF!),37),5,0),"")</f>
        <v/>
      </c>
      <c r="H180" s="36" t="str">
        <f ca="1">IFERROR(VLOOKUP($B180,OFFSET(#REF!,0,0,COUNTA(#REF!),37),25,0),"")</f>
        <v/>
      </c>
      <c r="I180" s="39" t="str">
        <f ca="1">IFERROR(VLOOKUP($B180,OFFSET(#REF!,0,0,COUNTA(#REF!),37),6,0),"")</f>
        <v/>
      </c>
      <c r="J180" s="17" t="str">
        <f ca="1">IFERROR(VLOOKUP($B180,OFFSET(#REF!,0,0,COUNTA(#REF!),37),7,0),"")</f>
        <v/>
      </c>
      <c r="K180" s="17" t="str">
        <f ca="1">IFERROR(VLOOKUP($B180,OFFSET(#REF!,0,0,COUNTA(#REF!),37),8,0),"")</f>
        <v/>
      </c>
      <c r="L180" s="36" t="str">
        <f ca="1">IFERROR(VLOOKUP($B180,OFFSET(#REF!,0,0,COUNTA(#REF!),37),18,0),"")</f>
        <v/>
      </c>
      <c r="M180" s="34" t="str">
        <f ca="1">IFERROR(VLOOKUP($B180,OFFSET(#REF!,0,0,COUNTA(#REF!),37),23,0),"")</f>
        <v/>
      </c>
      <c r="N180" s="21"/>
    </row>
    <row r="181" spans="2:14" customFormat="1" ht="20.100000000000001" customHeight="1" x14ac:dyDescent="0.65">
      <c r="B181" s="16"/>
      <c r="C181" s="43" t="str">
        <f ca="1">IFERROR(VLOOKUP($B181,OFFSET(#REF!,0,0,COUNTA(#REF!),37),2,0),"")</f>
        <v/>
      </c>
      <c r="D181" s="27" t="str">
        <f ca="1">IFERROR(VLOOKUP($B181,OFFSET(#REF!,0,0,COUNTA(#REF!),37),3,0),"")</f>
        <v/>
      </c>
      <c r="E181" s="39" t="str">
        <f>IFERROR(search_key(LEFT($B181,FIND("-",$B181)-1)),"")</f>
        <v/>
      </c>
      <c r="F181" s="39" t="str">
        <f ca="1">IFERROR(VLOOKUP($B181,OFFSET(#REF!,0,0,COUNTA(#REF!),37),4,0),"")</f>
        <v/>
      </c>
      <c r="G181" s="17" t="str">
        <f ca="1">IFERROR(VLOOKUP($B181,OFFSET(#REF!,0,0,COUNTA(#REF!),37),5,0),"")</f>
        <v/>
      </c>
      <c r="H181" s="36" t="str">
        <f ca="1">IFERROR(VLOOKUP($B181,OFFSET(#REF!,0,0,COUNTA(#REF!),37),25,0),"")</f>
        <v/>
      </c>
      <c r="I181" s="39" t="str">
        <f ca="1">IFERROR(VLOOKUP($B181,OFFSET(#REF!,0,0,COUNTA(#REF!),37),6,0),"")</f>
        <v/>
      </c>
      <c r="J181" s="17" t="str">
        <f ca="1">IFERROR(VLOOKUP($B181,OFFSET(#REF!,0,0,COUNTA(#REF!),37),7,0),"")</f>
        <v/>
      </c>
      <c r="K181" s="17" t="str">
        <f ca="1">IFERROR(VLOOKUP($B181,OFFSET(#REF!,0,0,COUNTA(#REF!),37),8,0),"")</f>
        <v/>
      </c>
      <c r="L181" s="36" t="str">
        <f ca="1">IFERROR(VLOOKUP($B181,OFFSET(#REF!,0,0,COUNTA(#REF!),37),18,0),"")</f>
        <v/>
      </c>
      <c r="M181" s="34" t="str">
        <f ca="1">IFERROR(VLOOKUP($B181,OFFSET(#REF!,0,0,COUNTA(#REF!),37),23,0),"")</f>
        <v/>
      </c>
      <c r="N181" s="21"/>
    </row>
    <row r="182" spans="2:14" customFormat="1" ht="20.100000000000001" customHeight="1" x14ac:dyDescent="0.65">
      <c r="B182" s="16"/>
      <c r="C182" s="43" t="str">
        <f ca="1">IFERROR(VLOOKUP($B182,OFFSET(#REF!,0,0,COUNTA(#REF!),37),2,0),"")</f>
        <v/>
      </c>
      <c r="D182" s="27" t="str">
        <f ca="1">IFERROR(VLOOKUP($B182,OFFSET(#REF!,0,0,COUNTA(#REF!),37),3,0),"")</f>
        <v/>
      </c>
      <c r="E182" s="39" t="str">
        <f>IFERROR(search_key(LEFT($B182,FIND("-",$B182)-1)),"")</f>
        <v/>
      </c>
      <c r="F182" s="39" t="str">
        <f ca="1">IFERROR(VLOOKUP($B182,OFFSET(#REF!,0,0,COUNTA(#REF!),37),4,0),"")</f>
        <v/>
      </c>
      <c r="G182" s="17" t="str">
        <f ca="1">IFERROR(VLOOKUP($B182,OFFSET(#REF!,0,0,COUNTA(#REF!),37),5,0),"")</f>
        <v/>
      </c>
      <c r="H182" s="36" t="str">
        <f ca="1">IFERROR(VLOOKUP($B182,OFFSET(#REF!,0,0,COUNTA(#REF!),37),25,0),"")</f>
        <v/>
      </c>
      <c r="I182" s="39" t="str">
        <f ca="1">IFERROR(VLOOKUP($B182,OFFSET(#REF!,0,0,COUNTA(#REF!),37),6,0),"")</f>
        <v/>
      </c>
      <c r="J182" s="17" t="str">
        <f ca="1">IFERROR(VLOOKUP($B182,OFFSET(#REF!,0,0,COUNTA(#REF!),37),7,0),"")</f>
        <v/>
      </c>
      <c r="K182" s="17" t="str">
        <f ca="1">IFERROR(VLOOKUP($B182,OFFSET(#REF!,0,0,COUNTA(#REF!),37),8,0),"")</f>
        <v/>
      </c>
      <c r="L182" s="36" t="str">
        <f ca="1">IFERROR(VLOOKUP($B182,OFFSET(#REF!,0,0,COUNTA(#REF!),37),18,0),"")</f>
        <v/>
      </c>
      <c r="M182" s="34" t="str">
        <f ca="1">IFERROR(VLOOKUP($B182,OFFSET(#REF!,0,0,COUNTA(#REF!),37),23,0),"")</f>
        <v/>
      </c>
      <c r="N182" s="21"/>
    </row>
    <row r="183" spans="2:14" customFormat="1" ht="20.100000000000001" customHeight="1" x14ac:dyDescent="0.65">
      <c r="B183" s="16"/>
      <c r="C183" s="43" t="str">
        <f ca="1">IFERROR(VLOOKUP($B183,OFFSET(#REF!,0,0,COUNTA(#REF!),37),2,0),"")</f>
        <v/>
      </c>
      <c r="D183" s="27" t="str">
        <f ca="1">IFERROR(VLOOKUP($B183,OFFSET(#REF!,0,0,COUNTA(#REF!),37),3,0),"")</f>
        <v/>
      </c>
      <c r="E183" s="39" t="str">
        <f>IFERROR(search_key(LEFT($B183,FIND("-",$B183)-1)),"")</f>
        <v/>
      </c>
      <c r="F183" s="39" t="str">
        <f ca="1">IFERROR(VLOOKUP($B183,OFFSET(#REF!,0,0,COUNTA(#REF!),37),4,0),"")</f>
        <v/>
      </c>
      <c r="G183" s="17" t="str">
        <f ca="1">IFERROR(VLOOKUP($B183,OFFSET(#REF!,0,0,COUNTA(#REF!),37),5,0),"")</f>
        <v/>
      </c>
      <c r="H183" s="36" t="str">
        <f ca="1">IFERROR(VLOOKUP($B183,OFFSET(#REF!,0,0,COUNTA(#REF!),37),25,0),"")</f>
        <v/>
      </c>
      <c r="I183" s="39" t="str">
        <f ca="1">IFERROR(VLOOKUP($B183,OFFSET(#REF!,0,0,COUNTA(#REF!),37),6,0),"")</f>
        <v/>
      </c>
      <c r="J183" s="17" t="str">
        <f ca="1">IFERROR(VLOOKUP($B183,OFFSET(#REF!,0,0,COUNTA(#REF!),37),7,0),"")</f>
        <v/>
      </c>
      <c r="K183" s="17" t="str">
        <f ca="1">IFERROR(VLOOKUP($B183,OFFSET(#REF!,0,0,COUNTA(#REF!),37),8,0),"")</f>
        <v/>
      </c>
      <c r="L183" s="36" t="str">
        <f ca="1">IFERROR(VLOOKUP($B183,OFFSET(#REF!,0,0,COUNTA(#REF!),37),18,0),"")</f>
        <v/>
      </c>
      <c r="M183" s="34" t="str">
        <f ca="1">IFERROR(VLOOKUP($B183,OFFSET(#REF!,0,0,COUNTA(#REF!),37),23,0),"")</f>
        <v/>
      </c>
      <c r="N183" s="21"/>
    </row>
    <row r="184" spans="2:14" customFormat="1" ht="20.100000000000001" customHeight="1" x14ac:dyDescent="0.65">
      <c r="B184" s="16"/>
      <c r="C184" s="43" t="str">
        <f ca="1">IFERROR(VLOOKUP($B184,OFFSET(#REF!,0,0,COUNTA(#REF!),37),2,0),"")</f>
        <v/>
      </c>
      <c r="D184" s="27" t="str">
        <f ca="1">IFERROR(VLOOKUP($B184,OFFSET(#REF!,0,0,COUNTA(#REF!),37),3,0),"")</f>
        <v/>
      </c>
      <c r="E184" s="39" t="str">
        <f>IFERROR(search_key(LEFT($B184,FIND("-",$B184)-1)),"")</f>
        <v/>
      </c>
      <c r="F184" s="39" t="str">
        <f ca="1">IFERROR(VLOOKUP($B184,OFFSET(#REF!,0,0,COUNTA(#REF!),37),4,0),"")</f>
        <v/>
      </c>
      <c r="G184" s="17" t="str">
        <f ca="1">IFERROR(VLOOKUP($B184,OFFSET(#REF!,0,0,COUNTA(#REF!),37),5,0),"")</f>
        <v/>
      </c>
      <c r="H184" s="36" t="str">
        <f ca="1">IFERROR(VLOOKUP($B184,OFFSET(#REF!,0,0,COUNTA(#REF!),37),25,0),"")</f>
        <v/>
      </c>
      <c r="I184" s="39" t="str">
        <f ca="1">IFERROR(VLOOKUP($B184,OFFSET(#REF!,0,0,COUNTA(#REF!),37),6,0),"")</f>
        <v/>
      </c>
      <c r="J184" s="17" t="str">
        <f ca="1">IFERROR(VLOOKUP($B184,OFFSET(#REF!,0,0,COUNTA(#REF!),37),7,0),"")</f>
        <v/>
      </c>
      <c r="K184" s="17" t="str">
        <f ca="1">IFERROR(VLOOKUP($B184,OFFSET(#REF!,0,0,COUNTA(#REF!),37),8,0),"")</f>
        <v/>
      </c>
      <c r="L184" s="36" t="str">
        <f ca="1">IFERROR(VLOOKUP($B184,OFFSET(#REF!,0,0,COUNTA(#REF!),37),18,0),"")</f>
        <v/>
      </c>
      <c r="M184" s="34" t="str">
        <f ca="1">IFERROR(VLOOKUP($B184,OFFSET(#REF!,0,0,COUNTA(#REF!),37),23,0),"")</f>
        <v/>
      </c>
      <c r="N184" s="21"/>
    </row>
    <row r="185" spans="2:14" customFormat="1" ht="20.100000000000001" customHeight="1" x14ac:dyDescent="0.65">
      <c r="B185" s="16"/>
      <c r="C185" s="43" t="str">
        <f ca="1">IFERROR(VLOOKUP($B185,OFFSET(#REF!,0,0,COUNTA(#REF!),37),2,0),"")</f>
        <v/>
      </c>
      <c r="D185" s="27" t="str">
        <f ca="1">IFERROR(VLOOKUP($B185,OFFSET(#REF!,0,0,COUNTA(#REF!),37),3,0),"")</f>
        <v/>
      </c>
      <c r="E185" s="39" t="str">
        <f>IFERROR(search_key(LEFT($B185,FIND("-",$B185)-1)),"")</f>
        <v/>
      </c>
      <c r="F185" s="39" t="str">
        <f ca="1">IFERROR(VLOOKUP($B185,OFFSET(#REF!,0,0,COUNTA(#REF!),37),4,0),"")</f>
        <v/>
      </c>
      <c r="G185" s="17" t="str">
        <f ca="1">IFERROR(VLOOKUP($B185,OFFSET(#REF!,0,0,COUNTA(#REF!),37),5,0),"")</f>
        <v/>
      </c>
      <c r="H185" s="36" t="str">
        <f ca="1">IFERROR(VLOOKUP($B185,OFFSET(#REF!,0,0,COUNTA(#REF!),37),25,0),"")</f>
        <v/>
      </c>
      <c r="I185" s="39" t="str">
        <f ca="1">IFERROR(VLOOKUP($B185,OFFSET(#REF!,0,0,COUNTA(#REF!),37),6,0),"")</f>
        <v/>
      </c>
      <c r="J185" s="17" t="str">
        <f ca="1">IFERROR(VLOOKUP($B185,OFFSET(#REF!,0,0,COUNTA(#REF!),37),7,0),"")</f>
        <v/>
      </c>
      <c r="K185" s="17" t="str">
        <f ca="1">IFERROR(VLOOKUP($B185,OFFSET(#REF!,0,0,COUNTA(#REF!),37),8,0),"")</f>
        <v/>
      </c>
      <c r="L185" s="36" t="str">
        <f ca="1">IFERROR(VLOOKUP($B185,OFFSET(#REF!,0,0,COUNTA(#REF!),37),18,0),"")</f>
        <v/>
      </c>
      <c r="M185" s="34" t="str">
        <f ca="1">IFERROR(VLOOKUP($B185,OFFSET(#REF!,0,0,COUNTA(#REF!),37),23,0),"")</f>
        <v/>
      </c>
      <c r="N185" s="21"/>
    </row>
    <row r="186" spans="2:14" customFormat="1" ht="20.100000000000001" customHeight="1" x14ac:dyDescent="0.65">
      <c r="B186" s="16"/>
      <c r="C186" s="43" t="str">
        <f ca="1">IFERROR(VLOOKUP($B186,OFFSET(#REF!,0,0,COUNTA(#REF!),37),2,0),"")</f>
        <v/>
      </c>
      <c r="D186" s="27" t="str">
        <f ca="1">IFERROR(VLOOKUP($B186,OFFSET(#REF!,0,0,COUNTA(#REF!),37),3,0),"")</f>
        <v/>
      </c>
      <c r="E186" s="39" t="str">
        <f>IFERROR(search_key(LEFT($B186,FIND("-",$B186)-1)),"")</f>
        <v/>
      </c>
      <c r="F186" s="39" t="str">
        <f ca="1">IFERROR(VLOOKUP($B186,OFFSET(#REF!,0,0,COUNTA(#REF!),37),4,0),"")</f>
        <v/>
      </c>
      <c r="G186" s="17" t="str">
        <f ca="1">IFERROR(VLOOKUP($B186,OFFSET(#REF!,0,0,COUNTA(#REF!),37),5,0),"")</f>
        <v/>
      </c>
      <c r="H186" s="36" t="str">
        <f ca="1">IFERROR(VLOOKUP($B186,OFFSET(#REF!,0,0,COUNTA(#REF!),37),25,0),"")</f>
        <v/>
      </c>
      <c r="I186" s="39" t="str">
        <f ca="1">IFERROR(VLOOKUP($B186,OFFSET(#REF!,0,0,COUNTA(#REF!),37),6,0),"")</f>
        <v/>
      </c>
      <c r="J186" s="17" t="str">
        <f ca="1">IFERROR(VLOOKUP($B186,OFFSET(#REF!,0,0,COUNTA(#REF!),37),7,0),"")</f>
        <v/>
      </c>
      <c r="K186" s="17" t="str">
        <f ca="1">IFERROR(VLOOKUP($B186,OFFSET(#REF!,0,0,COUNTA(#REF!),37),8,0),"")</f>
        <v/>
      </c>
      <c r="L186" s="36" t="str">
        <f ca="1">IFERROR(VLOOKUP($B186,OFFSET(#REF!,0,0,COUNTA(#REF!),37),18,0),"")</f>
        <v/>
      </c>
      <c r="M186" s="34" t="str">
        <f ca="1">IFERROR(VLOOKUP($B186,OFFSET(#REF!,0,0,COUNTA(#REF!),37),23,0),"")</f>
        <v/>
      </c>
      <c r="N186" s="21"/>
    </row>
    <row r="187" spans="2:14" customFormat="1" ht="20.100000000000001" customHeight="1" x14ac:dyDescent="0.65">
      <c r="B187" s="16"/>
      <c r="C187" s="43" t="str">
        <f ca="1">IFERROR(VLOOKUP($B187,OFFSET(#REF!,0,0,COUNTA(#REF!),37),2,0),"")</f>
        <v/>
      </c>
      <c r="D187" s="27" t="str">
        <f ca="1">IFERROR(VLOOKUP($B187,OFFSET(#REF!,0,0,COUNTA(#REF!),37),3,0),"")</f>
        <v/>
      </c>
      <c r="E187" s="39" t="str">
        <f>IFERROR(search_key(LEFT($B187,FIND("-",$B187)-1)),"")</f>
        <v/>
      </c>
      <c r="F187" s="39" t="str">
        <f ca="1">IFERROR(VLOOKUP($B187,OFFSET(#REF!,0,0,COUNTA(#REF!),37),4,0),"")</f>
        <v/>
      </c>
      <c r="G187" s="17" t="str">
        <f ca="1">IFERROR(VLOOKUP($B187,OFFSET(#REF!,0,0,COUNTA(#REF!),37),5,0),"")</f>
        <v/>
      </c>
      <c r="H187" s="36" t="str">
        <f ca="1">IFERROR(VLOOKUP($B187,OFFSET(#REF!,0,0,COUNTA(#REF!),37),25,0),"")</f>
        <v/>
      </c>
      <c r="I187" s="39" t="str">
        <f ca="1">IFERROR(VLOOKUP($B187,OFFSET(#REF!,0,0,COUNTA(#REF!),37),6,0),"")</f>
        <v/>
      </c>
      <c r="J187" s="17" t="str">
        <f ca="1">IFERROR(VLOOKUP($B187,OFFSET(#REF!,0,0,COUNTA(#REF!),37),7,0),"")</f>
        <v/>
      </c>
      <c r="K187" s="17" t="str">
        <f ca="1">IFERROR(VLOOKUP($B187,OFFSET(#REF!,0,0,COUNTA(#REF!),37),8,0),"")</f>
        <v/>
      </c>
      <c r="L187" s="36" t="str">
        <f ca="1">IFERROR(VLOOKUP($B187,OFFSET(#REF!,0,0,COUNTA(#REF!),37),18,0),"")</f>
        <v/>
      </c>
      <c r="M187" s="34" t="str">
        <f ca="1">IFERROR(VLOOKUP($B187,OFFSET(#REF!,0,0,COUNTA(#REF!),37),23,0),"")</f>
        <v/>
      </c>
      <c r="N187" s="21"/>
    </row>
    <row r="188" spans="2:14" customFormat="1" ht="20.100000000000001" customHeight="1" x14ac:dyDescent="0.65">
      <c r="B188" s="16"/>
      <c r="C188" s="43" t="str">
        <f ca="1">IFERROR(VLOOKUP($B188,OFFSET(#REF!,0,0,COUNTA(#REF!),37),2,0),"")</f>
        <v/>
      </c>
      <c r="D188" s="27" t="str">
        <f ca="1">IFERROR(VLOOKUP($B188,OFFSET(#REF!,0,0,COUNTA(#REF!),37),3,0),"")</f>
        <v/>
      </c>
      <c r="E188" s="39" t="str">
        <f>IFERROR(search_key(LEFT($B188,FIND("-",$B188)-1)),"")</f>
        <v/>
      </c>
      <c r="F188" s="39" t="str">
        <f ca="1">IFERROR(VLOOKUP($B188,OFFSET(#REF!,0,0,COUNTA(#REF!),37),4,0),"")</f>
        <v/>
      </c>
      <c r="G188" s="17" t="str">
        <f ca="1">IFERROR(VLOOKUP($B188,OFFSET(#REF!,0,0,COUNTA(#REF!),37),5,0),"")</f>
        <v/>
      </c>
      <c r="H188" s="36" t="str">
        <f ca="1">IFERROR(VLOOKUP($B188,OFFSET(#REF!,0,0,COUNTA(#REF!),37),25,0),"")</f>
        <v/>
      </c>
      <c r="I188" s="39" t="str">
        <f ca="1">IFERROR(VLOOKUP($B188,OFFSET(#REF!,0,0,COUNTA(#REF!),37),6,0),"")</f>
        <v/>
      </c>
      <c r="J188" s="17" t="str">
        <f ca="1">IFERROR(VLOOKUP($B188,OFFSET(#REF!,0,0,COUNTA(#REF!),37),7,0),"")</f>
        <v/>
      </c>
      <c r="K188" s="17" t="str">
        <f ca="1">IFERROR(VLOOKUP($B188,OFFSET(#REF!,0,0,COUNTA(#REF!),37),8,0),"")</f>
        <v/>
      </c>
      <c r="L188" s="36" t="str">
        <f ca="1">IFERROR(VLOOKUP($B188,OFFSET(#REF!,0,0,COUNTA(#REF!),37),18,0),"")</f>
        <v/>
      </c>
      <c r="M188" s="34" t="str">
        <f ca="1">IFERROR(VLOOKUP($B188,OFFSET(#REF!,0,0,COUNTA(#REF!),37),23,0),"")</f>
        <v/>
      </c>
      <c r="N188" s="21"/>
    </row>
    <row r="189" spans="2:14" customFormat="1" ht="20.100000000000001" customHeight="1" x14ac:dyDescent="0.65">
      <c r="B189" s="16"/>
      <c r="C189" s="43" t="str">
        <f ca="1">IFERROR(VLOOKUP($B189,OFFSET(#REF!,0,0,COUNTA(#REF!),37),2,0),"")</f>
        <v/>
      </c>
      <c r="D189" s="27" t="str">
        <f ca="1">IFERROR(VLOOKUP($B189,OFFSET(#REF!,0,0,COUNTA(#REF!),37),3,0),"")</f>
        <v/>
      </c>
      <c r="E189" s="39" t="str">
        <f>IFERROR(search_key(LEFT($B189,FIND("-",$B189)-1)),"")</f>
        <v/>
      </c>
      <c r="F189" s="39" t="str">
        <f ca="1">IFERROR(VLOOKUP($B189,OFFSET(#REF!,0,0,COUNTA(#REF!),37),4,0),"")</f>
        <v/>
      </c>
      <c r="G189" s="17" t="str">
        <f ca="1">IFERROR(VLOOKUP($B189,OFFSET(#REF!,0,0,COUNTA(#REF!),37),5,0),"")</f>
        <v/>
      </c>
      <c r="H189" s="36" t="str">
        <f ca="1">IFERROR(VLOOKUP($B189,OFFSET(#REF!,0,0,COUNTA(#REF!),37),25,0),"")</f>
        <v/>
      </c>
      <c r="I189" s="39" t="str">
        <f ca="1">IFERROR(VLOOKUP($B189,OFFSET(#REF!,0,0,COUNTA(#REF!),37),6,0),"")</f>
        <v/>
      </c>
      <c r="J189" s="17" t="str">
        <f ca="1">IFERROR(VLOOKUP($B189,OFFSET(#REF!,0,0,COUNTA(#REF!),37),7,0),"")</f>
        <v/>
      </c>
      <c r="K189" s="17" t="str">
        <f ca="1">IFERROR(VLOOKUP($B189,OFFSET(#REF!,0,0,COUNTA(#REF!),37),8,0),"")</f>
        <v/>
      </c>
      <c r="L189" s="36" t="str">
        <f ca="1">IFERROR(VLOOKUP($B189,OFFSET(#REF!,0,0,COUNTA(#REF!),37),18,0),"")</f>
        <v/>
      </c>
      <c r="M189" s="34" t="str">
        <f ca="1">IFERROR(VLOOKUP($B189,OFFSET(#REF!,0,0,COUNTA(#REF!),37),23,0),"")</f>
        <v/>
      </c>
      <c r="N189" s="21"/>
    </row>
    <row r="190" spans="2:14" customFormat="1" ht="20.100000000000001" customHeight="1" x14ac:dyDescent="0.65">
      <c r="B190" s="16"/>
      <c r="C190" s="43" t="str">
        <f ca="1">IFERROR(VLOOKUP($B190,OFFSET(#REF!,0,0,COUNTA(#REF!),37),2,0),"")</f>
        <v/>
      </c>
      <c r="D190" s="27" t="str">
        <f ca="1">IFERROR(VLOOKUP($B190,OFFSET(#REF!,0,0,COUNTA(#REF!),37),3,0),"")</f>
        <v/>
      </c>
      <c r="E190" s="39" t="str">
        <f>IFERROR(search_key(LEFT($B190,FIND("-",$B190)-1)),"")</f>
        <v/>
      </c>
      <c r="F190" s="39" t="str">
        <f ca="1">IFERROR(VLOOKUP($B190,OFFSET(#REF!,0,0,COUNTA(#REF!),37),4,0),"")</f>
        <v/>
      </c>
      <c r="G190" s="17" t="str">
        <f ca="1">IFERROR(VLOOKUP($B190,OFFSET(#REF!,0,0,COUNTA(#REF!),37),5,0),"")</f>
        <v/>
      </c>
      <c r="H190" s="36" t="str">
        <f ca="1">IFERROR(VLOOKUP($B190,OFFSET(#REF!,0,0,COUNTA(#REF!),37),25,0),"")</f>
        <v/>
      </c>
      <c r="I190" s="39" t="str">
        <f ca="1">IFERROR(VLOOKUP($B190,OFFSET(#REF!,0,0,COUNTA(#REF!),37),6,0),"")</f>
        <v/>
      </c>
      <c r="J190" s="17" t="str">
        <f ca="1">IFERROR(VLOOKUP($B190,OFFSET(#REF!,0,0,COUNTA(#REF!),37),7,0),"")</f>
        <v/>
      </c>
      <c r="K190" s="17" t="str">
        <f ca="1">IFERROR(VLOOKUP($B190,OFFSET(#REF!,0,0,COUNTA(#REF!),37),8,0),"")</f>
        <v/>
      </c>
      <c r="L190" s="36" t="str">
        <f ca="1">IFERROR(VLOOKUP($B190,OFFSET(#REF!,0,0,COUNTA(#REF!),37),18,0),"")</f>
        <v/>
      </c>
      <c r="M190" s="34" t="str">
        <f ca="1">IFERROR(VLOOKUP($B190,OFFSET(#REF!,0,0,COUNTA(#REF!),37),23,0),"")</f>
        <v/>
      </c>
      <c r="N190" s="21"/>
    </row>
    <row r="191" spans="2:14" customFormat="1" ht="20.100000000000001" customHeight="1" x14ac:dyDescent="0.65">
      <c r="B191" s="16"/>
      <c r="C191" s="43" t="str">
        <f ca="1">IFERROR(VLOOKUP($B191,OFFSET(#REF!,0,0,COUNTA(#REF!),37),2,0),"")</f>
        <v/>
      </c>
      <c r="D191" s="27" t="str">
        <f ca="1">IFERROR(VLOOKUP($B191,OFFSET(#REF!,0,0,COUNTA(#REF!),37),3,0),"")</f>
        <v/>
      </c>
      <c r="E191" s="39" t="str">
        <f>IFERROR(search_key(LEFT($B191,FIND("-",$B191)-1)),"")</f>
        <v/>
      </c>
      <c r="F191" s="39" t="str">
        <f ca="1">IFERROR(VLOOKUP($B191,OFFSET(#REF!,0,0,COUNTA(#REF!),37),4,0),"")</f>
        <v/>
      </c>
      <c r="G191" s="17" t="str">
        <f ca="1">IFERROR(VLOOKUP($B191,OFFSET(#REF!,0,0,COUNTA(#REF!),37),5,0),"")</f>
        <v/>
      </c>
      <c r="H191" s="36" t="str">
        <f ca="1">IFERROR(VLOOKUP($B191,OFFSET(#REF!,0,0,COUNTA(#REF!),37),25,0),"")</f>
        <v/>
      </c>
      <c r="I191" s="39" t="str">
        <f ca="1">IFERROR(VLOOKUP($B191,OFFSET(#REF!,0,0,COUNTA(#REF!),37),6,0),"")</f>
        <v/>
      </c>
      <c r="J191" s="17" t="str">
        <f ca="1">IFERROR(VLOOKUP($B191,OFFSET(#REF!,0,0,COUNTA(#REF!),37),7,0),"")</f>
        <v/>
      </c>
      <c r="K191" s="17" t="str">
        <f ca="1">IFERROR(VLOOKUP($B191,OFFSET(#REF!,0,0,COUNTA(#REF!),37),8,0),"")</f>
        <v/>
      </c>
      <c r="L191" s="36" t="str">
        <f ca="1">IFERROR(VLOOKUP($B191,OFFSET(#REF!,0,0,COUNTA(#REF!),37),18,0),"")</f>
        <v/>
      </c>
      <c r="M191" s="34" t="str">
        <f ca="1">IFERROR(VLOOKUP($B191,OFFSET(#REF!,0,0,COUNTA(#REF!),37),23,0),"")</f>
        <v/>
      </c>
      <c r="N191" s="21"/>
    </row>
    <row r="192" spans="2:14" customFormat="1" ht="20.100000000000001" customHeight="1" x14ac:dyDescent="0.65">
      <c r="B192" s="16"/>
      <c r="C192" s="43" t="str">
        <f ca="1">IFERROR(VLOOKUP($B192,OFFSET(#REF!,0,0,COUNTA(#REF!),37),2,0),"")</f>
        <v/>
      </c>
      <c r="D192" s="27" t="str">
        <f ca="1">IFERROR(VLOOKUP($B192,OFFSET(#REF!,0,0,COUNTA(#REF!),37),3,0),"")</f>
        <v/>
      </c>
      <c r="E192" s="39" t="str">
        <f>IFERROR(search_key(LEFT($B192,FIND("-",$B192)-1)),"")</f>
        <v/>
      </c>
      <c r="F192" s="39" t="str">
        <f ca="1">IFERROR(VLOOKUP($B192,OFFSET(#REF!,0,0,COUNTA(#REF!),37),4,0),"")</f>
        <v/>
      </c>
      <c r="G192" s="17" t="str">
        <f ca="1">IFERROR(VLOOKUP($B192,OFFSET(#REF!,0,0,COUNTA(#REF!),37),5,0),"")</f>
        <v/>
      </c>
      <c r="H192" s="36" t="str">
        <f ca="1">IFERROR(VLOOKUP($B192,OFFSET(#REF!,0,0,COUNTA(#REF!),37),25,0),"")</f>
        <v/>
      </c>
      <c r="I192" s="39" t="str">
        <f ca="1">IFERROR(VLOOKUP($B192,OFFSET(#REF!,0,0,COUNTA(#REF!),37),6,0),"")</f>
        <v/>
      </c>
      <c r="J192" s="17" t="str">
        <f ca="1">IFERROR(VLOOKUP($B192,OFFSET(#REF!,0,0,COUNTA(#REF!),37),7,0),"")</f>
        <v/>
      </c>
      <c r="K192" s="17" t="str">
        <f ca="1">IFERROR(VLOOKUP($B192,OFFSET(#REF!,0,0,COUNTA(#REF!),37),8,0),"")</f>
        <v/>
      </c>
      <c r="L192" s="36" t="str">
        <f ca="1">IFERROR(VLOOKUP($B192,OFFSET(#REF!,0,0,COUNTA(#REF!),37),18,0),"")</f>
        <v/>
      </c>
      <c r="M192" s="34" t="str">
        <f ca="1">IFERROR(VLOOKUP($B192,OFFSET(#REF!,0,0,COUNTA(#REF!),37),23,0),"")</f>
        <v/>
      </c>
      <c r="N192" s="21"/>
    </row>
    <row r="193" spans="2:14" customFormat="1" ht="20.100000000000001" customHeight="1" x14ac:dyDescent="0.65">
      <c r="B193" s="16"/>
      <c r="C193" s="43" t="str">
        <f ca="1">IFERROR(VLOOKUP($B193,OFFSET(#REF!,0,0,COUNTA(#REF!),37),2,0),"")</f>
        <v/>
      </c>
      <c r="D193" s="27" t="str">
        <f ca="1">IFERROR(VLOOKUP($B193,OFFSET(#REF!,0,0,COUNTA(#REF!),37),3,0),"")</f>
        <v/>
      </c>
      <c r="E193" s="39" t="str">
        <f>IFERROR(search_key(LEFT($B193,FIND("-",$B193)-1)),"")</f>
        <v/>
      </c>
      <c r="F193" s="39" t="str">
        <f ca="1">IFERROR(VLOOKUP($B193,OFFSET(#REF!,0,0,COUNTA(#REF!),37),4,0),"")</f>
        <v/>
      </c>
      <c r="G193" s="17" t="str">
        <f ca="1">IFERROR(VLOOKUP($B193,OFFSET(#REF!,0,0,COUNTA(#REF!),37),5,0),"")</f>
        <v/>
      </c>
      <c r="H193" s="36" t="str">
        <f ca="1">IFERROR(VLOOKUP($B193,OFFSET(#REF!,0,0,COUNTA(#REF!),37),25,0),"")</f>
        <v/>
      </c>
      <c r="I193" s="39" t="str">
        <f ca="1">IFERROR(VLOOKUP($B193,OFFSET(#REF!,0,0,COUNTA(#REF!),37),6,0),"")</f>
        <v/>
      </c>
      <c r="J193" s="17" t="str">
        <f ca="1">IFERROR(VLOOKUP($B193,OFFSET(#REF!,0,0,COUNTA(#REF!),37),7,0),"")</f>
        <v/>
      </c>
      <c r="K193" s="17" t="str">
        <f ca="1">IFERROR(VLOOKUP($B193,OFFSET(#REF!,0,0,COUNTA(#REF!),37),8,0),"")</f>
        <v/>
      </c>
      <c r="L193" s="36" t="str">
        <f ca="1">IFERROR(VLOOKUP($B193,OFFSET(#REF!,0,0,COUNTA(#REF!),37),18,0),"")</f>
        <v/>
      </c>
      <c r="M193" s="34" t="str">
        <f ca="1">IFERROR(VLOOKUP($B193,OFFSET(#REF!,0,0,COUNTA(#REF!),37),23,0),"")</f>
        <v/>
      </c>
      <c r="N193" s="21"/>
    </row>
    <row r="194" spans="2:14" customFormat="1" ht="20.100000000000001" customHeight="1" x14ac:dyDescent="0.65">
      <c r="B194" s="16"/>
      <c r="C194" s="43" t="str">
        <f ca="1">IFERROR(VLOOKUP($B194,OFFSET(#REF!,0,0,COUNTA(#REF!),37),2,0),"")</f>
        <v/>
      </c>
      <c r="D194" s="27" t="str">
        <f ca="1">IFERROR(VLOOKUP($B194,OFFSET(#REF!,0,0,COUNTA(#REF!),37),3,0),"")</f>
        <v/>
      </c>
      <c r="E194" s="39" t="str">
        <f>IFERROR(search_key(LEFT($B194,FIND("-",$B194)-1)),"")</f>
        <v/>
      </c>
      <c r="F194" s="39" t="str">
        <f ca="1">IFERROR(VLOOKUP($B194,OFFSET(#REF!,0,0,COUNTA(#REF!),37),4,0),"")</f>
        <v/>
      </c>
      <c r="G194" s="17" t="str">
        <f ca="1">IFERROR(VLOOKUP($B194,OFFSET(#REF!,0,0,COUNTA(#REF!),37),5,0),"")</f>
        <v/>
      </c>
      <c r="H194" s="36" t="str">
        <f ca="1">IFERROR(VLOOKUP($B194,OFFSET(#REF!,0,0,COUNTA(#REF!),37),25,0),"")</f>
        <v/>
      </c>
      <c r="I194" s="39" t="str">
        <f ca="1">IFERROR(VLOOKUP($B194,OFFSET(#REF!,0,0,COUNTA(#REF!),37),6,0),"")</f>
        <v/>
      </c>
      <c r="J194" s="17" t="str">
        <f ca="1">IFERROR(VLOOKUP($B194,OFFSET(#REF!,0,0,COUNTA(#REF!),37),7,0),"")</f>
        <v/>
      </c>
      <c r="K194" s="17" t="str">
        <f ca="1">IFERROR(VLOOKUP($B194,OFFSET(#REF!,0,0,COUNTA(#REF!),37),8,0),"")</f>
        <v/>
      </c>
      <c r="L194" s="36" t="str">
        <f ca="1">IFERROR(VLOOKUP($B194,OFFSET(#REF!,0,0,COUNTA(#REF!),37),18,0),"")</f>
        <v/>
      </c>
      <c r="M194" s="34" t="str">
        <f ca="1">IFERROR(VLOOKUP($B194,OFFSET(#REF!,0,0,COUNTA(#REF!),37),23,0),"")</f>
        <v/>
      </c>
      <c r="N194" s="21"/>
    </row>
    <row r="195" spans="2:14" customFormat="1" ht="20.100000000000001" customHeight="1" x14ac:dyDescent="0.65">
      <c r="B195" s="16"/>
      <c r="C195" s="43" t="str">
        <f ca="1">IFERROR(VLOOKUP($B195,OFFSET(#REF!,0,0,COUNTA(#REF!),37),2,0),"")</f>
        <v/>
      </c>
      <c r="D195" s="27" t="str">
        <f ca="1">IFERROR(VLOOKUP($B195,OFFSET(#REF!,0,0,COUNTA(#REF!),37),3,0),"")</f>
        <v/>
      </c>
      <c r="E195" s="39" t="str">
        <f>IFERROR(search_key(LEFT($B195,FIND("-",$B195)-1)),"")</f>
        <v/>
      </c>
      <c r="F195" s="39" t="str">
        <f ca="1">IFERROR(VLOOKUP($B195,OFFSET(#REF!,0,0,COUNTA(#REF!),37),4,0),"")</f>
        <v/>
      </c>
      <c r="G195" s="17" t="str">
        <f ca="1">IFERROR(VLOOKUP($B195,OFFSET(#REF!,0,0,COUNTA(#REF!),37),5,0),"")</f>
        <v/>
      </c>
      <c r="H195" s="36" t="str">
        <f ca="1">IFERROR(VLOOKUP($B195,OFFSET(#REF!,0,0,COUNTA(#REF!),37),25,0),"")</f>
        <v/>
      </c>
      <c r="I195" s="39" t="str">
        <f ca="1">IFERROR(VLOOKUP($B195,OFFSET(#REF!,0,0,COUNTA(#REF!),37),6,0),"")</f>
        <v/>
      </c>
      <c r="J195" s="17" t="str">
        <f ca="1">IFERROR(VLOOKUP($B195,OFFSET(#REF!,0,0,COUNTA(#REF!),37),7,0),"")</f>
        <v/>
      </c>
      <c r="K195" s="17" t="str">
        <f ca="1">IFERROR(VLOOKUP($B195,OFFSET(#REF!,0,0,COUNTA(#REF!),37),8,0),"")</f>
        <v/>
      </c>
      <c r="L195" s="36" t="str">
        <f ca="1">IFERROR(VLOOKUP($B195,OFFSET(#REF!,0,0,COUNTA(#REF!),37),18,0),"")</f>
        <v/>
      </c>
      <c r="M195" s="34" t="str">
        <f ca="1">IFERROR(VLOOKUP($B195,OFFSET(#REF!,0,0,COUNTA(#REF!),37),23,0),"")</f>
        <v/>
      </c>
      <c r="N195" s="21"/>
    </row>
    <row r="196" spans="2:14" customFormat="1" ht="20.100000000000001" customHeight="1" x14ac:dyDescent="0.65">
      <c r="B196" s="16"/>
      <c r="C196" s="43" t="str">
        <f ca="1">IFERROR(VLOOKUP($B196,OFFSET(#REF!,0,0,COUNTA(#REF!),37),2,0),"")</f>
        <v/>
      </c>
      <c r="D196" s="27" t="str">
        <f ca="1">IFERROR(VLOOKUP($B196,OFFSET(#REF!,0,0,COUNTA(#REF!),37),3,0),"")</f>
        <v/>
      </c>
      <c r="E196" s="39" t="str">
        <f>IFERROR(search_key(LEFT($B196,FIND("-",$B196)-1)),"")</f>
        <v/>
      </c>
      <c r="F196" s="39" t="str">
        <f ca="1">IFERROR(VLOOKUP($B196,OFFSET(#REF!,0,0,COUNTA(#REF!),37),4,0),"")</f>
        <v/>
      </c>
      <c r="G196" s="17" t="str">
        <f ca="1">IFERROR(VLOOKUP($B196,OFFSET(#REF!,0,0,COUNTA(#REF!),37),5,0),"")</f>
        <v/>
      </c>
      <c r="H196" s="36" t="str">
        <f ca="1">IFERROR(VLOOKUP($B196,OFFSET(#REF!,0,0,COUNTA(#REF!),37),25,0),"")</f>
        <v/>
      </c>
      <c r="I196" s="39" t="str">
        <f ca="1">IFERROR(VLOOKUP($B196,OFFSET(#REF!,0,0,COUNTA(#REF!),37),6,0),"")</f>
        <v/>
      </c>
      <c r="J196" s="17" t="str">
        <f ca="1">IFERROR(VLOOKUP($B196,OFFSET(#REF!,0,0,COUNTA(#REF!),37),7,0),"")</f>
        <v/>
      </c>
      <c r="K196" s="17" t="str">
        <f ca="1">IFERROR(VLOOKUP($B196,OFFSET(#REF!,0,0,COUNTA(#REF!),37),8,0),"")</f>
        <v/>
      </c>
      <c r="L196" s="36" t="str">
        <f ca="1">IFERROR(VLOOKUP($B196,OFFSET(#REF!,0,0,COUNTA(#REF!),37),18,0),"")</f>
        <v/>
      </c>
      <c r="M196" s="34" t="str">
        <f ca="1">IFERROR(VLOOKUP($B196,OFFSET(#REF!,0,0,COUNTA(#REF!),37),23,0),"")</f>
        <v/>
      </c>
      <c r="N196" s="21"/>
    </row>
    <row r="197" spans="2:14" customFormat="1" ht="20.100000000000001" customHeight="1" x14ac:dyDescent="0.65">
      <c r="B197" s="16"/>
      <c r="C197" s="43" t="str">
        <f ca="1">IFERROR(VLOOKUP($B197,OFFSET(#REF!,0,0,COUNTA(#REF!),37),2,0),"")</f>
        <v/>
      </c>
      <c r="D197" s="27" t="str">
        <f ca="1">IFERROR(VLOOKUP($B197,OFFSET(#REF!,0,0,COUNTA(#REF!),37),3,0),"")</f>
        <v/>
      </c>
      <c r="E197" s="39" t="str">
        <f>IFERROR(search_key(LEFT($B197,FIND("-",$B197)-1)),"")</f>
        <v/>
      </c>
      <c r="F197" s="39" t="str">
        <f ca="1">IFERROR(VLOOKUP($B197,OFFSET(#REF!,0,0,COUNTA(#REF!),37),4,0),"")</f>
        <v/>
      </c>
      <c r="G197" s="17" t="str">
        <f ca="1">IFERROR(VLOOKUP($B197,OFFSET(#REF!,0,0,COUNTA(#REF!),37),5,0),"")</f>
        <v/>
      </c>
      <c r="H197" s="36" t="str">
        <f ca="1">IFERROR(VLOOKUP($B197,OFFSET(#REF!,0,0,COUNTA(#REF!),37),25,0),"")</f>
        <v/>
      </c>
      <c r="I197" s="39" t="str">
        <f ca="1">IFERROR(VLOOKUP($B197,OFFSET(#REF!,0,0,COUNTA(#REF!),37),6,0),"")</f>
        <v/>
      </c>
      <c r="J197" s="17" t="str">
        <f ca="1">IFERROR(VLOOKUP($B197,OFFSET(#REF!,0,0,COUNTA(#REF!),37),7,0),"")</f>
        <v/>
      </c>
      <c r="K197" s="17" t="str">
        <f ca="1">IFERROR(VLOOKUP($B197,OFFSET(#REF!,0,0,COUNTA(#REF!),37),8,0),"")</f>
        <v/>
      </c>
      <c r="L197" s="36" t="str">
        <f ca="1">IFERROR(VLOOKUP($B197,OFFSET(#REF!,0,0,COUNTA(#REF!),37),18,0),"")</f>
        <v/>
      </c>
      <c r="M197" s="34" t="str">
        <f ca="1">IFERROR(VLOOKUP($B197,OFFSET(#REF!,0,0,COUNTA(#REF!),37),23,0),"")</f>
        <v/>
      </c>
      <c r="N197" s="21"/>
    </row>
    <row r="198" spans="2:14" customFormat="1" ht="20.100000000000001" customHeight="1" x14ac:dyDescent="0.65">
      <c r="B198" s="16"/>
      <c r="C198" s="43" t="str">
        <f ca="1">IFERROR(VLOOKUP($B198,OFFSET(#REF!,0,0,COUNTA(#REF!),37),2,0),"")</f>
        <v/>
      </c>
      <c r="D198" s="27" t="str">
        <f ca="1">IFERROR(VLOOKUP($B198,OFFSET(#REF!,0,0,COUNTA(#REF!),37),3,0),"")</f>
        <v/>
      </c>
      <c r="E198" s="39" t="str">
        <f>IFERROR(search_key(LEFT($B198,FIND("-",$B198)-1)),"")</f>
        <v/>
      </c>
      <c r="F198" s="39" t="str">
        <f ca="1">IFERROR(VLOOKUP($B198,OFFSET(#REF!,0,0,COUNTA(#REF!),37),4,0),"")</f>
        <v/>
      </c>
      <c r="G198" s="17" t="str">
        <f ca="1">IFERROR(VLOOKUP($B198,OFFSET(#REF!,0,0,COUNTA(#REF!),37),5,0),"")</f>
        <v/>
      </c>
      <c r="H198" s="36" t="str">
        <f ca="1">IFERROR(VLOOKUP($B198,OFFSET(#REF!,0,0,COUNTA(#REF!),37),25,0),"")</f>
        <v/>
      </c>
      <c r="I198" s="39" t="str">
        <f ca="1">IFERROR(VLOOKUP($B198,OFFSET(#REF!,0,0,COUNTA(#REF!),37),6,0),"")</f>
        <v/>
      </c>
      <c r="J198" s="17" t="str">
        <f ca="1">IFERROR(VLOOKUP($B198,OFFSET(#REF!,0,0,COUNTA(#REF!),37),7,0),"")</f>
        <v/>
      </c>
      <c r="K198" s="17" t="str">
        <f ca="1">IFERROR(VLOOKUP($B198,OFFSET(#REF!,0,0,COUNTA(#REF!),37),8,0),"")</f>
        <v/>
      </c>
      <c r="L198" s="36" t="str">
        <f ca="1">IFERROR(VLOOKUP($B198,OFFSET(#REF!,0,0,COUNTA(#REF!),37),18,0),"")</f>
        <v/>
      </c>
      <c r="M198" s="34" t="str">
        <f ca="1">IFERROR(VLOOKUP($B198,OFFSET(#REF!,0,0,COUNTA(#REF!),37),23,0),"")</f>
        <v/>
      </c>
      <c r="N198" s="21"/>
    </row>
    <row r="199" spans="2:14" customFormat="1" ht="20.100000000000001" customHeight="1" x14ac:dyDescent="0.65">
      <c r="B199" s="16"/>
      <c r="C199" s="43" t="str">
        <f ca="1">IFERROR(VLOOKUP($B199,OFFSET(#REF!,0,0,COUNTA(#REF!),37),2,0),"")</f>
        <v/>
      </c>
      <c r="D199" s="27" t="str">
        <f ca="1">IFERROR(VLOOKUP($B199,OFFSET(#REF!,0,0,COUNTA(#REF!),37),3,0),"")</f>
        <v/>
      </c>
      <c r="E199" s="39" t="str">
        <f>IFERROR(search_key(LEFT($B199,FIND("-",$B199)-1)),"")</f>
        <v/>
      </c>
      <c r="F199" s="39" t="str">
        <f ca="1">IFERROR(VLOOKUP($B199,OFFSET(#REF!,0,0,COUNTA(#REF!),37),4,0),"")</f>
        <v/>
      </c>
      <c r="G199" s="17" t="str">
        <f ca="1">IFERROR(VLOOKUP($B199,OFFSET(#REF!,0,0,COUNTA(#REF!),37),5,0),"")</f>
        <v/>
      </c>
      <c r="H199" s="36" t="str">
        <f ca="1">IFERROR(VLOOKUP($B199,OFFSET(#REF!,0,0,COUNTA(#REF!),37),25,0),"")</f>
        <v/>
      </c>
      <c r="I199" s="39" t="str">
        <f ca="1">IFERROR(VLOOKUP($B199,OFFSET(#REF!,0,0,COUNTA(#REF!),37),6,0),"")</f>
        <v/>
      </c>
      <c r="J199" s="17" t="str">
        <f ca="1">IFERROR(VLOOKUP($B199,OFFSET(#REF!,0,0,COUNTA(#REF!),37),7,0),"")</f>
        <v/>
      </c>
      <c r="K199" s="17" t="str">
        <f ca="1">IFERROR(VLOOKUP($B199,OFFSET(#REF!,0,0,COUNTA(#REF!),37),8,0),"")</f>
        <v/>
      </c>
      <c r="L199" s="36" t="str">
        <f ca="1">IFERROR(VLOOKUP($B199,OFFSET(#REF!,0,0,COUNTA(#REF!),37),18,0),"")</f>
        <v/>
      </c>
      <c r="M199" s="34" t="str">
        <f ca="1">IFERROR(VLOOKUP($B199,OFFSET(#REF!,0,0,COUNTA(#REF!),37),23,0),"")</f>
        <v/>
      </c>
      <c r="N199" s="21"/>
    </row>
    <row r="200" spans="2:14" customFormat="1" ht="20.100000000000001" customHeight="1" x14ac:dyDescent="0.65">
      <c r="B200" s="16"/>
      <c r="C200" s="43" t="str">
        <f ca="1">IFERROR(VLOOKUP($B200,OFFSET(#REF!,0,0,COUNTA(#REF!),37),2,0),"")</f>
        <v/>
      </c>
      <c r="D200" s="27" t="str">
        <f ca="1">IFERROR(VLOOKUP($B200,OFFSET(#REF!,0,0,COUNTA(#REF!),37),3,0),"")</f>
        <v/>
      </c>
      <c r="E200" s="39" t="str">
        <f>IFERROR(search_key(LEFT($B200,FIND("-",$B200)-1)),"")</f>
        <v/>
      </c>
      <c r="F200" s="39" t="str">
        <f ca="1">IFERROR(VLOOKUP($B200,OFFSET(#REF!,0,0,COUNTA(#REF!),37),4,0),"")</f>
        <v/>
      </c>
      <c r="G200" s="17" t="str">
        <f ca="1">IFERROR(VLOOKUP($B200,OFFSET(#REF!,0,0,COUNTA(#REF!),37),5,0),"")</f>
        <v/>
      </c>
      <c r="H200" s="36" t="str">
        <f ca="1">IFERROR(VLOOKUP($B200,OFFSET(#REF!,0,0,COUNTA(#REF!),37),25,0),"")</f>
        <v/>
      </c>
      <c r="I200" s="39" t="str">
        <f ca="1">IFERROR(VLOOKUP($B200,OFFSET(#REF!,0,0,COUNTA(#REF!),37),6,0),"")</f>
        <v/>
      </c>
      <c r="J200" s="17" t="str">
        <f ca="1">IFERROR(VLOOKUP($B200,OFFSET(#REF!,0,0,COUNTA(#REF!),37),7,0),"")</f>
        <v/>
      </c>
      <c r="K200" s="17" t="str">
        <f ca="1">IFERROR(VLOOKUP($B200,OFFSET(#REF!,0,0,COUNTA(#REF!),37),8,0),"")</f>
        <v/>
      </c>
      <c r="L200" s="36" t="str">
        <f ca="1">IFERROR(VLOOKUP($B200,OFFSET(#REF!,0,0,COUNTA(#REF!),37),18,0),"")</f>
        <v/>
      </c>
      <c r="M200" s="34" t="str">
        <f ca="1">IFERROR(VLOOKUP($B200,OFFSET(#REF!,0,0,COUNTA(#REF!),37),23,0),"")</f>
        <v/>
      </c>
      <c r="N200" s="21"/>
    </row>
    <row r="201" spans="2:14" customFormat="1" ht="20.100000000000001" customHeight="1" x14ac:dyDescent="0.65">
      <c r="B201" s="16"/>
      <c r="C201" s="43" t="str">
        <f ca="1">IFERROR(VLOOKUP($B201,OFFSET(#REF!,0,0,COUNTA(#REF!),37),2,0),"")</f>
        <v/>
      </c>
      <c r="D201" s="27" t="str">
        <f ca="1">IFERROR(VLOOKUP($B201,OFFSET(#REF!,0,0,COUNTA(#REF!),37),3,0),"")</f>
        <v/>
      </c>
      <c r="E201" s="39" t="str">
        <f>IFERROR(search_key(LEFT($B201,FIND("-",$B201)-1)),"")</f>
        <v/>
      </c>
      <c r="F201" s="39" t="str">
        <f ca="1">IFERROR(VLOOKUP($B201,OFFSET(#REF!,0,0,COUNTA(#REF!),37),4,0),"")</f>
        <v/>
      </c>
      <c r="G201" s="17" t="str">
        <f ca="1">IFERROR(VLOOKUP($B201,OFFSET(#REF!,0,0,COUNTA(#REF!),37),5,0),"")</f>
        <v/>
      </c>
      <c r="H201" s="36" t="str">
        <f ca="1">IFERROR(VLOOKUP($B201,OFFSET(#REF!,0,0,COUNTA(#REF!),37),25,0),"")</f>
        <v/>
      </c>
      <c r="I201" s="39" t="str">
        <f ca="1">IFERROR(VLOOKUP($B201,OFFSET(#REF!,0,0,COUNTA(#REF!),37),6,0),"")</f>
        <v/>
      </c>
      <c r="J201" s="17" t="str">
        <f ca="1">IFERROR(VLOOKUP($B201,OFFSET(#REF!,0,0,COUNTA(#REF!),37),7,0),"")</f>
        <v/>
      </c>
      <c r="K201" s="17" t="str">
        <f ca="1">IFERROR(VLOOKUP($B201,OFFSET(#REF!,0,0,COUNTA(#REF!),37),8,0),"")</f>
        <v/>
      </c>
      <c r="L201" s="36" t="str">
        <f ca="1">IFERROR(VLOOKUP($B201,OFFSET(#REF!,0,0,COUNTA(#REF!),37),18,0),"")</f>
        <v/>
      </c>
      <c r="M201" s="34" t="str">
        <f ca="1">IFERROR(VLOOKUP($B201,OFFSET(#REF!,0,0,COUNTA(#REF!),37),23,0),"")</f>
        <v/>
      </c>
      <c r="N201" s="21"/>
    </row>
    <row r="202" spans="2:14" customFormat="1" ht="20.100000000000001" customHeight="1" x14ac:dyDescent="0.65">
      <c r="B202" s="16"/>
      <c r="C202" s="43" t="str">
        <f ca="1">IFERROR(VLOOKUP($B202,OFFSET(#REF!,0,0,COUNTA(#REF!),37),2,0),"")</f>
        <v/>
      </c>
      <c r="D202" s="27" t="str">
        <f ca="1">IFERROR(VLOOKUP($B202,OFFSET(#REF!,0,0,COUNTA(#REF!),37),3,0),"")</f>
        <v/>
      </c>
      <c r="E202" s="39" t="str">
        <f>IFERROR(search_key(LEFT($B202,FIND("-",$B202)-1)),"")</f>
        <v/>
      </c>
      <c r="F202" s="39" t="str">
        <f ca="1">IFERROR(VLOOKUP($B202,OFFSET(#REF!,0,0,COUNTA(#REF!),37),4,0),"")</f>
        <v/>
      </c>
      <c r="G202" s="17" t="str">
        <f ca="1">IFERROR(VLOOKUP($B202,OFFSET(#REF!,0,0,COUNTA(#REF!),37),5,0),"")</f>
        <v/>
      </c>
      <c r="H202" s="36" t="str">
        <f ca="1">IFERROR(VLOOKUP($B202,OFFSET(#REF!,0,0,COUNTA(#REF!),37),25,0),"")</f>
        <v/>
      </c>
      <c r="I202" s="39" t="str">
        <f ca="1">IFERROR(VLOOKUP($B202,OFFSET(#REF!,0,0,COUNTA(#REF!),37),6,0),"")</f>
        <v/>
      </c>
      <c r="J202" s="17" t="str">
        <f ca="1">IFERROR(VLOOKUP($B202,OFFSET(#REF!,0,0,COUNTA(#REF!),37),7,0),"")</f>
        <v/>
      </c>
      <c r="K202" s="17" t="str">
        <f ca="1">IFERROR(VLOOKUP($B202,OFFSET(#REF!,0,0,COUNTA(#REF!),37),8,0),"")</f>
        <v/>
      </c>
      <c r="L202" s="36" t="str">
        <f ca="1">IFERROR(VLOOKUP($B202,OFFSET(#REF!,0,0,COUNTA(#REF!),37),18,0),"")</f>
        <v/>
      </c>
      <c r="M202" s="34" t="str">
        <f ca="1">IFERROR(VLOOKUP($B202,OFFSET(#REF!,0,0,COUNTA(#REF!),37),23,0),"")</f>
        <v/>
      </c>
      <c r="N202" s="21"/>
    </row>
    <row r="203" spans="2:14" customFormat="1" ht="20.100000000000001" customHeight="1" x14ac:dyDescent="0.65">
      <c r="B203" s="16"/>
      <c r="C203" s="43" t="str">
        <f ca="1">IFERROR(VLOOKUP($B203,OFFSET(#REF!,0,0,COUNTA(#REF!),37),2,0),"")</f>
        <v/>
      </c>
      <c r="D203" s="27" t="str">
        <f ca="1">IFERROR(VLOOKUP($B203,OFFSET(#REF!,0,0,COUNTA(#REF!),37),3,0),"")</f>
        <v/>
      </c>
      <c r="E203" s="39" t="str">
        <f>IFERROR(search_key(LEFT($B203,FIND("-",$B203)-1)),"")</f>
        <v/>
      </c>
      <c r="F203" s="39" t="str">
        <f ca="1">IFERROR(VLOOKUP($B203,OFFSET(#REF!,0,0,COUNTA(#REF!),37),4,0),"")</f>
        <v/>
      </c>
      <c r="G203" s="17" t="str">
        <f ca="1">IFERROR(VLOOKUP($B203,OFFSET(#REF!,0,0,COUNTA(#REF!),37),5,0),"")</f>
        <v/>
      </c>
      <c r="H203" s="36" t="str">
        <f ca="1">IFERROR(VLOOKUP($B203,OFFSET(#REF!,0,0,COUNTA(#REF!),37),25,0),"")</f>
        <v/>
      </c>
      <c r="I203" s="39" t="str">
        <f ca="1">IFERROR(VLOOKUP($B203,OFFSET(#REF!,0,0,COUNTA(#REF!),37),6,0),"")</f>
        <v/>
      </c>
      <c r="J203" s="17" t="str">
        <f ca="1">IFERROR(VLOOKUP($B203,OFFSET(#REF!,0,0,COUNTA(#REF!),37),7,0),"")</f>
        <v/>
      </c>
      <c r="K203" s="17" t="str">
        <f ca="1">IFERROR(VLOOKUP($B203,OFFSET(#REF!,0,0,COUNTA(#REF!),37),8,0),"")</f>
        <v/>
      </c>
      <c r="L203" s="36" t="str">
        <f ca="1">IFERROR(VLOOKUP($B203,OFFSET(#REF!,0,0,COUNTA(#REF!),37),18,0),"")</f>
        <v/>
      </c>
      <c r="M203" s="34" t="str">
        <f ca="1">IFERROR(VLOOKUP($B203,OFFSET(#REF!,0,0,COUNTA(#REF!),37),23,0),"")</f>
        <v/>
      </c>
      <c r="N203" s="21"/>
    </row>
    <row r="204" spans="2:14" customFormat="1" ht="20.100000000000001" customHeight="1" x14ac:dyDescent="0.65">
      <c r="B204" s="16"/>
      <c r="C204" s="43" t="str">
        <f ca="1">IFERROR(VLOOKUP($B204,OFFSET(#REF!,0,0,COUNTA(#REF!),37),2,0),"")</f>
        <v/>
      </c>
      <c r="D204" s="27" t="str">
        <f ca="1">IFERROR(VLOOKUP($B204,OFFSET(#REF!,0,0,COUNTA(#REF!),37),3,0),"")</f>
        <v/>
      </c>
      <c r="E204" s="39" t="str">
        <f>IFERROR(search_key(LEFT($B204,FIND("-",$B204)-1)),"")</f>
        <v/>
      </c>
      <c r="F204" s="39" t="str">
        <f ca="1">IFERROR(VLOOKUP($B204,OFFSET(#REF!,0,0,COUNTA(#REF!),37),4,0),"")</f>
        <v/>
      </c>
      <c r="G204" s="17" t="str">
        <f ca="1">IFERROR(VLOOKUP($B204,OFFSET(#REF!,0,0,COUNTA(#REF!),37),5,0),"")</f>
        <v/>
      </c>
      <c r="H204" s="36" t="str">
        <f ca="1">IFERROR(VLOOKUP($B204,OFFSET(#REF!,0,0,COUNTA(#REF!),37),25,0),"")</f>
        <v/>
      </c>
      <c r="I204" s="39" t="str">
        <f ca="1">IFERROR(VLOOKUP($B204,OFFSET(#REF!,0,0,COUNTA(#REF!),37),6,0),"")</f>
        <v/>
      </c>
      <c r="J204" s="17" t="str">
        <f ca="1">IFERROR(VLOOKUP($B204,OFFSET(#REF!,0,0,COUNTA(#REF!),37),7,0),"")</f>
        <v/>
      </c>
      <c r="K204" s="17" t="str">
        <f ca="1">IFERROR(VLOOKUP($B204,OFFSET(#REF!,0,0,COUNTA(#REF!),37),8,0),"")</f>
        <v/>
      </c>
      <c r="L204" s="36" t="str">
        <f ca="1">IFERROR(VLOOKUP($B204,OFFSET(#REF!,0,0,COUNTA(#REF!),37),18,0),"")</f>
        <v/>
      </c>
      <c r="M204" s="34" t="str">
        <f ca="1">IFERROR(VLOOKUP($B204,OFFSET(#REF!,0,0,COUNTA(#REF!),37),23,0),"")</f>
        <v/>
      </c>
      <c r="N204" s="21"/>
    </row>
    <row r="205" spans="2:14" customFormat="1" ht="20.100000000000001" customHeight="1" x14ac:dyDescent="0.65">
      <c r="B205" s="16"/>
      <c r="C205" s="43" t="str">
        <f ca="1">IFERROR(VLOOKUP($B205,OFFSET(#REF!,0,0,COUNTA(#REF!),37),2,0),"")</f>
        <v/>
      </c>
      <c r="D205" s="27" t="str">
        <f ca="1">IFERROR(VLOOKUP($B205,OFFSET(#REF!,0,0,COUNTA(#REF!),37),3,0),"")</f>
        <v/>
      </c>
      <c r="E205" s="39" t="str">
        <f>IFERROR(search_key(LEFT($B205,FIND("-",$B205)-1)),"")</f>
        <v/>
      </c>
      <c r="F205" s="39" t="str">
        <f ca="1">IFERROR(VLOOKUP($B205,OFFSET(#REF!,0,0,COUNTA(#REF!),37),4,0),"")</f>
        <v/>
      </c>
      <c r="G205" s="17" t="str">
        <f ca="1">IFERROR(VLOOKUP($B205,OFFSET(#REF!,0,0,COUNTA(#REF!),37),5,0),"")</f>
        <v/>
      </c>
      <c r="H205" s="36" t="str">
        <f ca="1">IFERROR(VLOOKUP($B205,OFFSET(#REF!,0,0,COUNTA(#REF!),37),25,0),"")</f>
        <v/>
      </c>
      <c r="I205" s="39" t="str">
        <f ca="1">IFERROR(VLOOKUP($B205,OFFSET(#REF!,0,0,COUNTA(#REF!),37),6,0),"")</f>
        <v/>
      </c>
      <c r="J205" s="17" t="str">
        <f ca="1">IFERROR(VLOOKUP($B205,OFFSET(#REF!,0,0,COUNTA(#REF!),37),7,0),"")</f>
        <v/>
      </c>
      <c r="K205" s="17" t="str">
        <f ca="1">IFERROR(VLOOKUP($B205,OFFSET(#REF!,0,0,COUNTA(#REF!),37),8,0),"")</f>
        <v/>
      </c>
      <c r="L205" s="36" t="str">
        <f ca="1">IFERROR(VLOOKUP($B205,OFFSET(#REF!,0,0,COUNTA(#REF!),37),18,0),"")</f>
        <v/>
      </c>
      <c r="M205" s="34" t="str">
        <f ca="1">IFERROR(VLOOKUP($B205,OFFSET(#REF!,0,0,COUNTA(#REF!),37),23,0),"")</f>
        <v/>
      </c>
      <c r="N205" s="21"/>
    </row>
    <row r="206" spans="2:14" customFormat="1" ht="20.100000000000001" customHeight="1" x14ac:dyDescent="0.65">
      <c r="B206" s="16"/>
      <c r="C206" s="43" t="str">
        <f ca="1">IFERROR(VLOOKUP($B206,OFFSET(#REF!,0,0,COUNTA(#REF!),37),2,0),"")</f>
        <v/>
      </c>
      <c r="D206" s="27" t="str">
        <f ca="1">IFERROR(VLOOKUP($B206,OFFSET(#REF!,0,0,COUNTA(#REF!),37),3,0),"")</f>
        <v/>
      </c>
      <c r="E206" s="39" t="str">
        <f>IFERROR(search_key(LEFT($B206,FIND("-",$B206)-1)),"")</f>
        <v/>
      </c>
      <c r="F206" s="39" t="str">
        <f ca="1">IFERROR(VLOOKUP($B206,OFFSET(#REF!,0,0,COUNTA(#REF!),37),4,0),"")</f>
        <v/>
      </c>
      <c r="G206" s="17" t="str">
        <f ca="1">IFERROR(VLOOKUP($B206,OFFSET(#REF!,0,0,COUNTA(#REF!),37),5,0),"")</f>
        <v/>
      </c>
      <c r="H206" s="36" t="str">
        <f ca="1">IFERROR(VLOOKUP($B206,OFFSET(#REF!,0,0,COUNTA(#REF!),37),25,0),"")</f>
        <v/>
      </c>
      <c r="I206" s="39" t="str">
        <f ca="1">IFERROR(VLOOKUP($B206,OFFSET(#REF!,0,0,COUNTA(#REF!),37),6,0),"")</f>
        <v/>
      </c>
      <c r="J206" s="17" t="str">
        <f ca="1">IFERROR(VLOOKUP($B206,OFFSET(#REF!,0,0,COUNTA(#REF!),37),7,0),"")</f>
        <v/>
      </c>
      <c r="K206" s="17" t="str">
        <f ca="1">IFERROR(VLOOKUP($B206,OFFSET(#REF!,0,0,COUNTA(#REF!),37),8,0),"")</f>
        <v/>
      </c>
      <c r="L206" s="36" t="str">
        <f ca="1">IFERROR(VLOOKUP($B206,OFFSET(#REF!,0,0,COUNTA(#REF!),37),18,0),"")</f>
        <v/>
      </c>
      <c r="M206" s="34" t="str">
        <f ca="1">IFERROR(VLOOKUP($B206,OFFSET(#REF!,0,0,COUNTA(#REF!),37),23,0),"")</f>
        <v/>
      </c>
      <c r="N206" s="21"/>
    </row>
    <row r="207" spans="2:14" customFormat="1" ht="20.100000000000001" customHeight="1" x14ac:dyDescent="0.65">
      <c r="B207" s="16"/>
      <c r="C207" s="43" t="str">
        <f ca="1">IFERROR(VLOOKUP($B207,OFFSET(#REF!,0,0,COUNTA(#REF!),37),2,0),"")</f>
        <v/>
      </c>
      <c r="D207" s="27" t="str">
        <f ca="1">IFERROR(VLOOKUP($B207,OFFSET(#REF!,0,0,COUNTA(#REF!),37),3,0),"")</f>
        <v/>
      </c>
      <c r="E207" s="39" t="str">
        <f>IFERROR(search_key(LEFT($B207,FIND("-",$B207)-1)),"")</f>
        <v/>
      </c>
      <c r="F207" s="39" t="str">
        <f ca="1">IFERROR(VLOOKUP($B207,OFFSET(#REF!,0,0,COUNTA(#REF!),37),4,0),"")</f>
        <v/>
      </c>
      <c r="G207" s="17" t="str">
        <f ca="1">IFERROR(VLOOKUP($B207,OFFSET(#REF!,0,0,COUNTA(#REF!),37),5,0),"")</f>
        <v/>
      </c>
      <c r="H207" s="36" t="str">
        <f ca="1">IFERROR(VLOOKUP($B207,OFFSET(#REF!,0,0,COUNTA(#REF!),37),25,0),"")</f>
        <v/>
      </c>
      <c r="I207" s="39" t="str">
        <f ca="1">IFERROR(VLOOKUP($B207,OFFSET(#REF!,0,0,COUNTA(#REF!),37),6,0),"")</f>
        <v/>
      </c>
      <c r="J207" s="17" t="str">
        <f ca="1">IFERROR(VLOOKUP($B207,OFFSET(#REF!,0,0,COUNTA(#REF!),37),7,0),"")</f>
        <v/>
      </c>
      <c r="K207" s="17" t="str">
        <f ca="1">IFERROR(VLOOKUP($B207,OFFSET(#REF!,0,0,COUNTA(#REF!),37),8,0),"")</f>
        <v/>
      </c>
      <c r="L207" s="36" t="str">
        <f ca="1">IFERROR(VLOOKUP($B207,OFFSET(#REF!,0,0,COUNTA(#REF!),37),18,0),"")</f>
        <v/>
      </c>
      <c r="M207" s="34" t="str">
        <f ca="1">IFERROR(VLOOKUP($B207,OFFSET(#REF!,0,0,COUNTA(#REF!),37),23,0),"")</f>
        <v/>
      </c>
      <c r="N207" s="21"/>
    </row>
    <row r="208" spans="2:14" customFormat="1" ht="20.100000000000001" customHeight="1" x14ac:dyDescent="0.65">
      <c r="B208" s="16"/>
      <c r="C208" s="43" t="str">
        <f ca="1">IFERROR(VLOOKUP($B208,OFFSET(#REF!,0,0,COUNTA(#REF!),37),2,0),"")</f>
        <v/>
      </c>
      <c r="D208" s="27" t="str">
        <f ca="1">IFERROR(VLOOKUP($B208,OFFSET(#REF!,0,0,COUNTA(#REF!),37),3,0),"")</f>
        <v/>
      </c>
      <c r="E208" s="39" t="str">
        <f>IFERROR(search_key(LEFT($B208,FIND("-",$B208)-1)),"")</f>
        <v/>
      </c>
      <c r="F208" s="39" t="str">
        <f ca="1">IFERROR(VLOOKUP($B208,OFFSET(#REF!,0,0,COUNTA(#REF!),37),4,0),"")</f>
        <v/>
      </c>
      <c r="G208" s="17" t="str">
        <f ca="1">IFERROR(VLOOKUP($B208,OFFSET(#REF!,0,0,COUNTA(#REF!),37),5,0),"")</f>
        <v/>
      </c>
      <c r="H208" s="36" t="str">
        <f ca="1">IFERROR(VLOOKUP($B208,OFFSET(#REF!,0,0,COUNTA(#REF!),37),25,0),"")</f>
        <v/>
      </c>
      <c r="I208" s="39" t="str">
        <f ca="1">IFERROR(VLOOKUP($B208,OFFSET(#REF!,0,0,COUNTA(#REF!),37),6,0),"")</f>
        <v/>
      </c>
      <c r="J208" s="17" t="str">
        <f ca="1">IFERROR(VLOOKUP($B208,OFFSET(#REF!,0,0,COUNTA(#REF!),37),7,0),"")</f>
        <v/>
      </c>
      <c r="K208" s="17" t="str">
        <f ca="1">IFERROR(VLOOKUP($B208,OFFSET(#REF!,0,0,COUNTA(#REF!),37),8,0),"")</f>
        <v/>
      </c>
      <c r="L208" s="36" t="str">
        <f ca="1">IFERROR(VLOOKUP($B208,OFFSET(#REF!,0,0,COUNTA(#REF!),37),18,0),"")</f>
        <v/>
      </c>
      <c r="M208" s="34" t="str">
        <f ca="1">IFERROR(VLOOKUP($B208,OFFSET(#REF!,0,0,COUNTA(#REF!),37),23,0),"")</f>
        <v/>
      </c>
      <c r="N208" s="21"/>
    </row>
    <row r="209" spans="2:14" customFormat="1" ht="20.100000000000001" customHeight="1" x14ac:dyDescent="0.65">
      <c r="B209" s="16"/>
      <c r="C209" s="43" t="str">
        <f ca="1">IFERROR(VLOOKUP($B209,OFFSET(#REF!,0,0,COUNTA(#REF!),37),2,0),"")</f>
        <v/>
      </c>
      <c r="D209" s="27" t="str">
        <f ca="1">IFERROR(VLOOKUP($B209,OFFSET(#REF!,0,0,COUNTA(#REF!),37),3,0),"")</f>
        <v/>
      </c>
      <c r="E209" s="39" t="str">
        <f>IFERROR(search_key(LEFT($B209,FIND("-",$B209)-1)),"")</f>
        <v/>
      </c>
      <c r="F209" s="39" t="str">
        <f ca="1">IFERROR(VLOOKUP($B209,OFFSET(#REF!,0,0,COUNTA(#REF!),37),4,0),"")</f>
        <v/>
      </c>
      <c r="G209" s="17" t="str">
        <f ca="1">IFERROR(VLOOKUP($B209,OFFSET(#REF!,0,0,COUNTA(#REF!),37),5,0),"")</f>
        <v/>
      </c>
      <c r="H209" s="36" t="str">
        <f ca="1">IFERROR(VLOOKUP($B209,OFFSET(#REF!,0,0,COUNTA(#REF!),37),25,0),"")</f>
        <v/>
      </c>
      <c r="I209" s="39" t="str">
        <f ca="1">IFERROR(VLOOKUP($B209,OFFSET(#REF!,0,0,COUNTA(#REF!),37),6,0),"")</f>
        <v/>
      </c>
      <c r="J209" s="17" t="str">
        <f ca="1">IFERROR(VLOOKUP($B209,OFFSET(#REF!,0,0,COUNTA(#REF!),37),7,0),"")</f>
        <v/>
      </c>
      <c r="K209" s="17" t="str">
        <f ca="1">IFERROR(VLOOKUP($B209,OFFSET(#REF!,0,0,COUNTA(#REF!),37),8,0),"")</f>
        <v/>
      </c>
      <c r="L209" s="36" t="str">
        <f ca="1">IFERROR(VLOOKUP($B209,OFFSET(#REF!,0,0,COUNTA(#REF!),37),18,0),"")</f>
        <v/>
      </c>
      <c r="M209" s="34" t="str">
        <f ca="1">IFERROR(VLOOKUP($B209,OFFSET(#REF!,0,0,COUNTA(#REF!),37),23,0),"")</f>
        <v/>
      </c>
      <c r="N209" s="21"/>
    </row>
    <row r="210" spans="2:14" customFormat="1" ht="20.100000000000001" customHeight="1" x14ac:dyDescent="0.65">
      <c r="B210" s="16"/>
      <c r="C210" s="43" t="str">
        <f ca="1">IFERROR(VLOOKUP($B210,OFFSET(#REF!,0,0,COUNTA(#REF!),37),2,0),"")</f>
        <v/>
      </c>
      <c r="D210" s="27" t="str">
        <f ca="1">IFERROR(VLOOKUP($B210,OFFSET(#REF!,0,0,COUNTA(#REF!),37),3,0),"")</f>
        <v/>
      </c>
      <c r="E210" s="39" t="str">
        <f>IFERROR(search_key(LEFT($B210,FIND("-",$B210)-1)),"")</f>
        <v/>
      </c>
      <c r="F210" s="39" t="str">
        <f ca="1">IFERROR(VLOOKUP($B210,OFFSET(#REF!,0,0,COUNTA(#REF!),37),4,0),"")</f>
        <v/>
      </c>
      <c r="G210" s="17" t="str">
        <f ca="1">IFERROR(VLOOKUP($B210,OFFSET(#REF!,0,0,COUNTA(#REF!),37),5,0),"")</f>
        <v/>
      </c>
      <c r="H210" s="36" t="str">
        <f ca="1">IFERROR(VLOOKUP($B210,OFFSET(#REF!,0,0,COUNTA(#REF!),37),25,0),"")</f>
        <v/>
      </c>
      <c r="I210" s="39" t="str">
        <f ca="1">IFERROR(VLOOKUP($B210,OFFSET(#REF!,0,0,COUNTA(#REF!),37),6,0),"")</f>
        <v/>
      </c>
      <c r="J210" s="17" t="str">
        <f ca="1">IFERROR(VLOOKUP($B210,OFFSET(#REF!,0,0,COUNTA(#REF!),37),7,0),"")</f>
        <v/>
      </c>
      <c r="K210" s="17" t="str">
        <f ca="1">IFERROR(VLOOKUP($B210,OFFSET(#REF!,0,0,COUNTA(#REF!),37),8,0),"")</f>
        <v/>
      </c>
      <c r="L210" s="36" t="str">
        <f ca="1">IFERROR(VLOOKUP($B210,OFFSET(#REF!,0,0,COUNTA(#REF!),37),18,0),"")</f>
        <v/>
      </c>
      <c r="M210" s="34" t="str">
        <f ca="1">IFERROR(VLOOKUP($B210,OFFSET(#REF!,0,0,COUNTA(#REF!),37),23,0),"")</f>
        <v/>
      </c>
      <c r="N210" s="21"/>
    </row>
    <row r="211" spans="2:14" customFormat="1" ht="20.100000000000001" customHeight="1" x14ac:dyDescent="0.65">
      <c r="B211" s="16"/>
      <c r="C211" s="43" t="str">
        <f ca="1">IFERROR(VLOOKUP($B211,OFFSET(#REF!,0,0,COUNTA(#REF!),37),2,0),"")</f>
        <v/>
      </c>
      <c r="D211" s="27" t="str">
        <f ca="1">IFERROR(VLOOKUP($B211,OFFSET(#REF!,0,0,COUNTA(#REF!),37),3,0),"")</f>
        <v/>
      </c>
      <c r="E211" s="39" t="str">
        <f>IFERROR(search_key(LEFT($B211,FIND("-",$B211)-1)),"")</f>
        <v/>
      </c>
      <c r="F211" s="39" t="str">
        <f ca="1">IFERROR(VLOOKUP($B211,OFFSET(#REF!,0,0,COUNTA(#REF!),37),4,0),"")</f>
        <v/>
      </c>
      <c r="G211" s="17" t="str">
        <f ca="1">IFERROR(VLOOKUP($B211,OFFSET(#REF!,0,0,COUNTA(#REF!),37),5,0),"")</f>
        <v/>
      </c>
      <c r="H211" s="36" t="str">
        <f ca="1">IFERROR(VLOOKUP($B211,OFFSET(#REF!,0,0,COUNTA(#REF!),37),25,0),"")</f>
        <v/>
      </c>
      <c r="I211" s="39" t="str">
        <f ca="1">IFERROR(VLOOKUP($B211,OFFSET(#REF!,0,0,COUNTA(#REF!),37),6,0),"")</f>
        <v/>
      </c>
      <c r="J211" s="17" t="str">
        <f ca="1">IFERROR(VLOOKUP($B211,OFFSET(#REF!,0,0,COUNTA(#REF!),37),7,0),"")</f>
        <v/>
      </c>
      <c r="K211" s="17" t="str">
        <f ca="1">IFERROR(VLOOKUP($B211,OFFSET(#REF!,0,0,COUNTA(#REF!),37),8,0),"")</f>
        <v/>
      </c>
      <c r="L211" s="36" t="str">
        <f ca="1">IFERROR(VLOOKUP($B211,OFFSET(#REF!,0,0,COUNTA(#REF!),37),18,0),"")</f>
        <v/>
      </c>
      <c r="M211" s="34" t="str">
        <f ca="1">IFERROR(VLOOKUP($B211,OFFSET(#REF!,0,0,COUNTA(#REF!),37),23,0),"")</f>
        <v/>
      </c>
      <c r="N211" s="21"/>
    </row>
    <row r="212" spans="2:14" customFormat="1" ht="20.100000000000001" customHeight="1" x14ac:dyDescent="0.65">
      <c r="B212" s="16"/>
      <c r="C212" s="43" t="str">
        <f ca="1">IFERROR(VLOOKUP($B212,OFFSET(#REF!,0,0,COUNTA(#REF!),37),2,0),"")</f>
        <v/>
      </c>
      <c r="D212" s="27" t="str">
        <f ca="1">IFERROR(VLOOKUP($B212,OFFSET(#REF!,0,0,COUNTA(#REF!),37),3,0),"")</f>
        <v/>
      </c>
      <c r="E212" s="39" t="str">
        <f>IFERROR(search_key(LEFT($B212,FIND("-",$B212)-1)),"")</f>
        <v/>
      </c>
      <c r="F212" s="39" t="str">
        <f ca="1">IFERROR(VLOOKUP($B212,OFFSET(#REF!,0,0,COUNTA(#REF!),37),4,0),"")</f>
        <v/>
      </c>
      <c r="G212" s="17" t="str">
        <f ca="1">IFERROR(VLOOKUP($B212,OFFSET(#REF!,0,0,COUNTA(#REF!),37),5,0),"")</f>
        <v/>
      </c>
      <c r="H212" s="36" t="str">
        <f ca="1">IFERROR(VLOOKUP($B212,OFFSET(#REF!,0,0,COUNTA(#REF!),37),25,0),"")</f>
        <v/>
      </c>
      <c r="I212" s="39" t="str">
        <f ca="1">IFERROR(VLOOKUP($B212,OFFSET(#REF!,0,0,COUNTA(#REF!),37),6,0),"")</f>
        <v/>
      </c>
      <c r="J212" s="17" t="str">
        <f ca="1">IFERROR(VLOOKUP($B212,OFFSET(#REF!,0,0,COUNTA(#REF!),37),7,0),"")</f>
        <v/>
      </c>
      <c r="K212" s="17" t="str">
        <f ca="1">IFERROR(VLOOKUP($B212,OFFSET(#REF!,0,0,COUNTA(#REF!),37),8,0),"")</f>
        <v/>
      </c>
      <c r="L212" s="36" t="str">
        <f ca="1">IFERROR(VLOOKUP($B212,OFFSET(#REF!,0,0,COUNTA(#REF!),37),18,0),"")</f>
        <v/>
      </c>
      <c r="M212" s="34" t="str">
        <f ca="1">IFERROR(VLOOKUP($B212,OFFSET(#REF!,0,0,COUNTA(#REF!),37),23,0),"")</f>
        <v/>
      </c>
      <c r="N212" s="21"/>
    </row>
    <row r="213" spans="2:14" customFormat="1" ht="20.100000000000001" customHeight="1" x14ac:dyDescent="0.65">
      <c r="B213" s="16"/>
      <c r="C213" s="43" t="str">
        <f ca="1">IFERROR(VLOOKUP($B213,OFFSET(#REF!,0,0,COUNTA(#REF!),37),2,0),"")</f>
        <v/>
      </c>
      <c r="D213" s="27" t="str">
        <f ca="1">IFERROR(VLOOKUP($B213,OFFSET(#REF!,0,0,COUNTA(#REF!),37),3,0),"")</f>
        <v/>
      </c>
      <c r="E213" s="39" t="str">
        <f>IFERROR(search_key(LEFT($B213,FIND("-",$B213)-1)),"")</f>
        <v/>
      </c>
      <c r="F213" s="39" t="str">
        <f ca="1">IFERROR(VLOOKUP($B213,OFFSET(#REF!,0,0,COUNTA(#REF!),37),4,0),"")</f>
        <v/>
      </c>
      <c r="G213" s="17" t="str">
        <f ca="1">IFERROR(VLOOKUP($B213,OFFSET(#REF!,0,0,COUNTA(#REF!),37),5,0),"")</f>
        <v/>
      </c>
      <c r="H213" s="36" t="str">
        <f ca="1">IFERROR(VLOOKUP($B213,OFFSET(#REF!,0,0,COUNTA(#REF!),37),25,0),"")</f>
        <v/>
      </c>
      <c r="I213" s="39" t="str">
        <f ca="1">IFERROR(VLOOKUP($B213,OFFSET(#REF!,0,0,COUNTA(#REF!),37),6,0),"")</f>
        <v/>
      </c>
      <c r="J213" s="17" t="str">
        <f ca="1">IFERROR(VLOOKUP($B213,OFFSET(#REF!,0,0,COUNTA(#REF!),37),7,0),"")</f>
        <v/>
      </c>
      <c r="K213" s="17" t="str">
        <f ca="1">IFERROR(VLOOKUP($B213,OFFSET(#REF!,0,0,COUNTA(#REF!),37),8,0),"")</f>
        <v/>
      </c>
      <c r="L213" s="36" t="str">
        <f ca="1">IFERROR(VLOOKUP($B213,OFFSET(#REF!,0,0,COUNTA(#REF!),37),18,0),"")</f>
        <v/>
      </c>
      <c r="M213" s="34" t="str">
        <f ca="1">IFERROR(VLOOKUP($B213,OFFSET(#REF!,0,0,COUNTA(#REF!),37),23,0),"")</f>
        <v/>
      </c>
      <c r="N213" s="21"/>
    </row>
    <row r="214" spans="2:14" customFormat="1" ht="20.100000000000001" customHeight="1" x14ac:dyDescent="0.65">
      <c r="B214" s="16"/>
      <c r="C214" s="43" t="str">
        <f ca="1">IFERROR(VLOOKUP($B214,OFFSET(#REF!,0,0,COUNTA(#REF!),37),2,0),"")</f>
        <v/>
      </c>
      <c r="D214" s="27" t="str">
        <f ca="1">IFERROR(VLOOKUP($B214,OFFSET(#REF!,0,0,COUNTA(#REF!),37),3,0),"")</f>
        <v/>
      </c>
      <c r="E214" s="39" t="str">
        <f>IFERROR(search_key(LEFT($B214,FIND("-",$B214)-1)),"")</f>
        <v/>
      </c>
      <c r="F214" s="39" t="str">
        <f ca="1">IFERROR(VLOOKUP($B214,OFFSET(#REF!,0,0,COUNTA(#REF!),37),4,0),"")</f>
        <v/>
      </c>
      <c r="G214" s="17" t="str">
        <f ca="1">IFERROR(VLOOKUP($B214,OFFSET(#REF!,0,0,COUNTA(#REF!),37),5,0),"")</f>
        <v/>
      </c>
      <c r="H214" s="36" t="str">
        <f ca="1">IFERROR(VLOOKUP($B214,OFFSET(#REF!,0,0,COUNTA(#REF!),37),25,0),"")</f>
        <v/>
      </c>
      <c r="I214" s="39" t="str">
        <f ca="1">IFERROR(VLOOKUP($B214,OFFSET(#REF!,0,0,COUNTA(#REF!),37),6,0),"")</f>
        <v/>
      </c>
      <c r="J214" s="17" t="str">
        <f ca="1">IFERROR(VLOOKUP($B214,OFFSET(#REF!,0,0,COUNTA(#REF!),37),7,0),"")</f>
        <v/>
      </c>
      <c r="K214" s="17" t="str">
        <f ca="1">IFERROR(VLOOKUP($B214,OFFSET(#REF!,0,0,COUNTA(#REF!),37),8,0),"")</f>
        <v/>
      </c>
      <c r="L214" s="36" t="str">
        <f ca="1">IFERROR(VLOOKUP($B214,OFFSET(#REF!,0,0,COUNTA(#REF!),37),18,0),"")</f>
        <v/>
      </c>
      <c r="M214" s="34" t="str">
        <f ca="1">IFERROR(VLOOKUP($B214,OFFSET(#REF!,0,0,COUNTA(#REF!),37),23,0),"")</f>
        <v/>
      </c>
      <c r="N214" s="21"/>
    </row>
    <row r="215" spans="2:14" customFormat="1" ht="20.100000000000001" customHeight="1" x14ac:dyDescent="0.65">
      <c r="B215" s="16"/>
      <c r="C215" s="43" t="str">
        <f ca="1">IFERROR(VLOOKUP($B215,OFFSET(#REF!,0,0,COUNTA(#REF!),37),2,0),"")</f>
        <v/>
      </c>
      <c r="D215" s="27" t="str">
        <f ca="1">IFERROR(VLOOKUP($B215,OFFSET(#REF!,0,0,COUNTA(#REF!),37),3,0),"")</f>
        <v/>
      </c>
      <c r="E215" s="39" t="str">
        <f>IFERROR(search_key(LEFT($B215,FIND("-",$B215)-1)),"")</f>
        <v/>
      </c>
      <c r="F215" s="39" t="str">
        <f ca="1">IFERROR(VLOOKUP($B215,OFFSET(#REF!,0,0,COUNTA(#REF!),37),4,0),"")</f>
        <v/>
      </c>
      <c r="G215" s="17" t="str">
        <f ca="1">IFERROR(VLOOKUP($B215,OFFSET(#REF!,0,0,COUNTA(#REF!),37),5,0),"")</f>
        <v/>
      </c>
      <c r="H215" s="36" t="str">
        <f ca="1">IFERROR(VLOOKUP($B215,OFFSET(#REF!,0,0,COUNTA(#REF!),37),25,0),"")</f>
        <v/>
      </c>
      <c r="I215" s="39" t="str">
        <f ca="1">IFERROR(VLOOKUP($B215,OFFSET(#REF!,0,0,COUNTA(#REF!),37),6,0),"")</f>
        <v/>
      </c>
      <c r="J215" s="17" t="str">
        <f ca="1">IFERROR(VLOOKUP($B215,OFFSET(#REF!,0,0,COUNTA(#REF!),37),7,0),"")</f>
        <v/>
      </c>
      <c r="K215" s="17" t="str">
        <f ca="1">IFERROR(VLOOKUP($B215,OFFSET(#REF!,0,0,COUNTA(#REF!),37),8,0),"")</f>
        <v/>
      </c>
      <c r="L215" s="36" t="str">
        <f ca="1">IFERROR(VLOOKUP($B215,OFFSET(#REF!,0,0,COUNTA(#REF!),37),18,0),"")</f>
        <v/>
      </c>
      <c r="M215" s="34" t="str">
        <f ca="1">IFERROR(VLOOKUP($B215,OFFSET(#REF!,0,0,COUNTA(#REF!),37),23,0),"")</f>
        <v/>
      </c>
      <c r="N215" s="21"/>
    </row>
    <row r="216" spans="2:14" customFormat="1" ht="20.100000000000001" customHeight="1" x14ac:dyDescent="0.65">
      <c r="B216" s="16"/>
      <c r="C216" s="43" t="str">
        <f ca="1">IFERROR(VLOOKUP($B216,OFFSET(#REF!,0,0,COUNTA(#REF!),37),2,0),"")</f>
        <v/>
      </c>
      <c r="D216" s="27" t="str">
        <f ca="1">IFERROR(VLOOKUP($B216,OFFSET(#REF!,0,0,COUNTA(#REF!),37),3,0),"")</f>
        <v/>
      </c>
      <c r="E216" s="39" t="str">
        <f>IFERROR(search_key(LEFT($B216,FIND("-",$B216)-1)),"")</f>
        <v/>
      </c>
      <c r="F216" s="39" t="str">
        <f ca="1">IFERROR(VLOOKUP($B216,OFFSET(#REF!,0,0,COUNTA(#REF!),37),4,0),"")</f>
        <v/>
      </c>
      <c r="G216" s="17" t="str">
        <f ca="1">IFERROR(VLOOKUP($B216,OFFSET(#REF!,0,0,COUNTA(#REF!),37),5,0),"")</f>
        <v/>
      </c>
      <c r="H216" s="36" t="str">
        <f ca="1">IFERROR(VLOOKUP($B216,OFFSET(#REF!,0,0,COUNTA(#REF!),37),25,0),"")</f>
        <v/>
      </c>
      <c r="I216" s="39" t="str">
        <f ca="1">IFERROR(VLOOKUP($B216,OFFSET(#REF!,0,0,COUNTA(#REF!),37),6,0),"")</f>
        <v/>
      </c>
      <c r="J216" s="17" t="str">
        <f ca="1">IFERROR(VLOOKUP($B216,OFFSET(#REF!,0,0,COUNTA(#REF!),37),7,0),"")</f>
        <v/>
      </c>
      <c r="K216" s="17" t="str">
        <f ca="1">IFERROR(VLOOKUP($B216,OFFSET(#REF!,0,0,COUNTA(#REF!),37),8,0),"")</f>
        <v/>
      </c>
      <c r="L216" s="36" t="str">
        <f ca="1">IFERROR(VLOOKUP($B216,OFFSET(#REF!,0,0,COUNTA(#REF!),37),18,0),"")</f>
        <v/>
      </c>
      <c r="M216" s="34" t="str">
        <f ca="1">IFERROR(VLOOKUP($B216,OFFSET(#REF!,0,0,COUNTA(#REF!),37),23,0),"")</f>
        <v/>
      </c>
      <c r="N216" s="21"/>
    </row>
    <row r="217" spans="2:14" customFormat="1" ht="20.100000000000001" customHeight="1" x14ac:dyDescent="0.65">
      <c r="B217" s="16"/>
      <c r="C217" s="43" t="str">
        <f ca="1">IFERROR(VLOOKUP($B217,OFFSET(#REF!,0,0,COUNTA(#REF!),37),2,0),"")</f>
        <v/>
      </c>
      <c r="D217" s="27" t="str">
        <f ca="1">IFERROR(VLOOKUP($B217,OFFSET(#REF!,0,0,COUNTA(#REF!),37),3,0),"")</f>
        <v/>
      </c>
      <c r="E217" s="39" t="str">
        <f>IFERROR(search_key(LEFT($B217,FIND("-",$B217)-1)),"")</f>
        <v/>
      </c>
      <c r="F217" s="39" t="str">
        <f ca="1">IFERROR(VLOOKUP($B217,OFFSET(#REF!,0,0,COUNTA(#REF!),37),4,0),"")</f>
        <v/>
      </c>
      <c r="G217" s="17" t="str">
        <f ca="1">IFERROR(VLOOKUP($B217,OFFSET(#REF!,0,0,COUNTA(#REF!),37),5,0),"")</f>
        <v/>
      </c>
      <c r="H217" s="36" t="str">
        <f ca="1">IFERROR(VLOOKUP($B217,OFFSET(#REF!,0,0,COUNTA(#REF!),37),25,0),"")</f>
        <v/>
      </c>
      <c r="I217" s="39" t="str">
        <f ca="1">IFERROR(VLOOKUP($B217,OFFSET(#REF!,0,0,COUNTA(#REF!),37),6,0),"")</f>
        <v/>
      </c>
      <c r="J217" s="17" t="str">
        <f ca="1">IFERROR(VLOOKUP($B217,OFFSET(#REF!,0,0,COUNTA(#REF!),37),7,0),"")</f>
        <v/>
      </c>
      <c r="K217" s="17" t="str">
        <f ca="1">IFERROR(VLOOKUP($B217,OFFSET(#REF!,0,0,COUNTA(#REF!),37),8,0),"")</f>
        <v/>
      </c>
      <c r="L217" s="36" t="str">
        <f ca="1">IFERROR(VLOOKUP($B217,OFFSET(#REF!,0,0,COUNTA(#REF!),37),18,0),"")</f>
        <v/>
      </c>
      <c r="M217" s="34" t="str">
        <f ca="1">IFERROR(VLOOKUP($B217,OFFSET(#REF!,0,0,COUNTA(#REF!),37),23,0),"")</f>
        <v/>
      </c>
      <c r="N217" s="21"/>
    </row>
    <row r="218" spans="2:14" customFormat="1" ht="20.100000000000001" customHeight="1" x14ac:dyDescent="0.65">
      <c r="B218" s="16"/>
      <c r="C218" s="43" t="str">
        <f ca="1">IFERROR(VLOOKUP($B218,OFFSET(#REF!,0,0,COUNTA(#REF!),37),2,0),"")</f>
        <v/>
      </c>
      <c r="D218" s="27" t="str">
        <f ca="1">IFERROR(VLOOKUP($B218,OFFSET(#REF!,0,0,COUNTA(#REF!),37),3,0),"")</f>
        <v/>
      </c>
      <c r="E218" s="39" t="str">
        <f>IFERROR(search_key(LEFT($B218,FIND("-",$B218)-1)),"")</f>
        <v/>
      </c>
      <c r="F218" s="39" t="str">
        <f ca="1">IFERROR(VLOOKUP($B218,OFFSET(#REF!,0,0,COUNTA(#REF!),37),4,0),"")</f>
        <v/>
      </c>
      <c r="G218" s="17" t="str">
        <f ca="1">IFERROR(VLOOKUP($B218,OFFSET(#REF!,0,0,COUNTA(#REF!),37),5,0),"")</f>
        <v/>
      </c>
      <c r="H218" s="36" t="str">
        <f ca="1">IFERROR(VLOOKUP($B218,OFFSET(#REF!,0,0,COUNTA(#REF!),37),25,0),"")</f>
        <v/>
      </c>
      <c r="I218" s="39" t="str">
        <f ca="1">IFERROR(VLOOKUP($B218,OFFSET(#REF!,0,0,COUNTA(#REF!),37),6,0),"")</f>
        <v/>
      </c>
      <c r="J218" s="17" t="str">
        <f ca="1">IFERROR(VLOOKUP($B218,OFFSET(#REF!,0,0,COUNTA(#REF!),37),7,0),"")</f>
        <v/>
      </c>
      <c r="K218" s="17" t="str">
        <f ca="1">IFERROR(VLOOKUP($B218,OFFSET(#REF!,0,0,COUNTA(#REF!),37),8,0),"")</f>
        <v/>
      </c>
      <c r="L218" s="36" t="str">
        <f ca="1">IFERROR(VLOOKUP($B218,OFFSET(#REF!,0,0,COUNTA(#REF!),37),18,0),"")</f>
        <v/>
      </c>
      <c r="M218" s="34" t="str">
        <f ca="1">IFERROR(VLOOKUP($B218,OFFSET(#REF!,0,0,COUNTA(#REF!),37),23,0),"")</f>
        <v/>
      </c>
      <c r="N218" s="21"/>
    </row>
    <row r="219" spans="2:14" customFormat="1" ht="20.100000000000001" customHeight="1" x14ac:dyDescent="0.65">
      <c r="B219" s="16"/>
      <c r="C219" s="43" t="str">
        <f ca="1">IFERROR(VLOOKUP($B219,OFFSET(#REF!,0,0,COUNTA(#REF!),37),2,0),"")</f>
        <v/>
      </c>
      <c r="D219" s="27" t="str">
        <f ca="1">IFERROR(VLOOKUP($B219,OFFSET(#REF!,0,0,COUNTA(#REF!),37),3,0),"")</f>
        <v/>
      </c>
      <c r="E219" s="39" t="str">
        <f>IFERROR(search_key(LEFT($B219,FIND("-",$B219)-1)),"")</f>
        <v/>
      </c>
      <c r="F219" s="39" t="str">
        <f ca="1">IFERROR(VLOOKUP($B219,OFFSET(#REF!,0,0,COUNTA(#REF!),37),4,0),"")</f>
        <v/>
      </c>
      <c r="G219" s="17" t="str">
        <f ca="1">IFERROR(VLOOKUP($B219,OFFSET(#REF!,0,0,COUNTA(#REF!),37),5,0),"")</f>
        <v/>
      </c>
      <c r="H219" s="36" t="str">
        <f ca="1">IFERROR(VLOOKUP($B219,OFFSET(#REF!,0,0,COUNTA(#REF!),37),25,0),"")</f>
        <v/>
      </c>
      <c r="I219" s="39" t="str">
        <f ca="1">IFERROR(VLOOKUP($B219,OFFSET(#REF!,0,0,COUNTA(#REF!),37),6,0),"")</f>
        <v/>
      </c>
      <c r="J219" s="17" t="str">
        <f ca="1">IFERROR(VLOOKUP($B219,OFFSET(#REF!,0,0,COUNTA(#REF!),37),7,0),"")</f>
        <v/>
      </c>
      <c r="K219" s="17" t="str">
        <f ca="1">IFERROR(VLOOKUP($B219,OFFSET(#REF!,0,0,COUNTA(#REF!),37),8,0),"")</f>
        <v/>
      </c>
      <c r="L219" s="36" t="str">
        <f ca="1">IFERROR(VLOOKUP($B219,OFFSET(#REF!,0,0,COUNTA(#REF!),37),18,0),"")</f>
        <v/>
      </c>
      <c r="M219" s="34" t="str">
        <f ca="1">IFERROR(VLOOKUP($B219,OFFSET(#REF!,0,0,COUNTA(#REF!),37),23,0),"")</f>
        <v/>
      </c>
      <c r="N219" s="21"/>
    </row>
    <row r="220" spans="2:14" customFormat="1" ht="20.100000000000001" customHeight="1" x14ac:dyDescent="0.65">
      <c r="B220" s="16"/>
      <c r="C220" s="43" t="str">
        <f ca="1">IFERROR(VLOOKUP($B220,OFFSET(#REF!,0,0,COUNTA(#REF!),37),2,0),"")</f>
        <v/>
      </c>
      <c r="D220" s="27" t="str">
        <f ca="1">IFERROR(VLOOKUP($B220,OFFSET(#REF!,0,0,COUNTA(#REF!),37),3,0),"")</f>
        <v/>
      </c>
      <c r="E220" s="39" t="str">
        <f>IFERROR(search_key(LEFT($B220,FIND("-",$B220)-1)),"")</f>
        <v/>
      </c>
      <c r="F220" s="39" t="str">
        <f ca="1">IFERROR(VLOOKUP($B220,OFFSET(#REF!,0,0,COUNTA(#REF!),37),4,0),"")</f>
        <v/>
      </c>
      <c r="G220" s="17" t="str">
        <f ca="1">IFERROR(VLOOKUP($B220,OFFSET(#REF!,0,0,COUNTA(#REF!),37),5,0),"")</f>
        <v/>
      </c>
      <c r="H220" s="36" t="str">
        <f ca="1">IFERROR(VLOOKUP($B220,OFFSET(#REF!,0,0,COUNTA(#REF!),37),25,0),"")</f>
        <v/>
      </c>
      <c r="I220" s="39" t="str">
        <f ca="1">IFERROR(VLOOKUP($B220,OFFSET(#REF!,0,0,COUNTA(#REF!),37),6,0),"")</f>
        <v/>
      </c>
      <c r="J220" s="17" t="str">
        <f ca="1">IFERROR(VLOOKUP($B220,OFFSET(#REF!,0,0,COUNTA(#REF!),37),7,0),"")</f>
        <v/>
      </c>
      <c r="K220" s="17" t="str">
        <f ca="1">IFERROR(VLOOKUP($B220,OFFSET(#REF!,0,0,COUNTA(#REF!),37),8,0),"")</f>
        <v/>
      </c>
      <c r="L220" s="36" t="str">
        <f ca="1">IFERROR(VLOOKUP($B220,OFFSET(#REF!,0,0,COUNTA(#REF!),37),18,0),"")</f>
        <v/>
      </c>
      <c r="M220" s="34" t="str">
        <f ca="1">IFERROR(VLOOKUP($B220,OFFSET(#REF!,0,0,COUNTA(#REF!),37),23,0),"")</f>
        <v/>
      </c>
      <c r="N220" s="21"/>
    </row>
    <row r="221" spans="2:14" customFormat="1" ht="20.100000000000001" customHeight="1" x14ac:dyDescent="0.65">
      <c r="B221" s="16"/>
      <c r="C221" s="43" t="str">
        <f ca="1">IFERROR(VLOOKUP($B221,OFFSET(#REF!,0,0,COUNTA(#REF!),37),2,0),"")</f>
        <v/>
      </c>
      <c r="D221" s="27" t="str">
        <f ca="1">IFERROR(VLOOKUP($B221,OFFSET(#REF!,0,0,COUNTA(#REF!),37),3,0),"")</f>
        <v/>
      </c>
      <c r="E221" s="39" t="str">
        <f>IFERROR(search_key(LEFT($B221,FIND("-",$B221)-1)),"")</f>
        <v/>
      </c>
      <c r="F221" s="39" t="str">
        <f ca="1">IFERROR(VLOOKUP($B221,OFFSET(#REF!,0,0,COUNTA(#REF!),37),4,0),"")</f>
        <v/>
      </c>
      <c r="G221" s="17" t="str">
        <f ca="1">IFERROR(VLOOKUP($B221,OFFSET(#REF!,0,0,COUNTA(#REF!),37),5,0),"")</f>
        <v/>
      </c>
      <c r="H221" s="36" t="str">
        <f ca="1">IFERROR(VLOOKUP($B221,OFFSET(#REF!,0,0,COUNTA(#REF!),37),25,0),"")</f>
        <v/>
      </c>
      <c r="I221" s="39" t="str">
        <f ca="1">IFERROR(VLOOKUP($B221,OFFSET(#REF!,0,0,COUNTA(#REF!),37),6,0),"")</f>
        <v/>
      </c>
      <c r="J221" s="17" t="str">
        <f ca="1">IFERROR(VLOOKUP($B221,OFFSET(#REF!,0,0,COUNTA(#REF!),37),7,0),"")</f>
        <v/>
      </c>
      <c r="K221" s="17" t="str">
        <f ca="1">IFERROR(VLOOKUP($B221,OFFSET(#REF!,0,0,COUNTA(#REF!),37),8,0),"")</f>
        <v/>
      </c>
      <c r="L221" s="36" t="str">
        <f ca="1">IFERROR(VLOOKUP($B221,OFFSET(#REF!,0,0,COUNTA(#REF!),37),18,0),"")</f>
        <v/>
      </c>
      <c r="M221" s="34" t="str">
        <f ca="1">IFERROR(VLOOKUP($B221,OFFSET(#REF!,0,0,COUNTA(#REF!),37),23,0),"")</f>
        <v/>
      </c>
      <c r="N221" s="21"/>
    </row>
    <row r="222" spans="2:14" customFormat="1" ht="20.100000000000001" customHeight="1" x14ac:dyDescent="0.65">
      <c r="B222" s="16"/>
      <c r="C222" s="43" t="str">
        <f ca="1">IFERROR(VLOOKUP($B222,OFFSET(#REF!,0,0,COUNTA(#REF!),37),2,0),"")</f>
        <v/>
      </c>
      <c r="D222" s="27" t="str">
        <f ca="1">IFERROR(VLOOKUP($B222,OFFSET(#REF!,0,0,COUNTA(#REF!),37),3,0),"")</f>
        <v/>
      </c>
      <c r="E222" s="39" t="str">
        <f>IFERROR(search_key(LEFT($B222,FIND("-",$B222)-1)),"")</f>
        <v/>
      </c>
      <c r="F222" s="39" t="str">
        <f ca="1">IFERROR(VLOOKUP($B222,OFFSET(#REF!,0,0,COUNTA(#REF!),37),4,0),"")</f>
        <v/>
      </c>
      <c r="G222" s="17" t="str">
        <f ca="1">IFERROR(VLOOKUP($B222,OFFSET(#REF!,0,0,COUNTA(#REF!),37),5,0),"")</f>
        <v/>
      </c>
      <c r="H222" s="36" t="str">
        <f ca="1">IFERROR(VLOOKUP($B222,OFFSET(#REF!,0,0,COUNTA(#REF!),37),25,0),"")</f>
        <v/>
      </c>
      <c r="I222" s="39" t="str">
        <f ca="1">IFERROR(VLOOKUP($B222,OFFSET(#REF!,0,0,COUNTA(#REF!),37),6,0),"")</f>
        <v/>
      </c>
      <c r="J222" s="17" t="str">
        <f ca="1">IFERROR(VLOOKUP($B222,OFFSET(#REF!,0,0,COUNTA(#REF!),37),7,0),"")</f>
        <v/>
      </c>
      <c r="K222" s="17" t="str">
        <f ca="1">IFERROR(VLOOKUP($B222,OFFSET(#REF!,0,0,COUNTA(#REF!),37),8,0),"")</f>
        <v/>
      </c>
      <c r="L222" s="36" t="str">
        <f ca="1">IFERROR(VLOOKUP($B222,OFFSET(#REF!,0,0,COUNTA(#REF!),37),18,0),"")</f>
        <v/>
      </c>
      <c r="M222" s="34" t="str">
        <f ca="1">IFERROR(VLOOKUP($B222,OFFSET(#REF!,0,0,COUNTA(#REF!),37),23,0),"")</f>
        <v/>
      </c>
      <c r="N222" s="21"/>
    </row>
    <row r="223" spans="2:14" ht="20.100000000000001" customHeight="1" x14ac:dyDescent="0.25">
      <c r="K223" s="22"/>
    </row>
    <row r="224" spans="2:14" ht="20.100000000000001" customHeight="1" x14ac:dyDescent="0.25"/>
    <row r="225" spans="14:14" ht="20.100000000000001" customHeight="1" x14ac:dyDescent="0.25"/>
    <row r="226" spans="14:14" ht="20.100000000000001" customHeight="1" x14ac:dyDescent="0.25"/>
    <row r="227" spans="14:14" ht="9.9499999999999993" customHeight="1" x14ac:dyDescent="0.25">
      <c r="N227" s="46"/>
    </row>
    <row r="228" spans="14:14" ht="9.9499999999999993" customHeight="1" x14ac:dyDescent="0.25">
      <c r="N228" s="46"/>
    </row>
    <row r="229" spans="14:14" ht="9.9499999999999993" customHeight="1" x14ac:dyDescent="0.25"/>
    <row r="230" spans="14:14" ht="9.9499999999999993" customHeight="1" x14ac:dyDescent="0.25"/>
    <row r="231" spans="14:14" ht="9.9499999999999993" customHeight="1" x14ac:dyDescent="0.25"/>
    <row r="232" spans="14:14" ht="12" customHeight="1" x14ac:dyDescent="0.25"/>
    <row r="233" spans="14:14" ht="12" customHeight="1" x14ac:dyDescent="0.25"/>
    <row r="234" spans="14:14" ht="12" customHeight="1" x14ac:dyDescent="0.25"/>
    <row r="235" spans="14:14" ht="12" customHeight="1" x14ac:dyDescent="0.25"/>
    <row r="236" spans="14:14" ht="12" customHeight="1" x14ac:dyDescent="0.25"/>
    <row r="237" spans="14:14" ht="12" customHeight="1" x14ac:dyDescent="0.25"/>
    <row r="238" spans="14:14" ht="12" customHeight="1" x14ac:dyDescent="0.25"/>
    <row r="239" spans="14:14" ht="12" customHeight="1" x14ac:dyDescent="0.25"/>
    <row r="240" spans="14:14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</sheetData>
  <protectedRanges>
    <protectedRange sqref="N1:N2" name="範囲1"/>
  </protectedRanges>
  <mergeCells count="7">
    <mergeCell ref="N227:N228"/>
    <mergeCell ref="B1:N2"/>
    <mergeCell ref="H3:K5"/>
    <mergeCell ref="B5:G7"/>
    <mergeCell ref="B8:G10"/>
    <mergeCell ref="L8:N10"/>
    <mergeCell ref="I9:J10"/>
  </mergeCells>
  <phoneticPr fontId="1"/>
  <conditionalFormatting sqref="B13:M13 B119:M222 C14:M118">
    <cfRule type="cellIs" dxfId="1" priority="2" operator="equal">
      <formula>0</formula>
    </cfRule>
  </conditionalFormatting>
  <conditionalFormatting sqref="B13:N13 B119:N222 C14:N118">
    <cfRule type="cellIs" dxfId="0" priority="1" operator="equal">
      <formula>0</formula>
    </cfRule>
  </conditionalFormatting>
  <pageMargins left="0.23622047244094491" right="0.23622047244094491" top="0.35433070866141736" bottom="0.35433070866141736" header="0.31496062992125984" footer="0"/>
  <pageSetup paperSize="9" scale="70" fitToHeight="0" orientation="landscape" errors="blank" r:id="rId1"/>
  <headerFooter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z m b U T g 2 0 3 S u p A A A A + A A A A B I A H A B D b 2 5 m a W c v U G F j a 2 F n Z S 5 4 b W w g o h g A K K A U A A A A A A A A A A A A A A A A A A A A A A A A A A A A h Y 9 B D o I w F E S v Q r q n L Q i o 5 F M W 7 o w k J C b G b V M q V K E Y W s S 7 u f B I X k E S R d 2 5 n M m b 5 M 3 j d o f 0 2 t T O R X Z G t T p B H q b I k V q 0 h d J l g n p 7 c B c o Z Z B z c e K l d E Z Y m / h q V I I q a 8 8 x I c M w 4 G G G 2 6 4 k P q U e 2 W e b r a h k w 1 2 l j e V a S P R Z F f 9 X i M H u J c N 8 H C 1 x G E R z H I Q e k K m G T O k v 4 o / G m A L 5 K W H V 1 7 b v J D t y d 5 0 D m S K Q 9 w v 2 B F B L A w Q U A A I A C A D O Z t R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m b U T i v 0 u Q n s A A A A F g E A A B M A H A B G b 3 J t d W x h c y 9 T Z W N 0 a W 9 u M S 5 t I K I Y A C i g F A A A A A A A A A A A A A A A A A A A A A A A A A A A A F X O s U r E Q B A G 4 D 6 Q d 1 i 2 u o M Q s P V I I T k E m 0 M 4 L C Q b Z L I Z z O I l K z u 7 g o h N U l l b a a N Y a a u F K O f T L J z 6 F i Y E D p z m h + H / 4 S O U V u m G L c f c m Y V B G F A F B k u m T Y m G W M J W a M O A 9 e f b L 9 + t f f v R P / e k R K J 4 D h Y K I J z s q x X G q W 4 s N p Y m P N 0 V R 9 T P x b F z 5 M 6 Q L R R V 6 h J q E H M t X T 2 0 h G / f f f f k u 0 f f v Y j f + 7 X Y P N z + 3 L x + 3 3 1 u 3 p 7 L I g Y p y 4 J P I 5 a l B s H i A i 7 U K Q z Q Q 6 P P 0 V i F l F j j M J 9 G o / B k i 9 5 a r 7 K l r L C G h P P o w G K d 8 L H D 8 + t s 0 O d h o J p / 6 9 k f U E s B A i 0 A F A A C A A g A z m b U T g 2 0 3 S u p A A A A + A A A A B I A A A A A A A A A A A A A A A A A A A A A A E N v b m Z p Z y 9 Q Y W N r Y W d l L n h t b F B L A Q I t A B Q A A g A I A M 5 m 1 E 4 P y u m r p A A A A O k A A A A T A A A A A A A A A A A A A A A A A P U A A A B b Q 2 9 u d G V u d F 9 U e X B l c 1 0 u e G 1 s U E s B A i 0 A F A A C A A g A z m b U T i v 0 u Q n s A A A A F g E A A B M A A A A A A A A A A A A A A A A A 5 g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T g A A A A A A A C / O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J k Z X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y M F Q w M z o 1 M z o 0 M C 4 1 N T k 0 O T k 2 W i I g L z 4 8 R W 5 0 c n k g V H l w Z T 0 i R m l s b E N v b H V t b l R 5 c G V z I i B W Y W x 1 Z T 0 i c 0 F n S U N C Z 1 l H Q m d j R 0 J n W U d C Z 1 l H Q m d Z R 0 J n W U d C Z 1 l H Q m d Z R 0 J n W U d C Z 1 l H Q m d Z R 0 J n W T 0 i I C 8 + P E V u d H J 5 I F R 5 c G U 9 I k Z p b G x D b 2 x 1 b W 5 O Y W 1 l c y I g V m F s d W U 9 I n N b J n F 1 b 3 Q 7 S U Q m c X V v d D s s J n F 1 b 3 Q 7 5 5 m 6 5 r O o a W Q m c X V v d D s s J n F 1 b 3 Q 7 5 5 m 6 5 r O o T k 8 m c X V v d D s s J n F 1 b 3 Q 7 5 L u V 5 Y W l 5 Y W I J n F 1 b 3 Q 7 L C Z x d W 9 0 O + O C t + O D o u O D o O O D q U 5 P J n F 1 b 3 Q 7 L C Z x d W 9 0 O + a e n e e V q i Z x d W 9 0 O y w m c X V v d D v v v p X v v b D v v b v v v p 7 v v b B O T y Z x d W 9 0 O y w m c X V v d D v n m b r m s 6 j m l 6 U m c X V v d D s s J n F 1 b 3 Q 7 6 K O 9 5 Z O B 5 Z C N J n F 1 b 3 Q 7 L C Z x d W 9 0 O + i J s u e V q i Z x d W 9 0 O y w m c X V v d D v o i b L l k I 0 m c X V v d D s s J n F 1 b 3 Q 7 5 p W w 6 Y e P J n F 1 b 3 Q 7 L C Z x d W 9 0 O + a c r O a V s C Z x d W 9 0 O y w m c X V v d D v l i I b l i b I m c X V v d D s s J n F 1 b 3 Q 7 7 7 6 L 7 7 6 e 7 7 2 w 7 7 2 2 7 7 2 w 6 L + U 5 L q L J n F 1 b 3 Q 7 L C Z x d W 9 0 O + W O n + a W m S Z x d W 9 0 O y w m c X V v d D v l j p / m l p n l g p n o g I M m c X V v d D s s J n F 1 b 3 Q 7 5 Y q g 5 b e l 5 6 i u 6 a G e J n F 1 b 3 Q 7 L C Z x d W 9 0 O + W + j O W 3 u + O C q u O C p O O D q y Z x d W 9 0 O y w m c X V v d D v l g p n o g I M m c X V v d D s s J n F 1 b 3 Q 7 5 Y q g 5 b e l 6 L O D J n F 1 b 3 Q 7 L C Z x d W 9 0 O + W j s u S + o S Z x d W 9 0 O y w m c X V v d D v l h 7 r o j b f l h Y g m c X V v d D s s J n F 1 b 3 Q 7 5 Y e 6 6 I 2 3 5 Y W I 5 L 2 P 5 o m A J n F 1 b 3 Q 7 L C Z x d W 9 0 O + W H u u i N t + W F i F R F T C Z x d W 9 0 O y w m c X V v d D v o q 4 v m s Y L l h Y g m c X V v d D s s J n F 1 b 3 Q 7 5 b i M 5 p y b 5 7 S N 5 p y f J n F 1 b 3 Q 7 L C Z x d W 9 0 O + W 3 p e W g t O i / l O S / o S Z x d W 9 0 O y w m c X V v d D v m n 5 P o i b L m l 6 U m c X V v d D s s J n F 1 b 3 Q 7 6 K O 9 5 Z O B 4 4 O t 4 4 O D 4 4 O I J n F 1 b 3 Q 7 L C Z x d W 9 0 O + W H u u i N t + a X p T E m c X V v d D s s J n F 1 b 3 Q 7 5 a 6 M 5 L q G J n F 1 b 3 Q 7 L C Z x d W 9 0 O + e k v u W G h e W C m e i A g y Z x d W 9 0 O y w m c X V v d D v l h o 1 G Q V j l g p n o g I M m c X V v d D s s J n F 1 b 3 Q 7 5 Y W l 5 Y q b 5 o u F 5 b 2 T J n F 1 b 3 Q 7 L C Z x d W 9 0 O + W W t u a l r e a L h e W 9 k y Z x d W 9 0 O y w m c X V v d D v v v b r v v b 3 v v o Q m c X V v d D s s J n F 1 b 3 Q 7 4 4 G U 5 o u F 5 b 2 T 6 I C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0 l E L D B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n m b r m s 6 h p Z C w x f S Z x d W 9 0 O y w m c X V v d D t T Z X J 2 Z X I u R G F 0 Y W J h c 2 V c X C 8 y L 0 Z p b G U v Y z p c X F x c d X N l c n N c X F x c e X V 1 c 3 V r Z S B u a X N o a X l h b W F c X F x c Z G 9 j d W 1 l b n R z X F x c X O O C t + O D o u O D o O O D q V x c X F z p m r x c X F x c 5 p + T 6 I m y 5 5 m 6 5 r O o Z G I u Y W N j Z G I v L 2 9 y Z G V y c y 5 7 5 5 m 6 5 r O o T k 8 s M n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S 7 l e W F p e W F i C w z f S Z x d W 9 0 O y w m c X V v d D t T Z X J 2 Z X I u R G F 0 Y W J h c 2 V c X C 8 y L 0 Z p b G U v Y z p c X F x c d X N l c n N c X F x c e X V 1 c 3 V r Z S B u a X N o a X l h b W F c X F x c Z G 9 j d W 1 l b n R z X F x c X O O C t + O D o u O D o O O D q V x c X F z p m r x c X F x c 5 p + T 6 I m y 5 5 m 6 5 r O o Z G I u Y W N j Z G I v L 2 9 y Z G V y c y 5 7 4 4 K 3 4 4 O i 4 4 O g 4 4 O p T k 8 s N H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a e n e e V q i w 1 f S Z x d W 9 0 O y w m c X V v d D t T Z X J 2 Z X I u R G F 0 Y W J h c 2 V c X C 8 y L 0 Z p b G U v Y z p c X F x c d X N l c n N c X F x c e X V 1 c 3 V r Z S B u a X N o a X l h b W F c X F x c Z G 9 j d W 1 l b n R z X F x c X O O C t + O D o u O D o O O D q V x c X F z p m r x c X F x c 5 p + T 6 I m y 5 5 m 6 5 r O o Z G I u Y W N j Z G I v L 2 9 y Z G V y c y 5 7 7 7 6 V 7 7 2 w 7 7 2 7 7 7 6 e 7 7 2 w T k 8 s N n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e Z u u a z q O a X p S w 3 f S Z x d W 9 0 O y w m c X V v d D t T Z X J 2 Z X I u R G F 0 Y W J h c 2 V c X C 8 y L 0 Z p b G U v Y z p c X F x c d X N l c n N c X F x c e X V 1 c 3 V r Z S B u a X N o a X l h b W F c X F x c Z G 9 j d W 1 l b n R z X F x c X O O C t + O D o u O D o O O D q V x c X F z p m r x c X F x c 5 p + T 6 I m y 5 5 m 6 5 r O o Z G I u Y W N j Z G I v L 2 9 y Z G V y c y 5 7 6 K O 9 5 Z O B 5 Z C N L D h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o i b L n l a o s O X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i J s u W Q j S w x M H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a V s O m H j y w x M X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a c r O a V s C w x M n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W I h u W J s i w x M 3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+ + i + + + n u + 9 s O + 9 t u + 9 s O i / l O S 6 i y w x N H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W O n + a W m S w x N X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W O n + a W m e W C m e i A g y w x N n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W K o O W 3 p e e o r u m h n i w x N 3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W + j O W 3 u + O C q u O C p O O D q y w x O H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W C m e i A g y w x O X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W K o O W 3 p e i z g y w y M H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W j s u S + o S w y M X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W H u u i N t + W F i C w y M n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W H u u i N t + W F i O S 9 j + a J g C w y M 3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W H u u i N t + W F i F R F T C w y N H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i r i + a x g u W F i C w y N X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W 4 j O a c m + e 0 j e a c n y w y N n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W 3 p e W g t O i / l O S / o S w y N 3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a f k + i J s u a X p S w y O H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i j v e W T g e O D r e O D g + O D i C w y O X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W H u u i N t + a X p T E s M z B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l r o z k u o Y s M z F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n p L 7 l h o X l g p n o g I M s M z J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l h o 1 G Q V j l g p n o g I M s M z N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l h a X l i p v m i 4 X l v Z M s M z R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l l r b m p a 3 m i 4 X l v Z M s M z V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v v b r v v b 3 v v o Q s M z Z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j g Z T m i 4 X l v Z P o g I U s M z d 9 J n F 1 b 3 Q 7 X S w m c X V v d D t D b 2 x 1 b W 5 D b 3 V u d C Z x d W 9 0 O z o z O C w m c X V v d D t L Z X l D b 2 x 1 b W 5 O Y W 1 l c y Z x d W 9 0 O z p b J n F 1 b 3 Q 7 S U Q m c X V v d D t d L C Z x d W 9 0 O 0 N v b H V t b k l k Z W 5 0 a X R p Z X M m c X V v d D s 6 W y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t J R C w w f S Z x d W 9 0 O y w m c X V v d D t T Z X J 2 Z X I u R G F 0 Y W J h c 2 V c X C 8 y L 0 Z p b G U v Y z p c X F x c d X N l c n N c X F x c e X V 1 c 3 V r Z S B u a X N o a X l h b W F c X F x c Z G 9 j d W 1 l b n R z X F x c X O O C t + O D o u O D o O O D q V x c X F z p m r x c X F x c 5 p + T 6 I m y 5 5 m 6 5 r O o Z G I u Y W N j Z G I v L 2 9 y Z G V y c y 5 7 5 5 m 6 5 r O o a W Q s M X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e Z u u a z q E 5 P L D J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k u 5 X l h a X l h Y g s M 3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O C t + O D o u O D o O O D q U 5 P L D R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m n p 3 n l a o s N X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+ + l e + 9 s O + 9 u + + + n u + 9 s E 5 P L D Z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n m b r m s 6 j m l 6 U s N 3 0 m c X V v d D s s J n F 1 b 3 Q 7 U 2 V y d m V y L k R h d G F i Y X N l X F w v M i 9 G a W x l L 2 M 6 X F x c X H V z Z X J z X F x c X H l 1 d X N 1 a 2 U g b m l z a G l 5 Y W 1 h X F x c X G R v Y 3 V t Z W 5 0 c 1 x c X F z j g r f j g 6 L j g 6 D j g 6 l c X F x c 6 Z q 8 X F x c X O a f k + i J s u e Z u u a z q G R i L m F j Y 2 R i L y 9 v c m R l c n M u e + i j v e W T g e W Q j S w 4 f S Z x d W 9 0 O y w m c X V v d D t T Z X J 2 Z X I u R G F 0 Y W J h c 2 V c X C 8 y L 0 Z p b G U v Y z p c X F x c d X N l c n N c X F x c e X V 1 c 3 V r Z S B u a X N o a X l h b W F c X F x c Z G 9 j d W 1 l b n R z X F x c X O O C t + O D o u O D o O O D q V x c X F z p m r x c X F x c 5 p + T 6 I m y 5 5 m 6 5 r O o Z G I u Y W N j Z G I v L 2 9 y Z G V y c y 5 7 6 I m y 5 5 W q L D l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o i b L l k I 0 s M T B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m l b D p h 4 8 s M T F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m n K z m l b A s M T J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l i I b l i b I s M T N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v v o v v v p 7 v v b D v v b b v v b D o v 5 T k u o s s M T R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l j p / m l p k s M T V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l j p / m l p n l g p n o g I M s M T Z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l i q D l t 6 X n q K 7 p o Z 4 s M T d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l v o z l t 7 v j g q r j g q T j g 6 s s M T h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l g p n o g I M s M T l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l i q D l t 6 X o s 4 M s M j B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l o 7 L k v q E s M j F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l h 7 r o j b f l h Y g s M j J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l h 7 r o j b f l h Y j k v Y / m i Y A s M j N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l h 7 r o j b f l h Y h U R U w s M j R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o q 4 v m s Y L l h Y g s M j V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l u I z m n J v n t I 3 m n J 8 s M j Z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l t 6 X l o L T o v 5 T k v 6 E s M j d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m n 5 P o i b L m l 6 U s M j h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o o 7 3 l k 4 H j g 6 3 j g 4 P j g 4 g s M j l 9 J n F 1 b 3 Q 7 L C Z x d W 9 0 O 1 N l c n Z l c i 5 E Y X R h Y m F z Z V x c L z I v R m l s Z S 9 j O l x c X F x 1 c 2 V y c 1 x c X F x 5 d X V z d W t l I G 5 p c 2 h p e W F t Y V x c X F x k b 2 N 1 b W V u d H N c X F x c 4 4 K 3 4 4 O i 4 4 O g 4 4 O p X F x c X O m a v F x c X F z m n 5 P o i b L n m b r m s 6 h k Y i 5 h Y 2 N k Y i 8 v b 3 J k Z X J z L n v l h 7 r o j b f m l 6 U x L D M w f S Z x d W 9 0 O y w m c X V v d D t T Z X J 2 Z X I u R G F 0 Y W J h c 2 V c X C 8 y L 0 Z p b G U v Y z p c X F x c d X N l c n N c X F x c e X V 1 c 3 V r Z S B u a X N o a X l h b W F c X F x c Z G 9 j d W 1 l b n R z X F x c X O O C t + O D o u O D o O O D q V x c X F z p m r x c X F x c 5 p + T 6 I m y 5 5 m 6 5 r O o Z G I u Y W N j Z G I v L 2 9 y Z G V y c y 5 7 5 a 6 M 5 L q G L D M x f S Z x d W 9 0 O y w m c X V v d D t T Z X J 2 Z X I u R G F 0 Y W J h c 2 V c X C 8 y L 0 Z p b G U v Y z p c X F x c d X N l c n N c X F x c e X V 1 c 3 V r Z S B u a X N o a X l h b W F c X F x c Z G 9 j d W 1 l b n R z X F x c X O O C t + O D o u O D o O O D q V x c X F z p m r x c X F x c 5 p + T 6 I m y 5 5 m 6 5 r O o Z G I u Y W N j Z G I v L 2 9 y Z G V y c y 5 7 5 6 S + 5 Y a F 5 Y K Z 6 I C D L D M y f S Z x d W 9 0 O y w m c X V v d D t T Z X J 2 Z X I u R G F 0 Y W J h c 2 V c X C 8 y L 0 Z p b G U v Y z p c X F x c d X N l c n N c X F x c e X V 1 c 3 V r Z S B u a X N o a X l h b W F c X F x c Z G 9 j d W 1 l b n R z X F x c X O O C t + O D o u O D o O O D q V x c X F z p m r x c X F x c 5 p + T 6 I m y 5 5 m 6 5 r O o Z G I u Y W N j Z G I v L 2 9 y Z G V y c y 5 7 5 Y a N R k F Y 5 Y K Z 6 I C D L D M z f S Z x d W 9 0 O y w m c X V v d D t T Z X J 2 Z X I u R G F 0 Y W J h c 2 V c X C 8 y L 0 Z p b G U v Y z p c X F x c d X N l c n N c X F x c e X V 1 c 3 V r Z S B u a X N o a X l h b W F c X F x c Z G 9 j d W 1 l b n R z X F x c X O O C t + O D o u O D o O O D q V x c X F z p m r x c X F x c 5 p + T 6 I m y 5 5 m 6 5 r O o Z G I u Y W N j Z G I v L 2 9 y Z G V y c y 5 7 5 Y W l 5 Y q b 5 o u F 5 b 2 T L D M 0 f S Z x d W 9 0 O y w m c X V v d D t T Z X J 2 Z X I u R G F 0 Y W J h c 2 V c X C 8 y L 0 Z p b G U v Y z p c X F x c d X N l c n N c X F x c e X V 1 c 3 V r Z S B u a X N o a X l h b W F c X F x c Z G 9 j d W 1 l b n R z X F x c X O O C t + O D o u O D o O O D q V x c X F z p m r x c X F x c 5 p + T 6 I m y 5 5 m 6 5 r O o Z G I u Y W N j Z G I v L 2 9 y Z G V y c y 5 7 5 Z a 2 5 q W t 5 o u F 5 b 2 T L D M 1 f S Z x d W 9 0 O y w m c X V v d D t T Z X J 2 Z X I u R G F 0 Y W J h c 2 V c X C 8 y L 0 Z p b G U v Y z p c X F x c d X N l c n N c X F x c e X V 1 c 3 V r Z S B u a X N o a X l h b W F c X F x c Z G 9 j d W 1 l b n R z X F x c X O O C t + O D o u O D o O O D q V x c X F z p m r x c X F x c 5 p + T 6 I m y 5 5 m 6 5 r O o Z G I u Y W N j Z G I v L 2 9 y Z G V y c y 5 7 7 7 2 6 7 7 2 9 7 7 6 E L D M 2 f S Z x d W 9 0 O y w m c X V v d D t T Z X J 2 Z X I u R G F 0 Y W J h c 2 V c X C 8 y L 0 Z p b G U v Y z p c X F x c d X N l c n N c X F x c e X V 1 c 3 V r Z S B u a X N o a X l h b W F c X F x c Z G 9 j d W 1 l b n R z X F x c X O O C t + O D o u O D o O O D q V x c X F z p m r x c X F x c 5 p + T 6 I m y 5 5 m 6 5 r O o Z G I u Y W N j Z G I v L 2 9 y Z G V y c y 5 7 4 4 G U 5 o u F 5 b 2 T 6 I C F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f b 3 J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4 Y T z E Z T k N I n Z E G 8 v R 9 7 c s A A A A A A g A A A A A A E G Y A A A A B A A A g A A A A a 6 a X z t Y W J y F P + L N T i d r F J I t A m 5 m T g 9 R z d 0 v z p p k D Y C Q A A A A A D o A A A A A C A A A g A A A A o M F r r k m 3 8 / o 6 L 0 t x u n s z g 8 C e b A 6 Y + r + v r g k u e / F K o j F Q A A A A G G y 7 j 7 h C 6 8 4 t g T a / J J U b p l v t W 6 D z 2 G V K N 7 o F s l 5 z J V s + A F 3 d Z g l T J / Y c w w f L g i k 8 R 0 a l y U a I / J Y K e 3 A V V X M I D G x M 2 v F N F A 0 W g J S / x K h x s E 1 A A A A A G w m D / p 1 + + z y z A w 1 D h / x U 7 P X p t A u m E K 2 L t 3 + m 1 t P / O 1 r i 6 d V L C e B m f 7 D / b 2 Z 4 5 3 5 j Q 4 B z U 3 G / W b w 7 i 7 V X q c x B H A = = < / D a t a M a s h u p > 
</file>

<file path=customXml/itemProps1.xml><?xml version="1.0" encoding="utf-8"?>
<ds:datastoreItem xmlns:ds="http://schemas.openxmlformats.org/officeDocument/2006/customXml" ds:itemID="{A6DE57A7-3961-4B27-B5D7-157DF16F4E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DATA</vt:lpstr>
      <vt:lpstr>VIEW</vt:lpstr>
      <vt:lpstr>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</dc:creator>
  <cp:lastModifiedBy>Yuusuke Nishiyama</cp:lastModifiedBy>
  <cp:lastPrinted>2021-02-16T23:43:15Z</cp:lastPrinted>
  <dcterms:created xsi:type="dcterms:W3CDTF">2010-03-19T04:15:24Z</dcterms:created>
  <dcterms:modified xsi:type="dcterms:W3CDTF">2021-02-18T07:14:58Z</dcterms:modified>
</cp:coreProperties>
</file>