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M:\CROPS\Sugar and Sweeteners\YEARBOOK\NEW TABLES\"/>
    </mc:Choice>
  </mc:AlternateContent>
  <xr:revisionPtr revIDLastSave="0" documentId="8_{AB3F722B-E85F-4F82-815E-B16A34138AD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tents" sheetId="14" r:id="rId1"/>
    <sheet name="Table61a" sheetId="1" r:id="rId2"/>
    <sheet name="Table61b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1" i="1" l="1"/>
  <c r="N172" i="1"/>
  <c r="N173" i="1"/>
  <c r="N174" i="1"/>
  <c r="N175" i="1"/>
  <c r="M22" i="2"/>
  <c r="L22" i="2"/>
  <c r="K22" i="2"/>
  <c r="J22" i="2"/>
  <c r="I22" i="2"/>
  <c r="H22" i="2"/>
  <c r="G22" i="2"/>
  <c r="F22" i="2"/>
  <c r="E22" i="2"/>
  <c r="D22" i="2"/>
  <c r="C22" i="2"/>
  <c r="B22" i="2"/>
  <c r="M177" i="1" l="1"/>
  <c r="L177" i="1"/>
  <c r="K177" i="1"/>
  <c r="J177" i="1"/>
  <c r="I177" i="1"/>
  <c r="H177" i="1"/>
  <c r="G177" i="1"/>
  <c r="F177" i="1"/>
  <c r="E177" i="1"/>
  <c r="D177" i="1"/>
  <c r="C177" i="1"/>
  <c r="B177" i="1"/>
  <c r="N170" i="1"/>
  <c r="N22" i="2"/>
  <c r="M167" i="1"/>
  <c r="N111" i="1"/>
  <c r="N177" i="1" l="1"/>
  <c r="M21" i="2"/>
  <c r="L21" i="2"/>
  <c r="K21" i="2"/>
  <c r="J21" i="2"/>
  <c r="I21" i="2"/>
  <c r="H21" i="2"/>
  <c r="G21" i="2"/>
  <c r="F21" i="2"/>
  <c r="E21" i="2"/>
  <c r="D21" i="2"/>
  <c r="C21" i="2"/>
  <c r="M20" i="2"/>
  <c r="L20" i="2"/>
  <c r="K20" i="2"/>
  <c r="J20" i="2"/>
  <c r="I20" i="2"/>
  <c r="H20" i="2"/>
  <c r="G20" i="2"/>
  <c r="F20" i="2"/>
  <c r="E20" i="2"/>
  <c r="D20" i="2"/>
  <c r="C20" i="2"/>
  <c r="M19" i="2"/>
  <c r="L19" i="2"/>
  <c r="K19" i="2"/>
  <c r="J19" i="2"/>
  <c r="I19" i="2"/>
  <c r="H19" i="2"/>
  <c r="G19" i="2"/>
  <c r="F19" i="2"/>
  <c r="E19" i="2"/>
  <c r="D19" i="2"/>
  <c r="C19" i="2"/>
  <c r="M18" i="2"/>
  <c r="L18" i="2"/>
  <c r="K18" i="2"/>
  <c r="J18" i="2"/>
  <c r="I18" i="2"/>
  <c r="H18" i="2"/>
  <c r="G18" i="2"/>
  <c r="F18" i="2"/>
  <c r="E18" i="2"/>
  <c r="D18" i="2"/>
  <c r="C18" i="2"/>
  <c r="M17" i="2"/>
  <c r="L17" i="2"/>
  <c r="K17" i="2"/>
  <c r="J17" i="2"/>
  <c r="I17" i="2"/>
  <c r="H17" i="2"/>
  <c r="G17" i="2"/>
  <c r="F17" i="2"/>
  <c r="E17" i="2"/>
  <c r="D17" i="2"/>
  <c r="C17" i="2"/>
  <c r="M16" i="2"/>
  <c r="L16" i="2"/>
  <c r="K16" i="2"/>
  <c r="J16" i="2"/>
  <c r="I16" i="2"/>
  <c r="H16" i="2"/>
  <c r="G16" i="2"/>
  <c r="F16" i="2"/>
  <c r="E16" i="2"/>
  <c r="D16" i="2"/>
  <c r="C16" i="2"/>
  <c r="M15" i="2"/>
  <c r="L15" i="2"/>
  <c r="K15" i="2"/>
  <c r="J15" i="2"/>
  <c r="I15" i="2"/>
  <c r="H15" i="2"/>
  <c r="G15" i="2"/>
  <c r="F15" i="2"/>
  <c r="E15" i="2"/>
  <c r="D15" i="2"/>
  <c r="C15" i="2"/>
  <c r="M14" i="2"/>
  <c r="L14" i="2"/>
  <c r="K14" i="2"/>
  <c r="J14" i="2"/>
  <c r="I14" i="2"/>
  <c r="H14" i="2"/>
  <c r="G14" i="2"/>
  <c r="F14" i="2"/>
  <c r="E14" i="2"/>
  <c r="D14" i="2"/>
  <c r="C14" i="2"/>
  <c r="M13" i="2"/>
  <c r="L13" i="2"/>
  <c r="K13" i="2"/>
  <c r="J13" i="2"/>
  <c r="I13" i="2"/>
  <c r="H13" i="2"/>
  <c r="G13" i="2"/>
  <c r="F13" i="2"/>
  <c r="E13" i="2"/>
  <c r="D13" i="2"/>
  <c r="C13" i="2"/>
  <c r="M12" i="2"/>
  <c r="L12" i="2"/>
  <c r="K12" i="2"/>
  <c r="J12" i="2"/>
  <c r="I12" i="2"/>
  <c r="H12" i="2"/>
  <c r="G12" i="2"/>
  <c r="F12" i="2"/>
  <c r="E12" i="2"/>
  <c r="D12" i="2"/>
  <c r="C12" i="2"/>
  <c r="M11" i="2"/>
  <c r="L11" i="2"/>
  <c r="K11" i="2"/>
  <c r="J11" i="2"/>
  <c r="I11" i="2"/>
  <c r="H11" i="2"/>
  <c r="G11" i="2"/>
  <c r="F11" i="2"/>
  <c r="E11" i="2"/>
  <c r="D11" i="2"/>
  <c r="C11" i="2"/>
  <c r="M10" i="2"/>
  <c r="L10" i="2"/>
  <c r="K10" i="2"/>
  <c r="J10" i="2"/>
  <c r="I10" i="2"/>
  <c r="H10" i="2"/>
  <c r="G10" i="2"/>
  <c r="F10" i="2"/>
  <c r="E10" i="2"/>
  <c r="D10" i="2"/>
  <c r="C10" i="2"/>
  <c r="M9" i="2"/>
  <c r="L9" i="2"/>
  <c r="K9" i="2"/>
  <c r="J9" i="2"/>
  <c r="I9" i="2"/>
  <c r="H9" i="2"/>
  <c r="G9" i="2"/>
  <c r="F9" i="2"/>
  <c r="E9" i="2"/>
  <c r="D9" i="2"/>
  <c r="C9" i="2"/>
  <c r="M8" i="2"/>
  <c r="L8" i="2"/>
  <c r="K8" i="2"/>
  <c r="J8" i="2"/>
  <c r="I8" i="2"/>
  <c r="H8" i="2"/>
  <c r="G8" i="2"/>
  <c r="F8" i="2"/>
  <c r="E8" i="2"/>
  <c r="D8" i="2"/>
  <c r="C8" i="2"/>
  <c r="M7" i="2"/>
  <c r="L7" i="2"/>
  <c r="K7" i="2"/>
  <c r="J7" i="2"/>
  <c r="I7" i="2"/>
  <c r="H7" i="2"/>
  <c r="G7" i="2"/>
  <c r="F7" i="2"/>
  <c r="E7" i="2"/>
  <c r="D7" i="2"/>
  <c r="C7" i="2"/>
  <c r="M6" i="2"/>
  <c r="L6" i="2"/>
  <c r="K6" i="2"/>
  <c r="J6" i="2"/>
  <c r="I6" i="2"/>
  <c r="H6" i="2"/>
  <c r="G6" i="2"/>
  <c r="F6" i="2"/>
  <c r="E6" i="2"/>
  <c r="D6" i="2"/>
  <c r="C6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N11" i="2" l="1"/>
  <c r="N12" i="2"/>
  <c r="N6" i="2"/>
  <c r="N14" i="2"/>
  <c r="N7" i="2"/>
  <c r="N15" i="2"/>
  <c r="N8" i="2"/>
  <c r="N16" i="2"/>
  <c r="N9" i="2"/>
  <c r="N17" i="2"/>
  <c r="N10" i="2"/>
  <c r="N18" i="2"/>
  <c r="N13" i="2"/>
  <c r="N15" i="1"/>
  <c r="M17" i="1"/>
  <c r="L17" i="1"/>
  <c r="K17" i="1"/>
  <c r="J17" i="1"/>
  <c r="I17" i="1"/>
  <c r="H17" i="1"/>
  <c r="G17" i="1"/>
  <c r="F17" i="1"/>
  <c r="E17" i="1"/>
  <c r="D17" i="1"/>
  <c r="C17" i="1"/>
  <c r="B17" i="1"/>
  <c r="N14" i="1"/>
  <c r="N13" i="1"/>
  <c r="N12" i="1"/>
  <c r="N11" i="1"/>
  <c r="N10" i="1"/>
  <c r="M27" i="1"/>
  <c r="L27" i="1"/>
  <c r="K27" i="1"/>
  <c r="J27" i="1"/>
  <c r="I27" i="1"/>
  <c r="H27" i="1"/>
  <c r="G27" i="1"/>
  <c r="F27" i="1"/>
  <c r="E27" i="1"/>
  <c r="D27" i="1"/>
  <c r="C27" i="1"/>
  <c r="B27" i="1"/>
  <c r="N25" i="1"/>
  <c r="N24" i="1"/>
  <c r="N23" i="1"/>
  <c r="N22" i="1"/>
  <c r="N21" i="1"/>
  <c r="N20" i="1"/>
  <c r="B37" i="1"/>
  <c r="N35" i="1"/>
  <c r="N34" i="1"/>
  <c r="N33" i="1"/>
  <c r="N32" i="1"/>
  <c r="N31" i="1"/>
  <c r="N30" i="1"/>
  <c r="M37" i="1"/>
  <c r="L37" i="1"/>
  <c r="K37" i="1"/>
  <c r="J37" i="1"/>
  <c r="I37" i="1"/>
  <c r="H37" i="1"/>
  <c r="G37" i="1"/>
  <c r="F37" i="1"/>
  <c r="E37" i="1"/>
  <c r="D37" i="1"/>
  <c r="C37" i="1"/>
  <c r="N45" i="1"/>
  <c r="N44" i="1"/>
  <c r="N43" i="1"/>
  <c r="N42" i="1"/>
  <c r="N41" i="1"/>
  <c r="N40" i="1"/>
  <c r="M47" i="1"/>
  <c r="L47" i="1"/>
  <c r="K47" i="1"/>
  <c r="J47" i="1"/>
  <c r="I47" i="1"/>
  <c r="H47" i="1"/>
  <c r="G47" i="1"/>
  <c r="F47" i="1"/>
  <c r="E47" i="1"/>
  <c r="D47" i="1"/>
  <c r="C47" i="1"/>
  <c r="B47" i="1"/>
  <c r="N55" i="1"/>
  <c r="N54" i="1"/>
  <c r="N53" i="1"/>
  <c r="N52" i="1"/>
  <c r="N51" i="1"/>
  <c r="N50" i="1"/>
  <c r="M57" i="1"/>
  <c r="L57" i="1"/>
  <c r="K57" i="1"/>
  <c r="J57" i="1"/>
  <c r="I57" i="1"/>
  <c r="H57" i="1"/>
  <c r="G57" i="1"/>
  <c r="F57" i="1"/>
  <c r="E57" i="1"/>
  <c r="D57" i="1"/>
  <c r="C57" i="1"/>
  <c r="B57" i="1"/>
  <c r="N27" i="1" l="1"/>
  <c r="N57" i="1"/>
  <c r="N17" i="1"/>
  <c r="N37" i="1"/>
  <c r="N47" i="1"/>
  <c r="N165" i="1" l="1"/>
  <c r="N125" i="1" l="1"/>
  <c r="N124" i="1"/>
  <c r="N123" i="1"/>
  <c r="N122" i="1"/>
  <c r="N121" i="1"/>
  <c r="N120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N127" i="1" l="1"/>
  <c r="N115" i="1"/>
  <c r="N114" i="1"/>
  <c r="N113" i="1"/>
  <c r="N112" i="1"/>
  <c r="N110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N105" i="1"/>
  <c r="N104" i="1"/>
  <c r="N103" i="1"/>
  <c r="N102" i="1"/>
  <c r="N101" i="1"/>
  <c r="N100" i="1"/>
  <c r="N117" i="1" l="1"/>
  <c r="M107" i="1"/>
  <c r="L107" i="1"/>
  <c r="K107" i="1"/>
  <c r="J107" i="1"/>
  <c r="I107" i="1"/>
  <c r="H107" i="1"/>
  <c r="G107" i="1"/>
  <c r="F107" i="1"/>
  <c r="E107" i="1"/>
  <c r="D107" i="1"/>
  <c r="C107" i="1"/>
  <c r="B107" i="1"/>
  <c r="N95" i="1"/>
  <c r="N94" i="1"/>
  <c r="N93" i="1"/>
  <c r="N92" i="1"/>
  <c r="N91" i="1"/>
  <c r="N90" i="1"/>
  <c r="M97" i="1"/>
  <c r="L97" i="1"/>
  <c r="K97" i="1"/>
  <c r="J97" i="1"/>
  <c r="I97" i="1"/>
  <c r="H97" i="1"/>
  <c r="G97" i="1"/>
  <c r="F97" i="1"/>
  <c r="E97" i="1"/>
  <c r="D97" i="1"/>
  <c r="C97" i="1"/>
  <c r="B97" i="1"/>
  <c r="N97" i="1" l="1"/>
  <c r="N107" i="1"/>
  <c r="N85" i="1"/>
  <c r="N84" i="1"/>
  <c r="N83" i="1"/>
  <c r="N82" i="1"/>
  <c r="N81" i="1"/>
  <c r="N80" i="1"/>
  <c r="M87" i="1"/>
  <c r="L87" i="1"/>
  <c r="K87" i="1"/>
  <c r="J87" i="1"/>
  <c r="I87" i="1"/>
  <c r="H87" i="1"/>
  <c r="G87" i="1"/>
  <c r="F87" i="1"/>
  <c r="E87" i="1"/>
  <c r="D87" i="1"/>
  <c r="C87" i="1"/>
  <c r="B87" i="1"/>
  <c r="N87" i="1" l="1"/>
  <c r="N65" i="1"/>
  <c r="N64" i="1"/>
  <c r="N63" i="1"/>
  <c r="N62" i="1"/>
  <c r="N61" i="1"/>
  <c r="N60" i="1"/>
  <c r="C67" i="1"/>
  <c r="D67" i="1"/>
  <c r="E67" i="1"/>
  <c r="F67" i="1"/>
  <c r="G67" i="1"/>
  <c r="H67" i="1"/>
  <c r="I67" i="1"/>
  <c r="J67" i="1"/>
  <c r="K67" i="1"/>
  <c r="L67" i="1"/>
  <c r="M67" i="1"/>
  <c r="B67" i="1"/>
  <c r="N67" i="1" l="1"/>
  <c r="C77" i="1"/>
  <c r="D77" i="1"/>
  <c r="E77" i="1"/>
  <c r="F77" i="1"/>
  <c r="G77" i="1"/>
  <c r="H77" i="1"/>
  <c r="I77" i="1"/>
  <c r="J77" i="1"/>
  <c r="K77" i="1"/>
  <c r="L77" i="1"/>
  <c r="M77" i="1"/>
  <c r="N71" i="1"/>
  <c r="N72" i="1"/>
  <c r="N73" i="1"/>
  <c r="N74" i="1"/>
  <c r="N75" i="1"/>
  <c r="N70" i="1"/>
  <c r="B77" i="1"/>
  <c r="N77" i="1" l="1"/>
  <c r="N160" i="1"/>
  <c r="B21" i="2"/>
  <c r="N21" i="2" s="1"/>
  <c r="M137" i="1"/>
  <c r="L137" i="1"/>
  <c r="K137" i="1"/>
  <c r="J137" i="1"/>
  <c r="I137" i="1"/>
  <c r="H137" i="1"/>
  <c r="G137" i="1"/>
  <c r="F137" i="1"/>
  <c r="E137" i="1"/>
  <c r="D137" i="1"/>
  <c r="C137" i="1"/>
  <c r="B137" i="1"/>
  <c r="N135" i="1"/>
  <c r="N134" i="1"/>
  <c r="N133" i="1"/>
  <c r="N132" i="1"/>
  <c r="N131" i="1"/>
  <c r="N130" i="1"/>
  <c r="N137" i="1" l="1"/>
  <c r="L167" i="1"/>
  <c r="K167" i="1"/>
  <c r="J167" i="1"/>
  <c r="I167" i="1"/>
  <c r="H167" i="1"/>
  <c r="G167" i="1"/>
  <c r="F167" i="1"/>
  <c r="E167" i="1"/>
  <c r="D167" i="1"/>
  <c r="C167" i="1"/>
  <c r="B167" i="1"/>
  <c r="N164" i="1"/>
  <c r="N163" i="1"/>
  <c r="N162" i="1"/>
  <c r="N161" i="1"/>
  <c r="N167" i="1" l="1"/>
  <c r="B20" i="2" l="1"/>
  <c r="N20" i="2" s="1"/>
  <c r="B19" i="2"/>
  <c r="N19" i="2" s="1"/>
  <c r="N151" i="1"/>
  <c r="N152" i="1"/>
  <c r="N153" i="1"/>
  <c r="N154" i="1"/>
  <c r="N155" i="1"/>
  <c r="N150" i="1"/>
  <c r="N141" i="1"/>
  <c r="N142" i="1"/>
  <c r="N143" i="1"/>
  <c r="N144" i="1"/>
  <c r="N145" i="1"/>
  <c r="N140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M157" i="1"/>
  <c r="L157" i="1"/>
  <c r="K157" i="1"/>
  <c r="J157" i="1"/>
  <c r="I157" i="1"/>
  <c r="H157" i="1"/>
  <c r="G157" i="1"/>
  <c r="C157" i="1"/>
  <c r="D157" i="1"/>
  <c r="E157" i="1"/>
  <c r="F157" i="1"/>
  <c r="B157" i="1"/>
  <c r="N147" i="1" l="1"/>
  <c r="N157" i="1"/>
</calcChain>
</file>

<file path=xl/sharedStrings.xml><?xml version="1.0" encoding="utf-8"?>
<sst xmlns="http://schemas.openxmlformats.org/spreadsheetml/2006/main" count="235" uniqueCount="65">
  <si>
    <t>Table 61–U.S. monthly sugar imports since fiscal year 2008</t>
  </si>
  <si>
    <t>Table 61a–U.S. monthly sugar imports, total by source, since fiscal year 2008</t>
  </si>
  <si>
    <t>Table 61b–U.S. monthly sugar imports from Mexico, since fiscal year 2008</t>
  </si>
  <si>
    <t>Table 61c–U.S. monthly sugar imports from World Trade Organization raw sugar tariff-rate quota, since fiscal year 2008</t>
  </si>
  <si>
    <t xml:space="preserve">To follow at a later date. </t>
  </si>
  <si>
    <t>Table 61d–U.S. monthly sugar imports from World Trade Organization refined sugar tariff-rate quota, since fiscal year 2008</t>
  </si>
  <si>
    <t>Table 61e–U.S. monthly sugar imports under Free Trade Agreements sugar tariff-rate quota, since fiscal year 2008</t>
  </si>
  <si>
    <t>Table 61f–U.S. monthly sugar imports from Re-export program, since fiscal year 2008</t>
  </si>
  <si>
    <t>Table 61g–U.S. monthly high-tier duty sugar imports, since fiscal year 2008</t>
  </si>
  <si>
    <t>Last updated: 3/15/2024.</t>
  </si>
  <si>
    <t>Contact: Vidalina Abadam at USDA, Economic Research Service.</t>
  </si>
  <si>
    <t>Table 61a–U.S. monthly sugar imports, total by source, since fiscal year 2008 (metric tons, raw value)</t>
  </si>
  <si>
    <t>------------------------------------------------------------------------------- Entries by month --------------------------------------------------------------------------</t>
  </si>
  <si>
    <t>Item</t>
  </si>
  <si>
    <t>Oct.</t>
  </si>
  <si>
    <t>Nov.</t>
  </si>
  <si>
    <t>Dec.</t>
  </si>
  <si>
    <t>Jan.</t>
  </si>
  <si>
    <t>Feb.</t>
  </si>
  <si>
    <t>Mar.</t>
  </si>
  <si>
    <t>Apr.</t>
  </si>
  <si>
    <t>May</t>
  </si>
  <si>
    <t>Jun.</t>
  </si>
  <si>
    <t>Jul.</t>
  </si>
  <si>
    <t>Aug.</t>
  </si>
  <si>
    <t>Sep.</t>
  </si>
  <si>
    <t>Total</t>
  </si>
  <si>
    <t>Metric tons, raw value</t>
  </si>
  <si>
    <t>FY 2008</t>
  </si>
  <si>
    <t xml:space="preserve"> Mexico</t>
  </si>
  <si>
    <t xml:space="preserve"> WTO raw sugar TRQ excluding Mexico</t>
  </si>
  <si>
    <t xml:space="preserve"> WTO refined sugar TRQ excluding Mexico</t>
  </si>
  <si>
    <t xml:space="preserve"> FTA sugar TRQ</t>
  </si>
  <si>
    <t xml:space="preserve"> Re-export program imports</t>
  </si>
  <si>
    <t xml:space="preserve"> High-duty sugar</t>
  </si>
  <si>
    <t xml:space="preserve"> Total</t>
  </si>
  <si>
    <t>FY 2009</t>
  </si>
  <si>
    <t>n/a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</si>
  <si>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</si>
  <si>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</si>
  <si>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</si>
  <si>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</si>
  <si>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</si>
  <si>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</si>
  <si>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</si>
  <si>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</si>
  <si>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</si>
  <si>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</si>
  <si>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 xml:space="preserve"> WTO raw sugar TRQ </t>
  </si>
  <si>
    <t xml:space="preserve"> WTO refined sugar TRQ</t>
  </si>
  <si>
    <t>FY 2020</t>
  </si>
  <si>
    <t>FY 2021</t>
  </si>
  <si>
    <t>FY 2022</t>
  </si>
  <si>
    <t>FY 2023</t>
  </si>
  <si>
    <t>FY 2024</t>
  </si>
  <si>
    <t>N/A</t>
  </si>
  <si>
    <t xml:space="preserve">WTO = World Trade Organization; TRQ = tariff-rate quota; FTA = free trade agreement; FY = fiscal year; N/A = not available. </t>
  </si>
  <si>
    <t xml:space="preserve">Note: Slight differences compared with data sources are due to rounding. </t>
  </si>
  <si>
    <t xml:space="preserve">The fiscal year TRQ entries in table 57 and 58 can differ from table 61a's "WTO raw sugar TRQ" and "WTO refined sugar TRQ," respectively. </t>
  </si>
  <si>
    <t xml:space="preserve">Table 57 and 58 distinguish monthly entries by the quota year, while table 61 tracks imports for a particular month, regardless of the quota year, e.g., in the event of TRQ extension or early entry. </t>
  </si>
  <si>
    <t>Source: USDA, Foreign Agricultural Service; U.S. Customs and Border Protection; U.S. Department of Commerce, Bureau of the Census (Mexico and high-duty sugar).</t>
  </si>
  <si>
    <t xml:space="preserve"> </t>
  </si>
  <si>
    <t>Table 61b–U.S. monthly sugar imports from Mexico, since fiscal year 2008 (metric tons, raw value)</t>
  </si>
  <si>
    <t>N/A = not available.</t>
  </si>
  <si>
    <t>Last updated: 2/15/2024.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</si>
</sst>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#,##0.0"/>
    <numFmt numFmtId="168" formatCode="#.00"/>
    <numFmt numFmtId="169" formatCode="#,##0;[Red]#,##0"/>
  </numFmts>
  <fonts count="32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4">
    <xf numFmtId="0" fontId="0" fillId="0" borderId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3" applyNumberFormat="0" applyAlignment="0" applyProtection="0"/>
    <xf numFmtId="0" fontId="16" fillId="28" borderId="4" applyNumberFormat="0" applyAlignment="0" applyProtection="0"/>
    <xf numFmtId="166" fontId="1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3" fontId="9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0" fillId="0" borderId="0">
      <protection locked="0"/>
    </xf>
    <xf numFmtId="0" fontId="17" fillId="0" borderId="0" applyNumberFormat="0" applyFill="0" applyBorder="0" applyAlignment="0" applyProtection="0"/>
    <xf numFmtId="168" fontId="10" fillId="0" borderId="0">
      <protection locked="0"/>
    </xf>
    <xf numFmtId="0" fontId="18" fillId="29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11" fillId="0" borderId="0">
      <protection locked="0"/>
    </xf>
    <xf numFmtId="0" fontId="11" fillId="0" borderId="0">
      <protection locked="0"/>
    </xf>
    <xf numFmtId="0" fontId="22" fillId="30" borderId="3" applyNumberFormat="0" applyAlignment="0" applyProtection="0"/>
    <xf numFmtId="0" fontId="23" fillId="0" borderId="8" applyNumberFormat="0" applyFill="0" applyAlignment="0" applyProtection="0"/>
    <xf numFmtId="0" fontId="24" fillId="31" borderId="0" applyNumberFormat="0" applyBorder="0" applyAlignment="0" applyProtection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25" fillId="0" borderId="0"/>
    <xf numFmtId="0" fontId="25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12" fillId="32" borderId="9" applyNumberFormat="0" applyFont="0" applyAlignment="0" applyProtection="0"/>
    <xf numFmtId="0" fontId="26" fillId="27" borderId="10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17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/>
    </xf>
    <xf numFmtId="14" fontId="6" fillId="0" borderId="1" xfId="0" quotePrefix="1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16" fontId="0" fillId="0" borderId="0" xfId="0" applyNumberFormat="1"/>
    <xf numFmtId="3" fontId="0" fillId="0" borderId="0" xfId="0" applyNumberFormat="1" applyAlignment="1">
      <alignment horizontal="right"/>
    </xf>
    <xf numFmtId="0" fontId="7" fillId="0" borderId="0" xfId="0" applyFont="1" applyAlignment="1">
      <alignment wrapText="1"/>
    </xf>
    <xf numFmtId="167" fontId="0" fillId="0" borderId="0" xfId="0" applyNumberFormat="1"/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564" applyFont="1"/>
    <xf numFmtId="0" fontId="30" fillId="0" borderId="0" xfId="773"/>
    <xf numFmtId="17" fontId="1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14" fontId="6" fillId="0" borderId="0" xfId="0" quotePrefix="1" applyNumberFormat="1" applyFont="1" applyAlignment="1">
      <alignment horizontal="center"/>
    </xf>
    <xf numFmtId="0" fontId="1" fillId="0" borderId="0" xfId="0" quotePrefix="1" applyFont="1"/>
    <xf numFmtId="3" fontId="31" fillId="0" borderId="0" xfId="0" applyNumberFormat="1" applyFont="1"/>
    <xf numFmtId="0" fontId="31" fillId="0" borderId="0" xfId="0" applyFont="1"/>
    <xf numFmtId="3" fontId="1" fillId="0" borderId="0" xfId="0" applyNumberFormat="1" applyFont="1"/>
    <xf numFmtId="0" fontId="1" fillId="0" borderId="0" xfId="0" quotePrefix="1" applyFont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center"/>
    </xf>
    <xf numFmtId="167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1" fillId="0" borderId="0" xfId="400" quotePrefix="1" applyNumberFormat="1" applyFont="1" applyFill="1" applyBorder="1" applyAlignment="1">
      <alignment readingOrder="2"/>
    </xf>
    <xf numFmtId="3" fontId="1" fillId="0" borderId="2" xfId="429" quotePrefix="1" applyNumberFormat="1" applyFont="1" applyFill="1" applyBorder="1" applyAlignment="1">
      <alignment readingOrder="2"/>
    </xf>
    <xf numFmtId="3" fontId="1" fillId="0" borderId="0" xfId="429" quotePrefix="1" applyNumberFormat="1" applyFont="1" applyFill="1" applyBorder="1" applyAlignment="1">
      <alignment readingOrder="2"/>
    </xf>
    <xf numFmtId="3" fontId="1" fillId="0" borderId="2" xfId="0" applyNumberFormat="1" applyFont="1" applyBorder="1" applyAlignment="1">
      <alignment horizontal="right"/>
    </xf>
    <xf numFmtId="169" fontId="1" fillId="0" borderId="0" xfId="0" applyNumberFormat="1" applyFont="1"/>
    <xf numFmtId="3" fontId="1" fillId="0" borderId="1" xfId="0" applyNumberFormat="1" applyFont="1" applyBorder="1"/>
    <xf numFmtId="16" fontId="1" fillId="0" borderId="0" xfId="0" applyNumberFormat="1" applyFont="1"/>
    <xf numFmtId="3" fontId="1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774">
    <cellStyle name="20% - Accent1 2" xfId="1" xr:uid="{00000000-0005-0000-0000-000000000000}"/>
    <cellStyle name="20% - Accent1 2 2" xfId="2" xr:uid="{00000000-0005-0000-0000-000001000000}"/>
    <cellStyle name="20% - Accent1 2 2 2" xfId="3" xr:uid="{00000000-0005-0000-0000-000002000000}"/>
    <cellStyle name="20% - Accent1 2 2 2 2" xfId="4" xr:uid="{00000000-0005-0000-0000-000003000000}"/>
    <cellStyle name="20% - Accent1 2 2 2 2 2" xfId="5" xr:uid="{00000000-0005-0000-0000-000004000000}"/>
    <cellStyle name="20% - Accent1 2 2 2 3" xfId="6" xr:uid="{00000000-0005-0000-0000-000005000000}"/>
    <cellStyle name="20% - Accent1 2 2 3" xfId="7" xr:uid="{00000000-0005-0000-0000-000006000000}"/>
    <cellStyle name="20% - Accent1 2 2 3 2" xfId="8" xr:uid="{00000000-0005-0000-0000-000007000000}"/>
    <cellStyle name="20% - Accent1 2 2 4" xfId="9" xr:uid="{00000000-0005-0000-0000-000008000000}"/>
    <cellStyle name="20% - Accent1 2 3" xfId="10" xr:uid="{00000000-0005-0000-0000-000009000000}"/>
    <cellStyle name="20% - Accent1 2 3 2" xfId="11" xr:uid="{00000000-0005-0000-0000-00000A000000}"/>
    <cellStyle name="20% - Accent1 2 3 2 2" xfId="12" xr:uid="{00000000-0005-0000-0000-00000B000000}"/>
    <cellStyle name="20% - Accent1 2 3 3" xfId="13" xr:uid="{00000000-0005-0000-0000-00000C000000}"/>
    <cellStyle name="20% - Accent1 2 4" xfId="14" xr:uid="{00000000-0005-0000-0000-00000D000000}"/>
    <cellStyle name="20% - Accent1 2 4 2" xfId="15" xr:uid="{00000000-0005-0000-0000-00000E000000}"/>
    <cellStyle name="20% - Accent1 2 5" xfId="16" xr:uid="{00000000-0005-0000-0000-00000F000000}"/>
    <cellStyle name="20% - Accent1 3" xfId="17" xr:uid="{00000000-0005-0000-0000-000010000000}"/>
    <cellStyle name="20% - Accent1 3 2" xfId="18" xr:uid="{00000000-0005-0000-0000-000011000000}"/>
    <cellStyle name="20% - Accent1 3 2 2" xfId="19" xr:uid="{00000000-0005-0000-0000-000012000000}"/>
    <cellStyle name="20% - Accent1 3 2 2 2" xfId="20" xr:uid="{00000000-0005-0000-0000-000013000000}"/>
    <cellStyle name="20% - Accent1 3 2 3" xfId="21" xr:uid="{00000000-0005-0000-0000-000014000000}"/>
    <cellStyle name="20% - Accent1 3 3" xfId="22" xr:uid="{00000000-0005-0000-0000-000015000000}"/>
    <cellStyle name="20% - Accent1 3 3 2" xfId="23" xr:uid="{00000000-0005-0000-0000-000016000000}"/>
    <cellStyle name="20% - Accent1 3 4" xfId="24" xr:uid="{00000000-0005-0000-0000-000017000000}"/>
    <cellStyle name="20% - Accent1 4" xfId="25" xr:uid="{00000000-0005-0000-0000-000018000000}"/>
    <cellStyle name="20% - Accent1 4 2" xfId="26" xr:uid="{00000000-0005-0000-0000-000019000000}"/>
    <cellStyle name="20% - Accent1 4 2 2" xfId="27" xr:uid="{00000000-0005-0000-0000-00001A000000}"/>
    <cellStyle name="20% - Accent1 4 3" xfId="28" xr:uid="{00000000-0005-0000-0000-00001B000000}"/>
    <cellStyle name="20% - Accent1 5" xfId="29" xr:uid="{00000000-0005-0000-0000-00001C000000}"/>
    <cellStyle name="20% - Accent1 5 2" xfId="30" xr:uid="{00000000-0005-0000-0000-00001D000000}"/>
    <cellStyle name="20% - Accent1 6" xfId="31" xr:uid="{00000000-0005-0000-0000-00001E000000}"/>
    <cellStyle name="20% - Accent1 7" xfId="32" xr:uid="{00000000-0005-0000-0000-00001F000000}"/>
    <cellStyle name="20% - Accent2 2" xfId="33" xr:uid="{00000000-0005-0000-0000-000020000000}"/>
    <cellStyle name="20% - Accent2 2 2" xfId="34" xr:uid="{00000000-0005-0000-0000-000021000000}"/>
    <cellStyle name="20% - Accent2 2 2 2" xfId="35" xr:uid="{00000000-0005-0000-0000-000022000000}"/>
    <cellStyle name="20% - Accent2 2 2 2 2" xfId="36" xr:uid="{00000000-0005-0000-0000-000023000000}"/>
    <cellStyle name="20% - Accent2 2 2 2 2 2" xfId="37" xr:uid="{00000000-0005-0000-0000-000024000000}"/>
    <cellStyle name="20% - Accent2 2 2 2 3" xfId="38" xr:uid="{00000000-0005-0000-0000-000025000000}"/>
    <cellStyle name="20% - Accent2 2 2 3" xfId="39" xr:uid="{00000000-0005-0000-0000-000026000000}"/>
    <cellStyle name="20% - Accent2 2 2 3 2" xfId="40" xr:uid="{00000000-0005-0000-0000-000027000000}"/>
    <cellStyle name="20% - Accent2 2 2 4" xfId="41" xr:uid="{00000000-0005-0000-0000-000028000000}"/>
    <cellStyle name="20% - Accent2 2 3" xfId="42" xr:uid="{00000000-0005-0000-0000-000029000000}"/>
    <cellStyle name="20% - Accent2 2 3 2" xfId="43" xr:uid="{00000000-0005-0000-0000-00002A000000}"/>
    <cellStyle name="20% - Accent2 2 3 2 2" xfId="44" xr:uid="{00000000-0005-0000-0000-00002B000000}"/>
    <cellStyle name="20% - Accent2 2 3 3" xfId="45" xr:uid="{00000000-0005-0000-0000-00002C000000}"/>
    <cellStyle name="20% - Accent2 2 4" xfId="46" xr:uid="{00000000-0005-0000-0000-00002D000000}"/>
    <cellStyle name="20% - Accent2 2 4 2" xfId="47" xr:uid="{00000000-0005-0000-0000-00002E000000}"/>
    <cellStyle name="20% - Accent2 2 5" xfId="48" xr:uid="{00000000-0005-0000-0000-00002F000000}"/>
    <cellStyle name="20% - Accent2 3" xfId="49" xr:uid="{00000000-0005-0000-0000-000030000000}"/>
    <cellStyle name="20% - Accent2 3 2" xfId="50" xr:uid="{00000000-0005-0000-0000-000031000000}"/>
    <cellStyle name="20% - Accent2 3 2 2" xfId="51" xr:uid="{00000000-0005-0000-0000-000032000000}"/>
    <cellStyle name="20% - Accent2 3 2 2 2" xfId="52" xr:uid="{00000000-0005-0000-0000-000033000000}"/>
    <cellStyle name="20% - Accent2 3 2 3" xfId="53" xr:uid="{00000000-0005-0000-0000-000034000000}"/>
    <cellStyle name="20% - Accent2 3 3" xfId="54" xr:uid="{00000000-0005-0000-0000-000035000000}"/>
    <cellStyle name="20% - Accent2 3 3 2" xfId="55" xr:uid="{00000000-0005-0000-0000-000036000000}"/>
    <cellStyle name="20% - Accent2 3 4" xfId="56" xr:uid="{00000000-0005-0000-0000-000037000000}"/>
    <cellStyle name="20% - Accent2 4" xfId="57" xr:uid="{00000000-0005-0000-0000-000038000000}"/>
    <cellStyle name="20% - Accent2 4 2" xfId="58" xr:uid="{00000000-0005-0000-0000-000039000000}"/>
    <cellStyle name="20% - Accent2 4 2 2" xfId="59" xr:uid="{00000000-0005-0000-0000-00003A000000}"/>
    <cellStyle name="20% - Accent2 4 3" xfId="60" xr:uid="{00000000-0005-0000-0000-00003B000000}"/>
    <cellStyle name="20% - Accent2 5" xfId="61" xr:uid="{00000000-0005-0000-0000-00003C000000}"/>
    <cellStyle name="20% - Accent2 5 2" xfId="62" xr:uid="{00000000-0005-0000-0000-00003D000000}"/>
    <cellStyle name="20% - Accent2 6" xfId="63" xr:uid="{00000000-0005-0000-0000-00003E000000}"/>
    <cellStyle name="20% - Accent2 7" xfId="64" xr:uid="{00000000-0005-0000-0000-00003F000000}"/>
    <cellStyle name="20% - Accent3 2" xfId="65" xr:uid="{00000000-0005-0000-0000-000040000000}"/>
    <cellStyle name="20% - Accent3 2 2" xfId="66" xr:uid="{00000000-0005-0000-0000-000041000000}"/>
    <cellStyle name="20% - Accent3 2 2 2" xfId="67" xr:uid="{00000000-0005-0000-0000-000042000000}"/>
    <cellStyle name="20% - Accent3 2 2 2 2" xfId="68" xr:uid="{00000000-0005-0000-0000-000043000000}"/>
    <cellStyle name="20% - Accent3 2 2 2 2 2" xfId="69" xr:uid="{00000000-0005-0000-0000-000044000000}"/>
    <cellStyle name="20% - Accent3 2 2 2 3" xfId="70" xr:uid="{00000000-0005-0000-0000-000045000000}"/>
    <cellStyle name="20% - Accent3 2 2 3" xfId="71" xr:uid="{00000000-0005-0000-0000-000046000000}"/>
    <cellStyle name="20% - Accent3 2 2 3 2" xfId="72" xr:uid="{00000000-0005-0000-0000-000047000000}"/>
    <cellStyle name="20% - Accent3 2 2 4" xfId="73" xr:uid="{00000000-0005-0000-0000-000048000000}"/>
    <cellStyle name="20% - Accent3 2 3" xfId="74" xr:uid="{00000000-0005-0000-0000-000049000000}"/>
    <cellStyle name="20% - Accent3 2 3 2" xfId="75" xr:uid="{00000000-0005-0000-0000-00004A000000}"/>
    <cellStyle name="20% - Accent3 2 3 2 2" xfId="76" xr:uid="{00000000-0005-0000-0000-00004B000000}"/>
    <cellStyle name="20% - Accent3 2 3 3" xfId="77" xr:uid="{00000000-0005-0000-0000-00004C000000}"/>
    <cellStyle name="20% - Accent3 2 4" xfId="78" xr:uid="{00000000-0005-0000-0000-00004D000000}"/>
    <cellStyle name="20% - Accent3 2 4 2" xfId="79" xr:uid="{00000000-0005-0000-0000-00004E000000}"/>
    <cellStyle name="20% - Accent3 2 5" xfId="80" xr:uid="{00000000-0005-0000-0000-00004F000000}"/>
    <cellStyle name="20% - Accent3 3" xfId="81" xr:uid="{00000000-0005-0000-0000-000050000000}"/>
    <cellStyle name="20% - Accent3 3 2" xfId="82" xr:uid="{00000000-0005-0000-0000-000051000000}"/>
    <cellStyle name="20% - Accent3 3 2 2" xfId="83" xr:uid="{00000000-0005-0000-0000-000052000000}"/>
    <cellStyle name="20% - Accent3 3 2 2 2" xfId="84" xr:uid="{00000000-0005-0000-0000-000053000000}"/>
    <cellStyle name="20% - Accent3 3 2 3" xfId="85" xr:uid="{00000000-0005-0000-0000-000054000000}"/>
    <cellStyle name="20% - Accent3 3 3" xfId="86" xr:uid="{00000000-0005-0000-0000-000055000000}"/>
    <cellStyle name="20% - Accent3 3 3 2" xfId="87" xr:uid="{00000000-0005-0000-0000-000056000000}"/>
    <cellStyle name="20% - Accent3 3 4" xfId="88" xr:uid="{00000000-0005-0000-0000-000057000000}"/>
    <cellStyle name="20% - Accent3 4" xfId="89" xr:uid="{00000000-0005-0000-0000-000058000000}"/>
    <cellStyle name="20% - Accent3 4 2" xfId="90" xr:uid="{00000000-0005-0000-0000-000059000000}"/>
    <cellStyle name="20% - Accent3 4 2 2" xfId="91" xr:uid="{00000000-0005-0000-0000-00005A000000}"/>
    <cellStyle name="20% - Accent3 4 3" xfId="92" xr:uid="{00000000-0005-0000-0000-00005B000000}"/>
    <cellStyle name="20% - Accent3 5" xfId="93" xr:uid="{00000000-0005-0000-0000-00005C000000}"/>
    <cellStyle name="20% - Accent3 5 2" xfId="94" xr:uid="{00000000-0005-0000-0000-00005D000000}"/>
    <cellStyle name="20% - Accent3 6" xfId="95" xr:uid="{00000000-0005-0000-0000-00005E000000}"/>
    <cellStyle name="20% - Accent3 7" xfId="96" xr:uid="{00000000-0005-0000-0000-00005F000000}"/>
    <cellStyle name="20% - Accent4 2" xfId="97" xr:uid="{00000000-0005-0000-0000-000060000000}"/>
    <cellStyle name="20% - Accent4 2 2" xfId="98" xr:uid="{00000000-0005-0000-0000-000061000000}"/>
    <cellStyle name="20% - Accent4 2 2 2" xfId="99" xr:uid="{00000000-0005-0000-0000-000062000000}"/>
    <cellStyle name="20% - Accent4 2 2 2 2" xfId="100" xr:uid="{00000000-0005-0000-0000-000063000000}"/>
    <cellStyle name="20% - Accent4 2 2 2 2 2" xfId="101" xr:uid="{00000000-0005-0000-0000-000064000000}"/>
    <cellStyle name="20% - Accent4 2 2 2 3" xfId="102" xr:uid="{00000000-0005-0000-0000-000065000000}"/>
    <cellStyle name="20% - Accent4 2 2 3" xfId="103" xr:uid="{00000000-0005-0000-0000-000066000000}"/>
    <cellStyle name="20% - Accent4 2 2 3 2" xfId="104" xr:uid="{00000000-0005-0000-0000-000067000000}"/>
    <cellStyle name="20% - Accent4 2 2 4" xfId="105" xr:uid="{00000000-0005-0000-0000-000068000000}"/>
    <cellStyle name="20% - Accent4 2 3" xfId="106" xr:uid="{00000000-0005-0000-0000-000069000000}"/>
    <cellStyle name="20% - Accent4 2 3 2" xfId="107" xr:uid="{00000000-0005-0000-0000-00006A000000}"/>
    <cellStyle name="20% - Accent4 2 3 2 2" xfId="108" xr:uid="{00000000-0005-0000-0000-00006B000000}"/>
    <cellStyle name="20% - Accent4 2 3 3" xfId="109" xr:uid="{00000000-0005-0000-0000-00006C000000}"/>
    <cellStyle name="20% - Accent4 2 4" xfId="110" xr:uid="{00000000-0005-0000-0000-00006D000000}"/>
    <cellStyle name="20% - Accent4 2 4 2" xfId="111" xr:uid="{00000000-0005-0000-0000-00006E000000}"/>
    <cellStyle name="20% - Accent4 2 5" xfId="112" xr:uid="{00000000-0005-0000-0000-00006F000000}"/>
    <cellStyle name="20% - Accent4 3" xfId="113" xr:uid="{00000000-0005-0000-0000-000070000000}"/>
    <cellStyle name="20% - Accent4 3 2" xfId="114" xr:uid="{00000000-0005-0000-0000-000071000000}"/>
    <cellStyle name="20% - Accent4 3 2 2" xfId="115" xr:uid="{00000000-0005-0000-0000-000072000000}"/>
    <cellStyle name="20% - Accent4 3 2 2 2" xfId="116" xr:uid="{00000000-0005-0000-0000-000073000000}"/>
    <cellStyle name="20% - Accent4 3 2 3" xfId="117" xr:uid="{00000000-0005-0000-0000-000074000000}"/>
    <cellStyle name="20% - Accent4 3 3" xfId="118" xr:uid="{00000000-0005-0000-0000-000075000000}"/>
    <cellStyle name="20% - Accent4 3 3 2" xfId="119" xr:uid="{00000000-0005-0000-0000-000076000000}"/>
    <cellStyle name="20% - Accent4 3 4" xfId="120" xr:uid="{00000000-0005-0000-0000-000077000000}"/>
    <cellStyle name="20% - Accent4 4" xfId="121" xr:uid="{00000000-0005-0000-0000-000078000000}"/>
    <cellStyle name="20% - Accent4 4 2" xfId="122" xr:uid="{00000000-0005-0000-0000-000079000000}"/>
    <cellStyle name="20% - Accent4 4 2 2" xfId="123" xr:uid="{00000000-0005-0000-0000-00007A000000}"/>
    <cellStyle name="20% - Accent4 4 3" xfId="124" xr:uid="{00000000-0005-0000-0000-00007B000000}"/>
    <cellStyle name="20% - Accent4 5" xfId="125" xr:uid="{00000000-0005-0000-0000-00007C000000}"/>
    <cellStyle name="20% - Accent4 5 2" xfId="126" xr:uid="{00000000-0005-0000-0000-00007D000000}"/>
    <cellStyle name="20% - Accent4 6" xfId="127" xr:uid="{00000000-0005-0000-0000-00007E000000}"/>
    <cellStyle name="20% - Accent4 7" xfId="128" xr:uid="{00000000-0005-0000-0000-00007F000000}"/>
    <cellStyle name="20% - Accent5 2" xfId="129" xr:uid="{00000000-0005-0000-0000-000080000000}"/>
    <cellStyle name="20% - Accent5 2 2" xfId="130" xr:uid="{00000000-0005-0000-0000-000081000000}"/>
    <cellStyle name="20% - Accent5 2 2 2" xfId="131" xr:uid="{00000000-0005-0000-0000-000082000000}"/>
    <cellStyle name="20% - Accent5 2 2 2 2" xfId="132" xr:uid="{00000000-0005-0000-0000-000083000000}"/>
    <cellStyle name="20% - Accent5 2 2 2 2 2" xfId="133" xr:uid="{00000000-0005-0000-0000-000084000000}"/>
    <cellStyle name="20% - Accent5 2 2 2 3" xfId="134" xr:uid="{00000000-0005-0000-0000-000085000000}"/>
    <cellStyle name="20% - Accent5 2 2 3" xfId="135" xr:uid="{00000000-0005-0000-0000-000086000000}"/>
    <cellStyle name="20% - Accent5 2 2 3 2" xfId="136" xr:uid="{00000000-0005-0000-0000-000087000000}"/>
    <cellStyle name="20% - Accent5 2 2 4" xfId="137" xr:uid="{00000000-0005-0000-0000-000088000000}"/>
    <cellStyle name="20% - Accent5 2 3" xfId="138" xr:uid="{00000000-0005-0000-0000-000089000000}"/>
    <cellStyle name="20% - Accent5 2 3 2" xfId="139" xr:uid="{00000000-0005-0000-0000-00008A000000}"/>
    <cellStyle name="20% - Accent5 2 3 2 2" xfId="140" xr:uid="{00000000-0005-0000-0000-00008B000000}"/>
    <cellStyle name="20% - Accent5 2 3 3" xfId="141" xr:uid="{00000000-0005-0000-0000-00008C000000}"/>
    <cellStyle name="20% - Accent5 2 4" xfId="142" xr:uid="{00000000-0005-0000-0000-00008D000000}"/>
    <cellStyle name="20% - Accent5 2 4 2" xfId="143" xr:uid="{00000000-0005-0000-0000-00008E000000}"/>
    <cellStyle name="20% - Accent5 2 5" xfId="144" xr:uid="{00000000-0005-0000-0000-00008F000000}"/>
    <cellStyle name="20% - Accent5 3" xfId="145" xr:uid="{00000000-0005-0000-0000-000090000000}"/>
    <cellStyle name="20% - Accent5 3 2" xfId="146" xr:uid="{00000000-0005-0000-0000-000091000000}"/>
    <cellStyle name="20% - Accent5 3 2 2" xfId="147" xr:uid="{00000000-0005-0000-0000-000092000000}"/>
    <cellStyle name="20% - Accent5 3 2 2 2" xfId="148" xr:uid="{00000000-0005-0000-0000-000093000000}"/>
    <cellStyle name="20% - Accent5 3 2 3" xfId="149" xr:uid="{00000000-0005-0000-0000-000094000000}"/>
    <cellStyle name="20% - Accent5 3 3" xfId="150" xr:uid="{00000000-0005-0000-0000-000095000000}"/>
    <cellStyle name="20% - Accent5 3 3 2" xfId="151" xr:uid="{00000000-0005-0000-0000-000096000000}"/>
    <cellStyle name="20% - Accent5 3 4" xfId="152" xr:uid="{00000000-0005-0000-0000-000097000000}"/>
    <cellStyle name="20% - Accent5 4" xfId="153" xr:uid="{00000000-0005-0000-0000-000098000000}"/>
    <cellStyle name="20% - Accent5 4 2" xfId="154" xr:uid="{00000000-0005-0000-0000-000099000000}"/>
    <cellStyle name="20% - Accent5 4 2 2" xfId="155" xr:uid="{00000000-0005-0000-0000-00009A000000}"/>
    <cellStyle name="20% - Accent5 4 3" xfId="156" xr:uid="{00000000-0005-0000-0000-00009B000000}"/>
    <cellStyle name="20% - Accent5 5" xfId="157" xr:uid="{00000000-0005-0000-0000-00009C000000}"/>
    <cellStyle name="20% - Accent5 5 2" xfId="158" xr:uid="{00000000-0005-0000-0000-00009D000000}"/>
    <cellStyle name="20% - Accent5 6" xfId="159" xr:uid="{00000000-0005-0000-0000-00009E000000}"/>
    <cellStyle name="20% - Accent5 7" xfId="160" xr:uid="{00000000-0005-0000-0000-00009F000000}"/>
    <cellStyle name="20% - Accent6 2" xfId="161" xr:uid="{00000000-0005-0000-0000-0000A0000000}"/>
    <cellStyle name="20% - Accent6 2 2" xfId="162" xr:uid="{00000000-0005-0000-0000-0000A1000000}"/>
    <cellStyle name="20% - Accent6 2 2 2" xfId="163" xr:uid="{00000000-0005-0000-0000-0000A2000000}"/>
    <cellStyle name="20% - Accent6 2 2 2 2" xfId="164" xr:uid="{00000000-0005-0000-0000-0000A3000000}"/>
    <cellStyle name="20% - Accent6 2 2 2 2 2" xfId="165" xr:uid="{00000000-0005-0000-0000-0000A4000000}"/>
    <cellStyle name="20% - Accent6 2 2 2 3" xfId="166" xr:uid="{00000000-0005-0000-0000-0000A5000000}"/>
    <cellStyle name="20% - Accent6 2 2 3" xfId="167" xr:uid="{00000000-0005-0000-0000-0000A6000000}"/>
    <cellStyle name="20% - Accent6 2 2 3 2" xfId="168" xr:uid="{00000000-0005-0000-0000-0000A7000000}"/>
    <cellStyle name="20% - Accent6 2 2 4" xfId="169" xr:uid="{00000000-0005-0000-0000-0000A8000000}"/>
    <cellStyle name="20% - Accent6 2 3" xfId="170" xr:uid="{00000000-0005-0000-0000-0000A9000000}"/>
    <cellStyle name="20% - Accent6 2 3 2" xfId="171" xr:uid="{00000000-0005-0000-0000-0000AA000000}"/>
    <cellStyle name="20% - Accent6 2 3 2 2" xfId="172" xr:uid="{00000000-0005-0000-0000-0000AB000000}"/>
    <cellStyle name="20% - Accent6 2 3 3" xfId="173" xr:uid="{00000000-0005-0000-0000-0000AC000000}"/>
    <cellStyle name="20% - Accent6 2 4" xfId="174" xr:uid="{00000000-0005-0000-0000-0000AD000000}"/>
    <cellStyle name="20% - Accent6 2 4 2" xfId="175" xr:uid="{00000000-0005-0000-0000-0000AE000000}"/>
    <cellStyle name="20% - Accent6 2 5" xfId="176" xr:uid="{00000000-0005-0000-0000-0000AF000000}"/>
    <cellStyle name="20% - Accent6 3" xfId="177" xr:uid="{00000000-0005-0000-0000-0000B0000000}"/>
    <cellStyle name="20% - Accent6 3 2" xfId="178" xr:uid="{00000000-0005-0000-0000-0000B1000000}"/>
    <cellStyle name="20% - Accent6 3 2 2" xfId="179" xr:uid="{00000000-0005-0000-0000-0000B2000000}"/>
    <cellStyle name="20% - Accent6 3 2 2 2" xfId="180" xr:uid="{00000000-0005-0000-0000-0000B3000000}"/>
    <cellStyle name="20% - Accent6 3 2 3" xfId="181" xr:uid="{00000000-0005-0000-0000-0000B4000000}"/>
    <cellStyle name="20% - Accent6 3 3" xfId="182" xr:uid="{00000000-0005-0000-0000-0000B5000000}"/>
    <cellStyle name="20% - Accent6 3 3 2" xfId="183" xr:uid="{00000000-0005-0000-0000-0000B6000000}"/>
    <cellStyle name="20% - Accent6 3 4" xfId="184" xr:uid="{00000000-0005-0000-0000-0000B7000000}"/>
    <cellStyle name="20% - Accent6 4" xfId="185" xr:uid="{00000000-0005-0000-0000-0000B8000000}"/>
    <cellStyle name="20% - Accent6 4 2" xfId="186" xr:uid="{00000000-0005-0000-0000-0000B9000000}"/>
    <cellStyle name="20% - Accent6 4 2 2" xfId="187" xr:uid="{00000000-0005-0000-0000-0000BA000000}"/>
    <cellStyle name="20% - Accent6 4 3" xfId="188" xr:uid="{00000000-0005-0000-0000-0000BB000000}"/>
    <cellStyle name="20% - Accent6 5" xfId="189" xr:uid="{00000000-0005-0000-0000-0000BC000000}"/>
    <cellStyle name="20% - Accent6 5 2" xfId="190" xr:uid="{00000000-0005-0000-0000-0000BD000000}"/>
    <cellStyle name="20% - Accent6 6" xfId="191" xr:uid="{00000000-0005-0000-0000-0000BE000000}"/>
    <cellStyle name="20% - Accent6 7" xfId="192" xr:uid="{00000000-0005-0000-0000-0000BF000000}"/>
    <cellStyle name="40% - Accent1 2" xfId="193" xr:uid="{00000000-0005-0000-0000-0000C0000000}"/>
    <cellStyle name="40% - Accent1 2 2" xfId="194" xr:uid="{00000000-0005-0000-0000-0000C1000000}"/>
    <cellStyle name="40% - Accent1 2 2 2" xfId="195" xr:uid="{00000000-0005-0000-0000-0000C2000000}"/>
    <cellStyle name="40% - Accent1 2 2 2 2" xfId="196" xr:uid="{00000000-0005-0000-0000-0000C3000000}"/>
    <cellStyle name="40% - Accent1 2 2 2 2 2" xfId="197" xr:uid="{00000000-0005-0000-0000-0000C4000000}"/>
    <cellStyle name="40% - Accent1 2 2 2 3" xfId="198" xr:uid="{00000000-0005-0000-0000-0000C5000000}"/>
    <cellStyle name="40% - Accent1 2 2 3" xfId="199" xr:uid="{00000000-0005-0000-0000-0000C6000000}"/>
    <cellStyle name="40% - Accent1 2 2 3 2" xfId="200" xr:uid="{00000000-0005-0000-0000-0000C7000000}"/>
    <cellStyle name="40% - Accent1 2 2 4" xfId="201" xr:uid="{00000000-0005-0000-0000-0000C8000000}"/>
    <cellStyle name="40% - Accent1 2 3" xfId="202" xr:uid="{00000000-0005-0000-0000-0000C9000000}"/>
    <cellStyle name="40% - Accent1 2 3 2" xfId="203" xr:uid="{00000000-0005-0000-0000-0000CA000000}"/>
    <cellStyle name="40% - Accent1 2 3 2 2" xfId="204" xr:uid="{00000000-0005-0000-0000-0000CB000000}"/>
    <cellStyle name="40% - Accent1 2 3 3" xfId="205" xr:uid="{00000000-0005-0000-0000-0000CC000000}"/>
    <cellStyle name="40% - Accent1 2 4" xfId="206" xr:uid="{00000000-0005-0000-0000-0000CD000000}"/>
    <cellStyle name="40% - Accent1 2 4 2" xfId="207" xr:uid="{00000000-0005-0000-0000-0000CE000000}"/>
    <cellStyle name="40% - Accent1 2 5" xfId="208" xr:uid="{00000000-0005-0000-0000-0000CF000000}"/>
    <cellStyle name="40% - Accent1 3" xfId="209" xr:uid="{00000000-0005-0000-0000-0000D0000000}"/>
    <cellStyle name="40% - Accent1 3 2" xfId="210" xr:uid="{00000000-0005-0000-0000-0000D1000000}"/>
    <cellStyle name="40% - Accent1 3 2 2" xfId="211" xr:uid="{00000000-0005-0000-0000-0000D2000000}"/>
    <cellStyle name="40% - Accent1 3 2 2 2" xfId="212" xr:uid="{00000000-0005-0000-0000-0000D3000000}"/>
    <cellStyle name="40% - Accent1 3 2 3" xfId="213" xr:uid="{00000000-0005-0000-0000-0000D4000000}"/>
    <cellStyle name="40% - Accent1 3 3" xfId="214" xr:uid="{00000000-0005-0000-0000-0000D5000000}"/>
    <cellStyle name="40% - Accent1 3 3 2" xfId="215" xr:uid="{00000000-0005-0000-0000-0000D6000000}"/>
    <cellStyle name="40% - Accent1 3 4" xfId="216" xr:uid="{00000000-0005-0000-0000-0000D7000000}"/>
    <cellStyle name="40% - Accent1 4" xfId="217" xr:uid="{00000000-0005-0000-0000-0000D8000000}"/>
    <cellStyle name="40% - Accent1 4 2" xfId="218" xr:uid="{00000000-0005-0000-0000-0000D9000000}"/>
    <cellStyle name="40% - Accent1 4 2 2" xfId="219" xr:uid="{00000000-0005-0000-0000-0000DA000000}"/>
    <cellStyle name="40% - Accent1 4 3" xfId="220" xr:uid="{00000000-0005-0000-0000-0000DB000000}"/>
    <cellStyle name="40% - Accent1 5" xfId="221" xr:uid="{00000000-0005-0000-0000-0000DC000000}"/>
    <cellStyle name="40% - Accent1 5 2" xfId="222" xr:uid="{00000000-0005-0000-0000-0000DD000000}"/>
    <cellStyle name="40% - Accent1 6" xfId="223" xr:uid="{00000000-0005-0000-0000-0000DE000000}"/>
    <cellStyle name="40% - Accent1 7" xfId="224" xr:uid="{00000000-0005-0000-0000-0000DF000000}"/>
    <cellStyle name="40% - Accent2 2" xfId="225" xr:uid="{00000000-0005-0000-0000-0000E0000000}"/>
    <cellStyle name="40% - Accent2 2 2" xfId="226" xr:uid="{00000000-0005-0000-0000-0000E1000000}"/>
    <cellStyle name="40% - Accent2 2 2 2" xfId="227" xr:uid="{00000000-0005-0000-0000-0000E2000000}"/>
    <cellStyle name="40% - Accent2 2 2 2 2" xfId="228" xr:uid="{00000000-0005-0000-0000-0000E3000000}"/>
    <cellStyle name="40% - Accent2 2 2 2 2 2" xfId="229" xr:uid="{00000000-0005-0000-0000-0000E4000000}"/>
    <cellStyle name="40% - Accent2 2 2 2 3" xfId="230" xr:uid="{00000000-0005-0000-0000-0000E5000000}"/>
    <cellStyle name="40% - Accent2 2 2 3" xfId="231" xr:uid="{00000000-0005-0000-0000-0000E6000000}"/>
    <cellStyle name="40% - Accent2 2 2 3 2" xfId="232" xr:uid="{00000000-0005-0000-0000-0000E7000000}"/>
    <cellStyle name="40% - Accent2 2 2 4" xfId="233" xr:uid="{00000000-0005-0000-0000-0000E8000000}"/>
    <cellStyle name="40% - Accent2 2 3" xfId="234" xr:uid="{00000000-0005-0000-0000-0000E9000000}"/>
    <cellStyle name="40% - Accent2 2 3 2" xfId="235" xr:uid="{00000000-0005-0000-0000-0000EA000000}"/>
    <cellStyle name="40% - Accent2 2 3 2 2" xfId="236" xr:uid="{00000000-0005-0000-0000-0000EB000000}"/>
    <cellStyle name="40% - Accent2 2 3 3" xfId="237" xr:uid="{00000000-0005-0000-0000-0000EC000000}"/>
    <cellStyle name="40% - Accent2 2 4" xfId="238" xr:uid="{00000000-0005-0000-0000-0000ED000000}"/>
    <cellStyle name="40% - Accent2 2 4 2" xfId="239" xr:uid="{00000000-0005-0000-0000-0000EE000000}"/>
    <cellStyle name="40% - Accent2 2 5" xfId="240" xr:uid="{00000000-0005-0000-0000-0000EF000000}"/>
    <cellStyle name="40% - Accent2 3" xfId="241" xr:uid="{00000000-0005-0000-0000-0000F0000000}"/>
    <cellStyle name="40% - Accent2 3 2" xfId="242" xr:uid="{00000000-0005-0000-0000-0000F1000000}"/>
    <cellStyle name="40% - Accent2 3 2 2" xfId="243" xr:uid="{00000000-0005-0000-0000-0000F2000000}"/>
    <cellStyle name="40% - Accent2 3 2 2 2" xfId="244" xr:uid="{00000000-0005-0000-0000-0000F3000000}"/>
    <cellStyle name="40% - Accent2 3 2 3" xfId="245" xr:uid="{00000000-0005-0000-0000-0000F4000000}"/>
    <cellStyle name="40% - Accent2 3 3" xfId="246" xr:uid="{00000000-0005-0000-0000-0000F5000000}"/>
    <cellStyle name="40% - Accent2 3 3 2" xfId="247" xr:uid="{00000000-0005-0000-0000-0000F6000000}"/>
    <cellStyle name="40% - Accent2 3 4" xfId="248" xr:uid="{00000000-0005-0000-0000-0000F7000000}"/>
    <cellStyle name="40% - Accent2 4" xfId="249" xr:uid="{00000000-0005-0000-0000-0000F8000000}"/>
    <cellStyle name="40% - Accent2 4 2" xfId="250" xr:uid="{00000000-0005-0000-0000-0000F9000000}"/>
    <cellStyle name="40% - Accent2 4 2 2" xfId="251" xr:uid="{00000000-0005-0000-0000-0000FA000000}"/>
    <cellStyle name="40% - Accent2 4 3" xfId="252" xr:uid="{00000000-0005-0000-0000-0000FB000000}"/>
    <cellStyle name="40% - Accent2 5" xfId="253" xr:uid="{00000000-0005-0000-0000-0000FC000000}"/>
    <cellStyle name="40% - Accent2 5 2" xfId="254" xr:uid="{00000000-0005-0000-0000-0000FD000000}"/>
    <cellStyle name="40% - Accent2 6" xfId="255" xr:uid="{00000000-0005-0000-0000-0000FE000000}"/>
    <cellStyle name="40% - Accent2 7" xfId="256" xr:uid="{00000000-0005-0000-0000-0000FF000000}"/>
    <cellStyle name="40% - Accent3 2" xfId="257" xr:uid="{00000000-0005-0000-0000-000000010000}"/>
    <cellStyle name="40% - Accent3 2 2" xfId="258" xr:uid="{00000000-0005-0000-0000-000001010000}"/>
    <cellStyle name="40% - Accent3 2 2 2" xfId="259" xr:uid="{00000000-0005-0000-0000-000002010000}"/>
    <cellStyle name="40% - Accent3 2 2 2 2" xfId="260" xr:uid="{00000000-0005-0000-0000-000003010000}"/>
    <cellStyle name="40% - Accent3 2 2 2 2 2" xfId="261" xr:uid="{00000000-0005-0000-0000-000004010000}"/>
    <cellStyle name="40% - Accent3 2 2 2 3" xfId="262" xr:uid="{00000000-0005-0000-0000-000005010000}"/>
    <cellStyle name="40% - Accent3 2 2 3" xfId="263" xr:uid="{00000000-0005-0000-0000-000006010000}"/>
    <cellStyle name="40% - Accent3 2 2 3 2" xfId="264" xr:uid="{00000000-0005-0000-0000-000007010000}"/>
    <cellStyle name="40% - Accent3 2 2 4" xfId="265" xr:uid="{00000000-0005-0000-0000-000008010000}"/>
    <cellStyle name="40% - Accent3 2 3" xfId="266" xr:uid="{00000000-0005-0000-0000-000009010000}"/>
    <cellStyle name="40% - Accent3 2 3 2" xfId="267" xr:uid="{00000000-0005-0000-0000-00000A010000}"/>
    <cellStyle name="40% - Accent3 2 3 2 2" xfId="268" xr:uid="{00000000-0005-0000-0000-00000B010000}"/>
    <cellStyle name="40% - Accent3 2 3 3" xfId="269" xr:uid="{00000000-0005-0000-0000-00000C010000}"/>
    <cellStyle name="40% - Accent3 2 4" xfId="270" xr:uid="{00000000-0005-0000-0000-00000D010000}"/>
    <cellStyle name="40% - Accent3 2 4 2" xfId="271" xr:uid="{00000000-0005-0000-0000-00000E010000}"/>
    <cellStyle name="40% - Accent3 2 5" xfId="272" xr:uid="{00000000-0005-0000-0000-00000F010000}"/>
    <cellStyle name="40% - Accent3 3" xfId="273" xr:uid="{00000000-0005-0000-0000-000010010000}"/>
    <cellStyle name="40% - Accent3 3 2" xfId="274" xr:uid="{00000000-0005-0000-0000-000011010000}"/>
    <cellStyle name="40% - Accent3 3 2 2" xfId="275" xr:uid="{00000000-0005-0000-0000-000012010000}"/>
    <cellStyle name="40% - Accent3 3 2 2 2" xfId="276" xr:uid="{00000000-0005-0000-0000-000013010000}"/>
    <cellStyle name="40% - Accent3 3 2 3" xfId="277" xr:uid="{00000000-0005-0000-0000-000014010000}"/>
    <cellStyle name="40% - Accent3 3 3" xfId="278" xr:uid="{00000000-0005-0000-0000-000015010000}"/>
    <cellStyle name="40% - Accent3 3 3 2" xfId="279" xr:uid="{00000000-0005-0000-0000-000016010000}"/>
    <cellStyle name="40% - Accent3 3 4" xfId="280" xr:uid="{00000000-0005-0000-0000-000017010000}"/>
    <cellStyle name="40% - Accent3 4" xfId="281" xr:uid="{00000000-0005-0000-0000-000018010000}"/>
    <cellStyle name="40% - Accent3 4 2" xfId="282" xr:uid="{00000000-0005-0000-0000-000019010000}"/>
    <cellStyle name="40% - Accent3 4 2 2" xfId="283" xr:uid="{00000000-0005-0000-0000-00001A010000}"/>
    <cellStyle name="40% - Accent3 4 3" xfId="284" xr:uid="{00000000-0005-0000-0000-00001B010000}"/>
    <cellStyle name="40% - Accent3 5" xfId="285" xr:uid="{00000000-0005-0000-0000-00001C010000}"/>
    <cellStyle name="40% - Accent3 5 2" xfId="286" xr:uid="{00000000-0005-0000-0000-00001D010000}"/>
    <cellStyle name="40% - Accent3 6" xfId="287" xr:uid="{00000000-0005-0000-0000-00001E010000}"/>
    <cellStyle name="40% - Accent3 7" xfId="288" xr:uid="{00000000-0005-0000-0000-00001F010000}"/>
    <cellStyle name="40% - Accent4 2" xfId="289" xr:uid="{00000000-0005-0000-0000-000020010000}"/>
    <cellStyle name="40% - Accent4 2 2" xfId="290" xr:uid="{00000000-0005-0000-0000-000021010000}"/>
    <cellStyle name="40% - Accent4 2 2 2" xfId="291" xr:uid="{00000000-0005-0000-0000-000022010000}"/>
    <cellStyle name="40% - Accent4 2 2 2 2" xfId="292" xr:uid="{00000000-0005-0000-0000-000023010000}"/>
    <cellStyle name="40% - Accent4 2 2 2 2 2" xfId="293" xr:uid="{00000000-0005-0000-0000-000024010000}"/>
    <cellStyle name="40% - Accent4 2 2 2 3" xfId="294" xr:uid="{00000000-0005-0000-0000-000025010000}"/>
    <cellStyle name="40% - Accent4 2 2 3" xfId="295" xr:uid="{00000000-0005-0000-0000-000026010000}"/>
    <cellStyle name="40% - Accent4 2 2 3 2" xfId="296" xr:uid="{00000000-0005-0000-0000-000027010000}"/>
    <cellStyle name="40% - Accent4 2 2 4" xfId="297" xr:uid="{00000000-0005-0000-0000-000028010000}"/>
    <cellStyle name="40% - Accent4 2 3" xfId="298" xr:uid="{00000000-0005-0000-0000-000029010000}"/>
    <cellStyle name="40% - Accent4 2 3 2" xfId="299" xr:uid="{00000000-0005-0000-0000-00002A010000}"/>
    <cellStyle name="40% - Accent4 2 3 2 2" xfId="300" xr:uid="{00000000-0005-0000-0000-00002B010000}"/>
    <cellStyle name="40% - Accent4 2 3 3" xfId="301" xr:uid="{00000000-0005-0000-0000-00002C010000}"/>
    <cellStyle name="40% - Accent4 2 4" xfId="302" xr:uid="{00000000-0005-0000-0000-00002D010000}"/>
    <cellStyle name="40% - Accent4 2 4 2" xfId="303" xr:uid="{00000000-0005-0000-0000-00002E010000}"/>
    <cellStyle name="40% - Accent4 2 5" xfId="304" xr:uid="{00000000-0005-0000-0000-00002F010000}"/>
    <cellStyle name="40% - Accent4 3" xfId="305" xr:uid="{00000000-0005-0000-0000-000030010000}"/>
    <cellStyle name="40% - Accent4 3 2" xfId="306" xr:uid="{00000000-0005-0000-0000-000031010000}"/>
    <cellStyle name="40% - Accent4 3 2 2" xfId="307" xr:uid="{00000000-0005-0000-0000-000032010000}"/>
    <cellStyle name="40% - Accent4 3 2 2 2" xfId="308" xr:uid="{00000000-0005-0000-0000-000033010000}"/>
    <cellStyle name="40% - Accent4 3 2 3" xfId="309" xr:uid="{00000000-0005-0000-0000-000034010000}"/>
    <cellStyle name="40% - Accent4 3 3" xfId="310" xr:uid="{00000000-0005-0000-0000-000035010000}"/>
    <cellStyle name="40% - Accent4 3 3 2" xfId="311" xr:uid="{00000000-0005-0000-0000-000036010000}"/>
    <cellStyle name="40% - Accent4 3 4" xfId="312" xr:uid="{00000000-0005-0000-0000-000037010000}"/>
    <cellStyle name="40% - Accent4 4" xfId="313" xr:uid="{00000000-0005-0000-0000-000038010000}"/>
    <cellStyle name="40% - Accent4 4 2" xfId="314" xr:uid="{00000000-0005-0000-0000-000039010000}"/>
    <cellStyle name="40% - Accent4 4 2 2" xfId="315" xr:uid="{00000000-0005-0000-0000-00003A010000}"/>
    <cellStyle name="40% - Accent4 4 3" xfId="316" xr:uid="{00000000-0005-0000-0000-00003B010000}"/>
    <cellStyle name="40% - Accent4 5" xfId="317" xr:uid="{00000000-0005-0000-0000-00003C010000}"/>
    <cellStyle name="40% - Accent4 5 2" xfId="318" xr:uid="{00000000-0005-0000-0000-00003D010000}"/>
    <cellStyle name="40% - Accent4 6" xfId="319" xr:uid="{00000000-0005-0000-0000-00003E010000}"/>
    <cellStyle name="40% - Accent4 7" xfId="320" xr:uid="{00000000-0005-0000-0000-00003F010000}"/>
    <cellStyle name="40% - Accent5 2" xfId="321" xr:uid="{00000000-0005-0000-0000-000040010000}"/>
    <cellStyle name="40% - Accent5 2 2" xfId="322" xr:uid="{00000000-0005-0000-0000-000041010000}"/>
    <cellStyle name="40% - Accent5 2 2 2" xfId="323" xr:uid="{00000000-0005-0000-0000-000042010000}"/>
    <cellStyle name="40% - Accent5 2 2 2 2" xfId="324" xr:uid="{00000000-0005-0000-0000-000043010000}"/>
    <cellStyle name="40% - Accent5 2 2 2 2 2" xfId="325" xr:uid="{00000000-0005-0000-0000-000044010000}"/>
    <cellStyle name="40% - Accent5 2 2 2 3" xfId="326" xr:uid="{00000000-0005-0000-0000-000045010000}"/>
    <cellStyle name="40% - Accent5 2 2 3" xfId="327" xr:uid="{00000000-0005-0000-0000-000046010000}"/>
    <cellStyle name="40% - Accent5 2 2 3 2" xfId="328" xr:uid="{00000000-0005-0000-0000-000047010000}"/>
    <cellStyle name="40% - Accent5 2 2 4" xfId="329" xr:uid="{00000000-0005-0000-0000-000048010000}"/>
    <cellStyle name="40% - Accent5 2 3" xfId="330" xr:uid="{00000000-0005-0000-0000-000049010000}"/>
    <cellStyle name="40% - Accent5 2 3 2" xfId="331" xr:uid="{00000000-0005-0000-0000-00004A010000}"/>
    <cellStyle name="40% - Accent5 2 3 2 2" xfId="332" xr:uid="{00000000-0005-0000-0000-00004B010000}"/>
    <cellStyle name="40% - Accent5 2 3 3" xfId="333" xr:uid="{00000000-0005-0000-0000-00004C010000}"/>
    <cellStyle name="40% - Accent5 2 4" xfId="334" xr:uid="{00000000-0005-0000-0000-00004D010000}"/>
    <cellStyle name="40% - Accent5 2 4 2" xfId="335" xr:uid="{00000000-0005-0000-0000-00004E010000}"/>
    <cellStyle name="40% - Accent5 2 5" xfId="336" xr:uid="{00000000-0005-0000-0000-00004F010000}"/>
    <cellStyle name="40% - Accent5 3" xfId="337" xr:uid="{00000000-0005-0000-0000-000050010000}"/>
    <cellStyle name="40% - Accent5 3 2" xfId="338" xr:uid="{00000000-0005-0000-0000-000051010000}"/>
    <cellStyle name="40% - Accent5 3 2 2" xfId="339" xr:uid="{00000000-0005-0000-0000-000052010000}"/>
    <cellStyle name="40% - Accent5 3 2 2 2" xfId="340" xr:uid="{00000000-0005-0000-0000-000053010000}"/>
    <cellStyle name="40% - Accent5 3 2 3" xfId="341" xr:uid="{00000000-0005-0000-0000-000054010000}"/>
    <cellStyle name="40% - Accent5 3 3" xfId="342" xr:uid="{00000000-0005-0000-0000-000055010000}"/>
    <cellStyle name="40% - Accent5 3 3 2" xfId="343" xr:uid="{00000000-0005-0000-0000-000056010000}"/>
    <cellStyle name="40% - Accent5 3 4" xfId="344" xr:uid="{00000000-0005-0000-0000-000057010000}"/>
    <cellStyle name="40% - Accent5 4" xfId="345" xr:uid="{00000000-0005-0000-0000-000058010000}"/>
    <cellStyle name="40% - Accent5 4 2" xfId="346" xr:uid="{00000000-0005-0000-0000-000059010000}"/>
    <cellStyle name="40% - Accent5 4 2 2" xfId="347" xr:uid="{00000000-0005-0000-0000-00005A010000}"/>
    <cellStyle name="40% - Accent5 4 3" xfId="348" xr:uid="{00000000-0005-0000-0000-00005B010000}"/>
    <cellStyle name="40% - Accent5 5" xfId="349" xr:uid="{00000000-0005-0000-0000-00005C010000}"/>
    <cellStyle name="40% - Accent5 5 2" xfId="350" xr:uid="{00000000-0005-0000-0000-00005D010000}"/>
    <cellStyle name="40% - Accent5 6" xfId="351" xr:uid="{00000000-0005-0000-0000-00005E010000}"/>
    <cellStyle name="40% - Accent5 7" xfId="352" xr:uid="{00000000-0005-0000-0000-00005F010000}"/>
    <cellStyle name="40% - Accent6 2" xfId="353" xr:uid="{00000000-0005-0000-0000-000060010000}"/>
    <cellStyle name="40% - Accent6 2 2" xfId="354" xr:uid="{00000000-0005-0000-0000-000061010000}"/>
    <cellStyle name="40% - Accent6 2 2 2" xfId="355" xr:uid="{00000000-0005-0000-0000-000062010000}"/>
    <cellStyle name="40% - Accent6 2 2 2 2" xfId="356" xr:uid="{00000000-0005-0000-0000-000063010000}"/>
    <cellStyle name="40% - Accent6 2 2 2 2 2" xfId="357" xr:uid="{00000000-0005-0000-0000-000064010000}"/>
    <cellStyle name="40% - Accent6 2 2 2 3" xfId="358" xr:uid="{00000000-0005-0000-0000-000065010000}"/>
    <cellStyle name="40% - Accent6 2 2 3" xfId="359" xr:uid="{00000000-0005-0000-0000-000066010000}"/>
    <cellStyle name="40% - Accent6 2 2 3 2" xfId="360" xr:uid="{00000000-0005-0000-0000-000067010000}"/>
    <cellStyle name="40% - Accent6 2 2 4" xfId="361" xr:uid="{00000000-0005-0000-0000-000068010000}"/>
    <cellStyle name="40% - Accent6 2 3" xfId="362" xr:uid="{00000000-0005-0000-0000-000069010000}"/>
    <cellStyle name="40% - Accent6 2 3 2" xfId="363" xr:uid="{00000000-0005-0000-0000-00006A010000}"/>
    <cellStyle name="40% - Accent6 2 3 2 2" xfId="364" xr:uid="{00000000-0005-0000-0000-00006B010000}"/>
    <cellStyle name="40% - Accent6 2 3 3" xfId="365" xr:uid="{00000000-0005-0000-0000-00006C010000}"/>
    <cellStyle name="40% - Accent6 2 4" xfId="366" xr:uid="{00000000-0005-0000-0000-00006D010000}"/>
    <cellStyle name="40% - Accent6 2 4 2" xfId="367" xr:uid="{00000000-0005-0000-0000-00006E010000}"/>
    <cellStyle name="40% - Accent6 2 5" xfId="368" xr:uid="{00000000-0005-0000-0000-00006F010000}"/>
    <cellStyle name="40% - Accent6 3" xfId="369" xr:uid="{00000000-0005-0000-0000-000070010000}"/>
    <cellStyle name="40% - Accent6 3 2" xfId="370" xr:uid="{00000000-0005-0000-0000-000071010000}"/>
    <cellStyle name="40% - Accent6 3 2 2" xfId="371" xr:uid="{00000000-0005-0000-0000-000072010000}"/>
    <cellStyle name="40% - Accent6 3 2 2 2" xfId="372" xr:uid="{00000000-0005-0000-0000-000073010000}"/>
    <cellStyle name="40% - Accent6 3 2 3" xfId="373" xr:uid="{00000000-0005-0000-0000-000074010000}"/>
    <cellStyle name="40% - Accent6 3 3" xfId="374" xr:uid="{00000000-0005-0000-0000-000075010000}"/>
    <cellStyle name="40% - Accent6 3 3 2" xfId="375" xr:uid="{00000000-0005-0000-0000-000076010000}"/>
    <cellStyle name="40% - Accent6 3 4" xfId="376" xr:uid="{00000000-0005-0000-0000-000077010000}"/>
    <cellStyle name="40% - Accent6 4" xfId="377" xr:uid="{00000000-0005-0000-0000-000078010000}"/>
    <cellStyle name="40% - Accent6 4 2" xfId="378" xr:uid="{00000000-0005-0000-0000-000079010000}"/>
    <cellStyle name="40% - Accent6 4 2 2" xfId="379" xr:uid="{00000000-0005-0000-0000-00007A010000}"/>
    <cellStyle name="40% - Accent6 4 3" xfId="380" xr:uid="{00000000-0005-0000-0000-00007B010000}"/>
    <cellStyle name="40% - Accent6 5" xfId="381" xr:uid="{00000000-0005-0000-0000-00007C010000}"/>
    <cellStyle name="40% - Accent6 5 2" xfId="382" xr:uid="{00000000-0005-0000-0000-00007D010000}"/>
    <cellStyle name="40% - Accent6 6" xfId="383" xr:uid="{00000000-0005-0000-0000-00007E010000}"/>
    <cellStyle name="40% - Accent6 7" xfId="384" xr:uid="{00000000-0005-0000-0000-00007F010000}"/>
    <cellStyle name="60% - Accent1 2" xfId="385" xr:uid="{00000000-0005-0000-0000-000080010000}"/>
    <cellStyle name="60% - Accent2 2" xfId="386" xr:uid="{00000000-0005-0000-0000-000081010000}"/>
    <cellStyle name="60% - Accent3 2" xfId="387" xr:uid="{00000000-0005-0000-0000-000082010000}"/>
    <cellStyle name="60% - Accent4 2" xfId="388" xr:uid="{00000000-0005-0000-0000-000083010000}"/>
    <cellStyle name="60% - Accent5 2" xfId="389" xr:uid="{00000000-0005-0000-0000-000084010000}"/>
    <cellStyle name="60% - Accent6 2" xfId="390" xr:uid="{00000000-0005-0000-0000-000085010000}"/>
    <cellStyle name="Accent1 2" xfId="391" xr:uid="{00000000-0005-0000-0000-000086010000}"/>
    <cellStyle name="Accent2 2" xfId="392" xr:uid="{00000000-0005-0000-0000-000087010000}"/>
    <cellStyle name="Accent3 2" xfId="393" xr:uid="{00000000-0005-0000-0000-000088010000}"/>
    <cellStyle name="Accent4 2" xfId="394" xr:uid="{00000000-0005-0000-0000-000089010000}"/>
    <cellStyle name="Accent5 2" xfId="395" xr:uid="{00000000-0005-0000-0000-00008A010000}"/>
    <cellStyle name="Accent6 2" xfId="396" xr:uid="{00000000-0005-0000-0000-00008B010000}"/>
    <cellStyle name="Bad 2" xfId="397" xr:uid="{00000000-0005-0000-0000-00008C010000}"/>
    <cellStyle name="Calculation 2" xfId="398" xr:uid="{00000000-0005-0000-0000-00008D010000}"/>
    <cellStyle name="Check Cell 2" xfId="399" xr:uid="{00000000-0005-0000-0000-00008E010000}"/>
    <cellStyle name="Comma" xfId="400" builtinId="3"/>
    <cellStyle name="Comma 10" xfId="401" xr:uid="{00000000-0005-0000-0000-000090010000}"/>
    <cellStyle name="Comma 10 2" xfId="402" xr:uid="{00000000-0005-0000-0000-000091010000}"/>
    <cellStyle name="Comma 10 2 2" xfId="403" xr:uid="{00000000-0005-0000-0000-000092010000}"/>
    <cellStyle name="Comma 10 2 2 2" xfId="404" xr:uid="{00000000-0005-0000-0000-000093010000}"/>
    <cellStyle name="Comma 10 2 2 2 2" xfId="405" xr:uid="{00000000-0005-0000-0000-000094010000}"/>
    <cellStyle name="Comma 10 2 2 3" xfId="406" xr:uid="{00000000-0005-0000-0000-000095010000}"/>
    <cellStyle name="Comma 10 2 3" xfId="407" xr:uid="{00000000-0005-0000-0000-000096010000}"/>
    <cellStyle name="Comma 10 2 3 2" xfId="408" xr:uid="{00000000-0005-0000-0000-000097010000}"/>
    <cellStyle name="Comma 10 2 4" xfId="409" xr:uid="{00000000-0005-0000-0000-000098010000}"/>
    <cellStyle name="Comma 10 3" xfId="410" xr:uid="{00000000-0005-0000-0000-000099010000}"/>
    <cellStyle name="Comma 10 3 2" xfId="411" xr:uid="{00000000-0005-0000-0000-00009A010000}"/>
    <cellStyle name="Comma 10 3 2 2" xfId="412" xr:uid="{00000000-0005-0000-0000-00009B010000}"/>
    <cellStyle name="Comma 10 3 2 2 2" xfId="413" xr:uid="{00000000-0005-0000-0000-00009C010000}"/>
    <cellStyle name="Comma 10 3 2 3" xfId="414" xr:uid="{00000000-0005-0000-0000-00009D010000}"/>
    <cellStyle name="Comma 10 3 3" xfId="415" xr:uid="{00000000-0005-0000-0000-00009E010000}"/>
    <cellStyle name="Comma 10 3 3 2" xfId="416" xr:uid="{00000000-0005-0000-0000-00009F010000}"/>
    <cellStyle name="Comma 10 3 4" xfId="417" xr:uid="{00000000-0005-0000-0000-0000A0010000}"/>
    <cellStyle name="Comma 10 4" xfId="418" xr:uid="{00000000-0005-0000-0000-0000A1010000}"/>
    <cellStyle name="Comma 10 4 2" xfId="419" xr:uid="{00000000-0005-0000-0000-0000A2010000}"/>
    <cellStyle name="Comma 10 4 2 2" xfId="420" xr:uid="{00000000-0005-0000-0000-0000A3010000}"/>
    <cellStyle name="Comma 10 4 3" xfId="421" xr:uid="{00000000-0005-0000-0000-0000A4010000}"/>
    <cellStyle name="Comma 10 5" xfId="422" xr:uid="{00000000-0005-0000-0000-0000A5010000}"/>
    <cellStyle name="Comma 10 5 2" xfId="423" xr:uid="{00000000-0005-0000-0000-0000A6010000}"/>
    <cellStyle name="Comma 10 6" xfId="424" xr:uid="{00000000-0005-0000-0000-0000A7010000}"/>
    <cellStyle name="Comma 11" xfId="425" xr:uid="{00000000-0005-0000-0000-0000A8010000}"/>
    <cellStyle name="Comma 11 2" xfId="426" xr:uid="{00000000-0005-0000-0000-0000A9010000}"/>
    <cellStyle name="Comma 11 2 2" xfId="427" xr:uid="{00000000-0005-0000-0000-0000AA010000}"/>
    <cellStyle name="Comma 11 3" xfId="428" xr:uid="{00000000-0005-0000-0000-0000AB010000}"/>
    <cellStyle name="Comma 12" xfId="429" xr:uid="{00000000-0005-0000-0000-0000AC010000}"/>
    <cellStyle name="Comma 2" xfId="430" xr:uid="{00000000-0005-0000-0000-0000AD010000}"/>
    <cellStyle name="Comma 2 2" xfId="431" xr:uid="{00000000-0005-0000-0000-0000AE010000}"/>
    <cellStyle name="Comma 3" xfId="432" xr:uid="{00000000-0005-0000-0000-0000AF010000}"/>
    <cellStyle name="Comma 4" xfId="433" xr:uid="{00000000-0005-0000-0000-0000B0010000}"/>
    <cellStyle name="Comma 4 2" xfId="434" xr:uid="{00000000-0005-0000-0000-0000B1010000}"/>
    <cellStyle name="Comma 5" xfId="435" xr:uid="{00000000-0005-0000-0000-0000B2010000}"/>
    <cellStyle name="Comma 6" xfId="436" xr:uid="{00000000-0005-0000-0000-0000B3010000}"/>
    <cellStyle name="Comma 7" xfId="437" xr:uid="{00000000-0005-0000-0000-0000B4010000}"/>
    <cellStyle name="Comma 7 2" xfId="438" xr:uid="{00000000-0005-0000-0000-0000B5010000}"/>
    <cellStyle name="Comma 7 2 2" xfId="439" xr:uid="{00000000-0005-0000-0000-0000B6010000}"/>
    <cellStyle name="Comma 7 2 2 2" xfId="440" xr:uid="{00000000-0005-0000-0000-0000B7010000}"/>
    <cellStyle name="Comma 7 2 2 2 2" xfId="441" xr:uid="{00000000-0005-0000-0000-0000B8010000}"/>
    <cellStyle name="Comma 7 2 2 3" xfId="442" xr:uid="{00000000-0005-0000-0000-0000B9010000}"/>
    <cellStyle name="Comma 7 2 3" xfId="443" xr:uid="{00000000-0005-0000-0000-0000BA010000}"/>
    <cellStyle name="Comma 7 2 3 2" xfId="444" xr:uid="{00000000-0005-0000-0000-0000BB010000}"/>
    <cellStyle name="Comma 7 2 4" xfId="445" xr:uid="{00000000-0005-0000-0000-0000BC010000}"/>
    <cellStyle name="Comma 7 3" xfId="446" xr:uid="{00000000-0005-0000-0000-0000BD010000}"/>
    <cellStyle name="Comma 7 3 2" xfId="447" xr:uid="{00000000-0005-0000-0000-0000BE010000}"/>
    <cellStyle name="Comma 7 3 2 2" xfId="448" xr:uid="{00000000-0005-0000-0000-0000BF010000}"/>
    <cellStyle name="Comma 7 3 2 2 2" xfId="449" xr:uid="{00000000-0005-0000-0000-0000C0010000}"/>
    <cellStyle name="Comma 7 3 2 3" xfId="450" xr:uid="{00000000-0005-0000-0000-0000C1010000}"/>
    <cellStyle name="Comma 7 3 3" xfId="451" xr:uid="{00000000-0005-0000-0000-0000C2010000}"/>
    <cellStyle name="Comma 7 3 3 2" xfId="452" xr:uid="{00000000-0005-0000-0000-0000C3010000}"/>
    <cellStyle name="Comma 7 3 4" xfId="453" xr:uid="{00000000-0005-0000-0000-0000C4010000}"/>
    <cellStyle name="Comma 7 4" xfId="454" xr:uid="{00000000-0005-0000-0000-0000C5010000}"/>
    <cellStyle name="Comma 7 4 2" xfId="455" xr:uid="{00000000-0005-0000-0000-0000C6010000}"/>
    <cellStyle name="Comma 7 4 2 2" xfId="456" xr:uid="{00000000-0005-0000-0000-0000C7010000}"/>
    <cellStyle name="Comma 7 4 3" xfId="457" xr:uid="{00000000-0005-0000-0000-0000C8010000}"/>
    <cellStyle name="Comma 7 5" xfId="458" xr:uid="{00000000-0005-0000-0000-0000C9010000}"/>
    <cellStyle name="Comma 7 5 2" xfId="459" xr:uid="{00000000-0005-0000-0000-0000CA010000}"/>
    <cellStyle name="Comma 7 5 2 2" xfId="460" xr:uid="{00000000-0005-0000-0000-0000CB010000}"/>
    <cellStyle name="Comma 7 5 3" xfId="461" xr:uid="{00000000-0005-0000-0000-0000CC010000}"/>
    <cellStyle name="Comma 7 6" xfId="462" xr:uid="{00000000-0005-0000-0000-0000CD010000}"/>
    <cellStyle name="Comma 7 6 2" xfId="463" xr:uid="{00000000-0005-0000-0000-0000CE010000}"/>
    <cellStyle name="Comma 7 7" xfId="464" xr:uid="{00000000-0005-0000-0000-0000CF010000}"/>
    <cellStyle name="Comma 8" xfId="465" xr:uid="{00000000-0005-0000-0000-0000D0010000}"/>
    <cellStyle name="Comma 8 2" xfId="466" xr:uid="{00000000-0005-0000-0000-0000D1010000}"/>
    <cellStyle name="Comma 9" xfId="467" xr:uid="{00000000-0005-0000-0000-0000D2010000}"/>
    <cellStyle name="Comma 9 2" xfId="468" xr:uid="{00000000-0005-0000-0000-0000D3010000}"/>
    <cellStyle name="Comma 9 2 2" xfId="469" xr:uid="{00000000-0005-0000-0000-0000D4010000}"/>
    <cellStyle name="Comma 9 2 2 2" xfId="470" xr:uid="{00000000-0005-0000-0000-0000D5010000}"/>
    <cellStyle name="Comma 9 2 3" xfId="471" xr:uid="{00000000-0005-0000-0000-0000D6010000}"/>
    <cellStyle name="Comma 9 3" xfId="472" xr:uid="{00000000-0005-0000-0000-0000D7010000}"/>
    <cellStyle name="Comma 9 3 2" xfId="473" xr:uid="{00000000-0005-0000-0000-0000D8010000}"/>
    <cellStyle name="Comma 9 4" xfId="474" xr:uid="{00000000-0005-0000-0000-0000D9010000}"/>
    <cellStyle name="Comma0" xfId="475" xr:uid="{00000000-0005-0000-0000-0000DA010000}"/>
    <cellStyle name="Currency 2" xfId="476" xr:uid="{00000000-0005-0000-0000-0000DB010000}"/>
    <cellStyle name="Currency 3" xfId="477" xr:uid="{00000000-0005-0000-0000-0000DC010000}"/>
    <cellStyle name="Currency 3 2" xfId="478" xr:uid="{00000000-0005-0000-0000-0000DD010000}"/>
    <cellStyle name="Currency 3 2 2" xfId="479" xr:uid="{00000000-0005-0000-0000-0000DE010000}"/>
    <cellStyle name="Currency 3 2 2 2" xfId="480" xr:uid="{00000000-0005-0000-0000-0000DF010000}"/>
    <cellStyle name="Currency 3 2 2 2 2" xfId="481" xr:uid="{00000000-0005-0000-0000-0000E0010000}"/>
    <cellStyle name="Currency 3 2 2 3" xfId="482" xr:uid="{00000000-0005-0000-0000-0000E1010000}"/>
    <cellStyle name="Currency 3 2 3" xfId="483" xr:uid="{00000000-0005-0000-0000-0000E2010000}"/>
    <cellStyle name="Currency 3 2 3 2" xfId="484" xr:uid="{00000000-0005-0000-0000-0000E3010000}"/>
    <cellStyle name="Currency 3 2 4" xfId="485" xr:uid="{00000000-0005-0000-0000-0000E4010000}"/>
    <cellStyle name="Currency 3 3" xfId="486" xr:uid="{00000000-0005-0000-0000-0000E5010000}"/>
    <cellStyle name="Currency 3 3 2" xfId="487" xr:uid="{00000000-0005-0000-0000-0000E6010000}"/>
    <cellStyle name="Currency 3 3 2 2" xfId="488" xr:uid="{00000000-0005-0000-0000-0000E7010000}"/>
    <cellStyle name="Currency 3 3 2 2 2" xfId="489" xr:uid="{00000000-0005-0000-0000-0000E8010000}"/>
    <cellStyle name="Currency 3 3 2 3" xfId="490" xr:uid="{00000000-0005-0000-0000-0000E9010000}"/>
    <cellStyle name="Currency 3 3 3" xfId="491" xr:uid="{00000000-0005-0000-0000-0000EA010000}"/>
    <cellStyle name="Currency 3 3 3 2" xfId="492" xr:uid="{00000000-0005-0000-0000-0000EB010000}"/>
    <cellStyle name="Currency 3 3 4" xfId="493" xr:uid="{00000000-0005-0000-0000-0000EC010000}"/>
    <cellStyle name="Currency 3 4" xfId="494" xr:uid="{00000000-0005-0000-0000-0000ED010000}"/>
    <cellStyle name="Currency 3 4 2" xfId="495" xr:uid="{00000000-0005-0000-0000-0000EE010000}"/>
    <cellStyle name="Currency 3 4 2 2" xfId="496" xr:uid="{00000000-0005-0000-0000-0000EF010000}"/>
    <cellStyle name="Currency 3 4 3" xfId="497" xr:uid="{00000000-0005-0000-0000-0000F0010000}"/>
    <cellStyle name="Currency 3 5" xfId="498" xr:uid="{00000000-0005-0000-0000-0000F1010000}"/>
    <cellStyle name="Currency 3 5 2" xfId="499" xr:uid="{00000000-0005-0000-0000-0000F2010000}"/>
    <cellStyle name="Currency 3 5 2 2" xfId="500" xr:uid="{00000000-0005-0000-0000-0000F3010000}"/>
    <cellStyle name="Currency 3 5 3" xfId="501" xr:uid="{00000000-0005-0000-0000-0000F4010000}"/>
    <cellStyle name="Currency 3 6" xfId="502" xr:uid="{00000000-0005-0000-0000-0000F5010000}"/>
    <cellStyle name="Currency 3 6 2" xfId="503" xr:uid="{00000000-0005-0000-0000-0000F6010000}"/>
    <cellStyle name="Currency 3 7" xfId="504" xr:uid="{00000000-0005-0000-0000-0000F7010000}"/>
    <cellStyle name="Currency0" xfId="505" xr:uid="{00000000-0005-0000-0000-0000F8010000}"/>
    <cellStyle name="Date" xfId="506" xr:uid="{00000000-0005-0000-0000-0000F9010000}"/>
    <cellStyle name="Explanatory Text 2" xfId="507" xr:uid="{00000000-0005-0000-0000-0000FA010000}"/>
    <cellStyle name="Fixed" xfId="508" xr:uid="{00000000-0005-0000-0000-0000FB010000}"/>
    <cellStyle name="Good 2" xfId="509" xr:uid="{00000000-0005-0000-0000-0000FC010000}"/>
    <cellStyle name="Heading 1 2" xfId="510" xr:uid="{00000000-0005-0000-0000-0000FD010000}"/>
    <cellStyle name="Heading 2 2" xfId="511" xr:uid="{00000000-0005-0000-0000-0000FE010000}"/>
    <cellStyle name="Heading 3 2" xfId="512" xr:uid="{00000000-0005-0000-0000-0000FF010000}"/>
    <cellStyle name="Heading 4 2" xfId="513" xr:uid="{00000000-0005-0000-0000-000000020000}"/>
    <cellStyle name="Heading1" xfId="514" xr:uid="{00000000-0005-0000-0000-000001020000}"/>
    <cellStyle name="Heading2" xfId="515" xr:uid="{00000000-0005-0000-0000-000002020000}"/>
    <cellStyle name="Hyperlink" xfId="773" builtinId="8"/>
    <cellStyle name="Input 2" xfId="516" xr:uid="{00000000-0005-0000-0000-000003020000}"/>
    <cellStyle name="Linked Cell 2" xfId="517" xr:uid="{00000000-0005-0000-0000-000004020000}"/>
    <cellStyle name="Neutral 2" xfId="518" xr:uid="{00000000-0005-0000-0000-000005020000}"/>
    <cellStyle name="Normal" xfId="0" builtinId="0"/>
    <cellStyle name="Normal 10" xfId="519" xr:uid="{00000000-0005-0000-0000-000007020000}"/>
    <cellStyle name="Normal 11" xfId="520" xr:uid="{00000000-0005-0000-0000-000008020000}"/>
    <cellStyle name="Normal 11 2" xfId="521" xr:uid="{00000000-0005-0000-0000-000009020000}"/>
    <cellStyle name="Normal 11 2 2" xfId="522" xr:uid="{00000000-0005-0000-0000-00000A020000}"/>
    <cellStyle name="Normal 11 2 2 2" xfId="523" xr:uid="{00000000-0005-0000-0000-00000B020000}"/>
    <cellStyle name="Normal 11 2 2 2 2" xfId="524" xr:uid="{00000000-0005-0000-0000-00000C020000}"/>
    <cellStyle name="Normal 11 2 2 3" xfId="525" xr:uid="{00000000-0005-0000-0000-00000D020000}"/>
    <cellStyle name="Normal 11 2 3" xfId="526" xr:uid="{00000000-0005-0000-0000-00000E020000}"/>
    <cellStyle name="Normal 11 2 3 2" xfId="527" xr:uid="{00000000-0005-0000-0000-00000F020000}"/>
    <cellStyle name="Normal 11 2 4" xfId="528" xr:uid="{00000000-0005-0000-0000-000010020000}"/>
    <cellStyle name="Normal 11 3" xfId="529" xr:uid="{00000000-0005-0000-0000-000011020000}"/>
    <cellStyle name="Normal 11 3 2" xfId="530" xr:uid="{00000000-0005-0000-0000-000012020000}"/>
    <cellStyle name="Normal 11 3 2 2" xfId="531" xr:uid="{00000000-0005-0000-0000-000013020000}"/>
    <cellStyle name="Normal 11 3 2 2 2" xfId="532" xr:uid="{00000000-0005-0000-0000-000014020000}"/>
    <cellStyle name="Normal 11 3 2 3" xfId="533" xr:uid="{00000000-0005-0000-0000-000015020000}"/>
    <cellStyle name="Normal 11 3 3" xfId="534" xr:uid="{00000000-0005-0000-0000-000016020000}"/>
    <cellStyle name="Normal 11 3 3 2" xfId="535" xr:uid="{00000000-0005-0000-0000-000017020000}"/>
    <cellStyle name="Normal 11 3 4" xfId="536" xr:uid="{00000000-0005-0000-0000-000018020000}"/>
    <cellStyle name="Normal 11 4" xfId="537" xr:uid="{00000000-0005-0000-0000-000019020000}"/>
    <cellStyle name="Normal 11 4 2" xfId="538" xr:uid="{00000000-0005-0000-0000-00001A020000}"/>
    <cellStyle name="Normal 11 4 2 2" xfId="539" xr:uid="{00000000-0005-0000-0000-00001B020000}"/>
    <cellStyle name="Normal 11 4 3" xfId="540" xr:uid="{00000000-0005-0000-0000-00001C020000}"/>
    <cellStyle name="Normal 11 5" xfId="541" xr:uid="{00000000-0005-0000-0000-00001D020000}"/>
    <cellStyle name="Normal 11 5 2" xfId="542" xr:uid="{00000000-0005-0000-0000-00001E020000}"/>
    <cellStyle name="Normal 11 6" xfId="543" xr:uid="{00000000-0005-0000-0000-00001F020000}"/>
    <cellStyle name="Normal 12" xfId="544" xr:uid="{00000000-0005-0000-0000-000020020000}"/>
    <cellStyle name="Normal 12 2" xfId="545" xr:uid="{00000000-0005-0000-0000-000021020000}"/>
    <cellStyle name="Normal 12 2 2" xfId="546" xr:uid="{00000000-0005-0000-0000-000022020000}"/>
    <cellStyle name="Normal 12 2 2 2" xfId="547" xr:uid="{00000000-0005-0000-0000-000023020000}"/>
    <cellStyle name="Normal 12 2 3" xfId="548" xr:uid="{00000000-0005-0000-0000-000024020000}"/>
    <cellStyle name="Normal 12 3" xfId="549" xr:uid="{00000000-0005-0000-0000-000025020000}"/>
    <cellStyle name="Normal 12 3 2" xfId="550" xr:uid="{00000000-0005-0000-0000-000026020000}"/>
    <cellStyle name="Normal 12 3 2 2" xfId="551" xr:uid="{00000000-0005-0000-0000-000027020000}"/>
    <cellStyle name="Normal 12 3 3" xfId="552" xr:uid="{00000000-0005-0000-0000-000028020000}"/>
    <cellStyle name="Normal 12 4" xfId="553" xr:uid="{00000000-0005-0000-0000-000029020000}"/>
    <cellStyle name="Normal 12 4 2" xfId="554" xr:uid="{00000000-0005-0000-0000-00002A020000}"/>
    <cellStyle name="Normal 12 5" xfId="555" xr:uid="{00000000-0005-0000-0000-00002B020000}"/>
    <cellStyle name="Normal 13" xfId="556" xr:uid="{00000000-0005-0000-0000-00002C020000}"/>
    <cellStyle name="Normal 13 2" xfId="557" xr:uid="{00000000-0005-0000-0000-00002D020000}"/>
    <cellStyle name="Normal 13 2 2" xfId="558" xr:uid="{00000000-0005-0000-0000-00002E020000}"/>
    <cellStyle name="Normal 13 3" xfId="559" xr:uid="{00000000-0005-0000-0000-00002F020000}"/>
    <cellStyle name="Normal 14" xfId="560" xr:uid="{00000000-0005-0000-0000-000030020000}"/>
    <cellStyle name="Normal 14 2" xfId="561" xr:uid="{00000000-0005-0000-0000-000031020000}"/>
    <cellStyle name="Normal 14 2 2" xfId="562" xr:uid="{00000000-0005-0000-0000-000032020000}"/>
    <cellStyle name="Normal 14 3" xfId="563" xr:uid="{00000000-0005-0000-0000-000033020000}"/>
    <cellStyle name="Normal 2" xfId="564" xr:uid="{00000000-0005-0000-0000-000034020000}"/>
    <cellStyle name="Normal 3" xfId="565" xr:uid="{00000000-0005-0000-0000-000035020000}"/>
    <cellStyle name="Normal 4" xfId="566" xr:uid="{00000000-0005-0000-0000-000036020000}"/>
    <cellStyle name="Normal 5" xfId="567" xr:uid="{00000000-0005-0000-0000-000037020000}"/>
    <cellStyle name="Normal 5 2" xfId="568" xr:uid="{00000000-0005-0000-0000-000038020000}"/>
    <cellStyle name="Normal 6" xfId="569" xr:uid="{00000000-0005-0000-0000-000039020000}"/>
    <cellStyle name="Normal 6 2" xfId="570" xr:uid="{00000000-0005-0000-0000-00003A020000}"/>
    <cellStyle name="Normal 6 2 2" xfId="571" xr:uid="{00000000-0005-0000-0000-00003B020000}"/>
    <cellStyle name="Normal 6 2 2 2" xfId="572" xr:uid="{00000000-0005-0000-0000-00003C020000}"/>
    <cellStyle name="Normal 6 2 2 2 2" xfId="573" xr:uid="{00000000-0005-0000-0000-00003D020000}"/>
    <cellStyle name="Normal 6 2 2 3" xfId="574" xr:uid="{00000000-0005-0000-0000-00003E020000}"/>
    <cellStyle name="Normal 6 2 3" xfId="575" xr:uid="{00000000-0005-0000-0000-00003F020000}"/>
    <cellStyle name="Normal 6 2 3 2" xfId="576" xr:uid="{00000000-0005-0000-0000-000040020000}"/>
    <cellStyle name="Normal 6 2 4" xfId="577" xr:uid="{00000000-0005-0000-0000-000041020000}"/>
    <cellStyle name="Normal 6 3" xfId="578" xr:uid="{00000000-0005-0000-0000-000042020000}"/>
    <cellStyle name="Normal 6 3 2" xfId="579" xr:uid="{00000000-0005-0000-0000-000043020000}"/>
    <cellStyle name="Normal 6 3 2 2" xfId="580" xr:uid="{00000000-0005-0000-0000-000044020000}"/>
    <cellStyle name="Normal 6 3 2 2 2" xfId="581" xr:uid="{00000000-0005-0000-0000-000045020000}"/>
    <cellStyle name="Normal 6 3 2 3" xfId="582" xr:uid="{00000000-0005-0000-0000-000046020000}"/>
    <cellStyle name="Normal 6 3 3" xfId="583" xr:uid="{00000000-0005-0000-0000-000047020000}"/>
    <cellStyle name="Normal 6 3 3 2" xfId="584" xr:uid="{00000000-0005-0000-0000-000048020000}"/>
    <cellStyle name="Normal 6 3 4" xfId="585" xr:uid="{00000000-0005-0000-0000-000049020000}"/>
    <cellStyle name="Normal 6 4" xfId="586" xr:uid="{00000000-0005-0000-0000-00004A020000}"/>
    <cellStyle name="Normal 6 4 2" xfId="587" xr:uid="{00000000-0005-0000-0000-00004B020000}"/>
    <cellStyle name="Normal 6 4 2 2" xfId="588" xr:uid="{00000000-0005-0000-0000-00004C020000}"/>
    <cellStyle name="Normal 6 4 3" xfId="589" xr:uid="{00000000-0005-0000-0000-00004D020000}"/>
    <cellStyle name="Normal 6 5" xfId="590" xr:uid="{00000000-0005-0000-0000-00004E020000}"/>
    <cellStyle name="Normal 6 5 2" xfId="591" xr:uid="{00000000-0005-0000-0000-00004F020000}"/>
    <cellStyle name="Normal 6 5 2 2" xfId="592" xr:uid="{00000000-0005-0000-0000-000050020000}"/>
    <cellStyle name="Normal 6 5 3" xfId="593" xr:uid="{00000000-0005-0000-0000-000051020000}"/>
    <cellStyle name="Normal 6 6" xfId="594" xr:uid="{00000000-0005-0000-0000-000052020000}"/>
    <cellStyle name="Normal 6 6 2" xfId="595" xr:uid="{00000000-0005-0000-0000-000053020000}"/>
    <cellStyle name="Normal 6 7" xfId="596" xr:uid="{00000000-0005-0000-0000-000054020000}"/>
    <cellStyle name="Normal 7" xfId="597" xr:uid="{00000000-0005-0000-0000-000055020000}"/>
    <cellStyle name="Normal 7 2" xfId="598" xr:uid="{00000000-0005-0000-0000-000056020000}"/>
    <cellStyle name="Normal 7 2 2" xfId="599" xr:uid="{00000000-0005-0000-0000-000057020000}"/>
    <cellStyle name="Normal 7 2 2 2" xfId="600" xr:uid="{00000000-0005-0000-0000-000058020000}"/>
    <cellStyle name="Normal 7 2 2 2 2" xfId="601" xr:uid="{00000000-0005-0000-0000-000059020000}"/>
    <cellStyle name="Normal 7 2 2 3" xfId="602" xr:uid="{00000000-0005-0000-0000-00005A020000}"/>
    <cellStyle name="Normal 7 2 3" xfId="603" xr:uid="{00000000-0005-0000-0000-00005B020000}"/>
    <cellStyle name="Normal 7 2 3 2" xfId="604" xr:uid="{00000000-0005-0000-0000-00005C020000}"/>
    <cellStyle name="Normal 7 2 4" xfId="605" xr:uid="{00000000-0005-0000-0000-00005D020000}"/>
    <cellStyle name="Normal 7 3" xfId="606" xr:uid="{00000000-0005-0000-0000-00005E020000}"/>
    <cellStyle name="Normal 7 3 2" xfId="607" xr:uid="{00000000-0005-0000-0000-00005F020000}"/>
    <cellStyle name="Normal 7 3 2 2" xfId="608" xr:uid="{00000000-0005-0000-0000-000060020000}"/>
    <cellStyle name="Normal 7 3 2 2 2" xfId="609" xr:uid="{00000000-0005-0000-0000-000061020000}"/>
    <cellStyle name="Normal 7 3 2 3" xfId="610" xr:uid="{00000000-0005-0000-0000-000062020000}"/>
    <cellStyle name="Normal 7 3 3" xfId="611" xr:uid="{00000000-0005-0000-0000-000063020000}"/>
    <cellStyle name="Normal 7 3 3 2" xfId="612" xr:uid="{00000000-0005-0000-0000-000064020000}"/>
    <cellStyle name="Normal 7 3 4" xfId="613" xr:uid="{00000000-0005-0000-0000-000065020000}"/>
    <cellStyle name="Normal 7 4" xfId="614" xr:uid="{00000000-0005-0000-0000-000066020000}"/>
    <cellStyle name="Normal 7 4 2" xfId="615" xr:uid="{00000000-0005-0000-0000-000067020000}"/>
    <cellStyle name="Normal 7 4 2 2" xfId="616" xr:uid="{00000000-0005-0000-0000-000068020000}"/>
    <cellStyle name="Normal 7 4 3" xfId="617" xr:uid="{00000000-0005-0000-0000-000069020000}"/>
    <cellStyle name="Normal 7 5" xfId="618" xr:uid="{00000000-0005-0000-0000-00006A020000}"/>
    <cellStyle name="Normal 7 5 2" xfId="619" xr:uid="{00000000-0005-0000-0000-00006B020000}"/>
    <cellStyle name="Normal 7 5 2 2" xfId="620" xr:uid="{00000000-0005-0000-0000-00006C020000}"/>
    <cellStyle name="Normal 7 5 3" xfId="621" xr:uid="{00000000-0005-0000-0000-00006D020000}"/>
    <cellStyle name="Normal 7 6" xfId="622" xr:uid="{00000000-0005-0000-0000-00006E020000}"/>
    <cellStyle name="Normal 7 6 2" xfId="623" xr:uid="{00000000-0005-0000-0000-00006F020000}"/>
    <cellStyle name="Normal 7 7" xfId="624" xr:uid="{00000000-0005-0000-0000-000070020000}"/>
    <cellStyle name="Normal 8" xfId="625" xr:uid="{00000000-0005-0000-0000-000071020000}"/>
    <cellStyle name="Normal 8 2" xfId="626" xr:uid="{00000000-0005-0000-0000-000072020000}"/>
    <cellStyle name="Normal 8 2 2" xfId="627" xr:uid="{00000000-0005-0000-0000-000073020000}"/>
    <cellStyle name="Normal 8 2 2 2" xfId="628" xr:uid="{00000000-0005-0000-0000-000074020000}"/>
    <cellStyle name="Normal 8 2 2 2 2" xfId="629" xr:uid="{00000000-0005-0000-0000-000075020000}"/>
    <cellStyle name="Normal 8 2 2 2 2 2" xfId="630" xr:uid="{00000000-0005-0000-0000-000076020000}"/>
    <cellStyle name="Normal 8 2 2 2 3" xfId="631" xr:uid="{00000000-0005-0000-0000-000077020000}"/>
    <cellStyle name="Normal 8 2 2 3" xfId="632" xr:uid="{00000000-0005-0000-0000-000078020000}"/>
    <cellStyle name="Normal 8 2 2 3 2" xfId="633" xr:uid="{00000000-0005-0000-0000-000079020000}"/>
    <cellStyle name="Normal 8 2 2 4" xfId="634" xr:uid="{00000000-0005-0000-0000-00007A020000}"/>
    <cellStyle name="Normal 8 2 3" xfId="635" xr:uid="{00000000-0005-0000-0000-00007B020000}"/>
    <cellStyle name="Normal 8 2 3 2" xfId="636" xr:uid="{00000000-0005-0000-0000-00007C020000}"/>
    <cellStyle name="Normal 8 2 3 2 2" xfId="637" xr:uid="{00000000-0005-0000-0000-00007D020000}"/>
    <cellStyle name="Normal 8 2 3 2 2 2" xfId="638" xr:uid="{00000000-0005-0000-0000-00007E020000}"/>
    <cellStyle name="Normal 8 2 3 2 3" xfId="639" xr:uid="{00000000-0005-0000-0000-00007F020000}"/>
    <cellStyle name="Normal 8 2 3 3" xfId="640" xr:uid="{00000000-0005-0000-0000-000080020000}"/>
    <cellStyle name="Normal 8 2 3 3 2" xfId="641" xr:uid="{00000000-0005-0000-0000-000081020000}"/>
    <cellStyle name="Normal 8 2 3 4" xfId="642" xr:uid="{00000000-0005-0000-0000-000082020000}"/>
    <cellStyle name="Normal 8 2 4" xfId="643" xr:uid="{00000000-0005-0000-0000-000083020000}"/>
    <cellStyle name="Normal 8 2 4 2" xfId="644" xr:uid="{00000000-0005-0000-0000-000084020000}"/>
    <cellStyle name="Normal 8 2 4 2 2" xfId="645" xr:uid="{00000000-0005-0000-0000-000085020000}"/>
    <cellStyle name="Normal 8 2 4 3" xfId="646" xr:uid="{00000000-0005-0000-0000-000086020000}"/>
    <cellStyle name="Normal 8 2 5" xfId="647" xr:uid="{00000000-0005-0000-0000-000087020000}"/>
    <cellStyle name="Normal 8 2 5 2" xfId="648" xr:uid="{00000000-0005-0000-0000-000088020000}"/>
    <cellStyle name="Normal 8 2 5 2 2" xfId="649" xr:uid="{00000000-0005-0000-0000-000089020000}"/>
    <cellStyle name="Normal 8 2 5 3" xfId="650" xr:uid="{00000000-0005-0000-0000-00008A020000}"/>
    <cellStyle name="Normal 8 2 6" xfId="651" xr:uid="{00000000-0005-0000-0000-00008B020000}"/>
    <cellStyle name="Normal 8 2 6 2" xfId="652" xr:uid="{00000000-0005-0000-0000-00008C020000}"/>
    <cellStyle name="Normal 8 2 7" xfId="653" xr:uid="{00000000-0005-0000-0000-00008D020000}"/>
    <cellStyle name="Normal 8 3" xfId="654" xr:uid="{00000000-0005-0000-0000-00008E020000}"/>
    <cellStyle name="Normal 8 3 2" xfId="655" xr:uid="{00000000-0005-0000-0000-00008F020000}"/>
    <cellStyle name="Normal 8 3 2 2" xfId="656" xr:uid="{00000000-0005-0000-0000-000090020000}"/>
    <cellStyle name="Normal 8 3 2 2 2" xfId="657" xr:uid="{00000000-0005-0000-0000-000091020000}"/>
    <cellStyle name="Normal 8 3 2 3" xfId="658" xr:uid="{00000000-0005-0000-0000-000092020000}"/>
    <cellStyle name="Normal 8 3 3" xfId="659" xr:uid="{00000000-0005-0000-0000-000093020000}"/>
    <cellStyle name="Normal 8 3 3 2" xfId="660" xr:uid="{00000000-0005-0000-0000-000094020000}"/>
    <cellStyle name="Normal 8 3 4" xfId="661" xr:uid="{00000000-0005-0000-0000-000095020000}"/>
    <cellStyle name="Normal 8 4" xfId="662" xr:uid="{00000000-0005-0000-0000-000096020000}"/>
    <cellStyle name="Normal 8 4 2" xfId="663" xr:uid="{00000000-0005-0000-0000-000097020000}"/>
    <cellStyle name="Normal 8 4 2 2" xfId="664" xr:uid="{00000000-0005-0000-0000-000098020000}"/>
    <cellStyle name="Normal 8 4 2 2 2" xfId="665" xr:uid="{00000000-0005-0000-0000-000099020000}"/>
    <cellStyle name="Normal 8 4 2 3" xfId="666" xr:uid="{00000000-0005-0000-0000-00009A020000}"/>
    <cellStyle name="Normal 8 4 3" xfId="667" xr:uid="{00000000-0005-0000-0000-00009B020000}"/>
    <cellStyle name="Normal 8 4 3 2" xfId="668" xr:uid="{00000000-0005-0000-0000-00009C020000}"/>
    <cellStyle name="Normal 8 4 4" xfId="669" xr:uid="{00000000-0005-0000-0000-00009D020000}"/>
    <cellStyle name="Normal 8 5" xfId="670" xr:uid="{00000000-0005-0000-0000-00009E020000}"/>
    <cellStyle name="Normal 8 6" xfId="671" xr:uid="{00000000-0005-0000-0000-00009F020000}"/>
    <cellStyle name="Normal 8 6 2" xfId="672" xr:uid="{00000000-0005-0000-0000-0000A0020000}"/>
    <cellStyle name="Normal 8 6 2 2" xfId="673" xr:uid="{00000000-0005-0000-0000-0000A1020000}"/>
    <cellStyle name="Normal 8 6 3" xfId="674" xr:uid="{00000000-0005-0000-0000-0000A2020000}"/>
    <cellStyle name="Normal 8 7" xfId="675" xr:uid="{00000000-0005-0000-0000-0000A3020000}"/>
    <cellStyle name="Normal 8 7 2" xfId="676" xr:uid="{00000000-0005-0000-0000-0000A4020000}"/>
    <cellStyle name="Normal 8 8" xfId="677" xr:uid="{00000000-0005-0000-0000-0000A5020000}"/>
    <cellStyle name="Normal 9" xfId="678" xr:uid="{00000000-0005-0000-0000-0000A6020000}"/>
    <cellStyle name="Normal 9 2" xfId="679" xr:uid="{00000000-0005-0000-0000-0000A7020000}"/>
    <cellStyle name="Normal 9 2 2" xfId="680" xr:uid="{00000000-0005-0000-0000-0000A8020000}"/>
    <cellStyle name="Normal 9 2 2 2" xfId="681" xr:uid="{00000000-0005-0000-0000-0000A9020000}"/>
    <cellStyle name="Normal 9 2 2 2 2" xfId="682" xr:uid="{00000000-0005-0000-0000-0000AA020000}"/>
    <cellStyle name="Normal 9 2 2 2 2 2" xfId="683" xr:uid="{00000000-0005-0000-0000-0000AB020000}"/>
    <cellStyle name="Normal 9 2 2 2 3" xfId="684" xr:uid="{00000000-0005-0000-0000-0000AC020000}"/>
    <cellStyle name="Normal 9 2 2 3" xfId="685" xr:uid="{00000000-0005-0000-0000-0000AD020000}"/>
    <cellStyle name="Normal 9 2 2 3 2" xfId="686" xr:uid="{00000000-0005-0000-0000-0000AE020000}"/>
    <cellStyle name="Normal 9 2 2 4" xfId="687" xr:uid="{00000000-0005-0000-0000-0000AF020000}"/>
    <cellStyle name="Normal 9 2 3" xfId="688" xr:uid="{00000000-0005-0000-0000-0000B0020000}"/>
    <cellStyle name="Normal 9 2 3 2" xfId="689" xr:uid="{00000000-0005-0000-0000-0000B1020000}"/>
    <cellStyle name="Normal 9 2 3 2 2" xfId="690" xr:uid="{00000000-0005-0000-0000-0000B2020000}"/>
    <cellStyle name="Normal 9 2 3 2 2 2" xfId="691" xr:uid="{00000000-0005-0000-0000-0000B3020000}"/>
    <cellStyle name="Normal 9 2 3 2 3" xfId="692" xr:uid="{00000000-0005-0000-0000-0000B4020000}"/>
    <cellStyle name="Normal 9 2 3 3" xfId="693" xr:uid="{00000000-0005-0000-0000-0000B5020000}"/>
    <cellStyle name="Normal 9 2 3 3 2" xfId="694" xr:uid="{00000000-0005-0000-0000-0000B6020000}"/>
    <cellStyle name="Normal 9 2 3 4" xfId="695" xr:uid="{00000000-0005-0000-0000-0000B7020000}"/>
    <cellStyle name="Normal 9 2 4" xfId="696" xr:uid="{00000000-0005-0000-0000-0000B8020000}"/>
    <cellStyle name="Normal 9 2 4 2" xfId="697" xr:uid="{00000000-0005-0000-0000-0000B9020000}"/>
    <cellStyle name="Normal 9 2 4 2 2" xfId="698" xr:uid="{00000000-0005-0000-0000-0000BA020000}"/>
    <cellStyle name="Normal 9 2 4 3" xfId="699" xr:uid="{00000000-0005-0000-0000-0000BB020000}"/>
    <cellStyle name="Normal 9 2 5" xfId="700" xr:uid="{00000000-0005-0000-0000-0000BC020000}"/>
    <cellStyle name="Normal 9 2 5 2" xfId="701" xr:uid="{00000000-0005-0000-0000-0000BD020000}"/>
    <cellStyle name="Normal 9 2 6" xfId="702" xr:uid="{00000000-0005-0000-0000-0000BE020000}"/>
    <cellStyle name="Normal 9 3" xfId="703" xr:uid="{00000000-0005-0000-0000-0000BF020000}"/>
    <cellStyle name="Normal 9 3 2" xfId="704" xr:uid="{00000000-0005-0000-0000-0000C0020000}"/>
    <cellStyle name="Normal 9 3 2 2" xfId="705" xr:uid="{00000000-0005-0000-0000-0000C1020000}"/>
    <cellStyle name="Normal 9 3 2 2 2" xfId="706" xr:uid="{00000000-0005-0000-0000-0000C2020000}"/>
    <cellStyle name="Normal 9 3 2 3" xfId="707" xr:uid="{00000000-0005-0000-0000-0000C3020000}"/>
    <cellStyle name="Normal 9 3 3" xfId="708" xr:uid="{00000000-0005-0000-0000-0000C4020000}"/>
    <cellStyle name="Normal 9 3 3 2" xfId="709" xr:uid="{00000000-0005-0000-0000-0000C5020000}"/>
    <cellStyle name="Normal 9 3 4" xfId="710" xr:uid="{00000000-0005-0000-0000-0000C6020000}"/>
    <cellStyle name="Normal 9 4" xfId="711" xr:uid="{00000000-0005-0000-0000-0000C7020000}"/>
    <cellStyle name="Normal 9 4 2" xfId="712" xr:uid="{00000000-0005-0000-0000-0000C8020000}"/>
    <cellStyle name="Normal 9 4 2 2" xfId="713" xr:uid="{00000000-0005-0000-0000-0000C9020000}"/>
    <cellStyle name="Normal 9 4 2 2 2" xfId="714" xr:uid="{00000000-0005-0000-0000-0000CA020000}"/>
    <cellStyle name="Normal 9 4 2 3" xfId="715" xr:uid="{00000000-0005-0000-0000-0000CB020000}"/>
    <cellStyle name="Normal 9 4 3" xfId="716" xr:uid="{00000000-0005-0000-0000-0000CC020000}"/>
    <cellStyle name="Normal 9 4 3 2" xfId="717" xr:uid="{00000000-0005-0000-0000-0000CD020000}"/>
    <cellStyle name="Normal 9 4 4" xfId="718" xr:uid="{00000000-0005-0000-0000-0000CE020000}"/>
    <cellStyle name="Normal 9 5" xfId="719" xr:uid="{00000000-0005-0000-0000-0000CF020000}"/>
    <cellStyle name="Normal 9 5 2" xfId="720" xr:uid="{00000000-0005-0000-0000-0000D0020000}"/>
    <cellStyle name="Normal 9 5 2 2" xfId="721" xr:uid="{00000000-0005-0000-0000-0000D1020000}"/>
    <cellStyle name="Normal 9 5 3" xfId="722" xr:uid="{00000000-0005-0000-0000-0000D2020000}"/>
    <cellStyle name="Normal 9 6" xfId="723" xr:uid="{00000000-0005-0000-0000-0000D3020000}"/>
    <cellStyle name="Normal 9 6 2" xfId="724" xr:uid="{00000000-0005-0000-0000-0000D4020000}"/>
    <cellStyle name="Normal 9 7" xfId="725" xr:uid="{00000000-0005-0000-0000-0000D5020000}"/>
    <cellStyle name="Note 2" xfId="726" xr:uid="{00000000-0005-0000-0000-0000D6020000}"/>
    <cellStyle name="Note 2 2" xfId="727" xr:uid="{00000000-0005-0000-0000-0000D7020000}"/>
    <cellStyle name="Note 2 2 2" xfId="728" xr:uid="{00000000-0005-0000-0000-0000D8020000}"/>
    <cellStyle name="Note 2 2 2 2" xfId="729" xr:uid="{00000000-0005-0000-0000-0000D9020000}"/>
    <cellStyle name="Note 2 2 2 2 2" xfId="730" xr:uid="{00000000-0005-0000-0000-0000DA020000}"/>
    <cellStyle name="Note 2 2 2 3" xfId="731" xr:uid="{00000000-0005-0000-0000-0000DB020000}"/>
    <cellStyle name="Note 2 2 3" xfId="732" xr:uid="{00000000-0005-0000-0000-0000DC020000}"/>
    <cellStyle name="Note 2 2 3 2" xfId="733" xr:uid="{00000000-0005-0000-0000-0000DD020000}"/>
    <cellStyle name="Note 2 2 4" xfId="734" xr:uid="{00000000-0005-0000-0000-0000DE020000}"/>
    <cellStyle name="Note 2 3" xfId="735" xr:uid="{00000000-0005-0000-0000-0000DF020000}"/>
    <cellStyle name="Note 2 3 2" xfId="736" xr:uid="{00000000-0005-0000-0000-0000E0020000}"/>
    <cellStyle name="Note 2 3 2 2" xfId="737" xr:uid="{00000000-0005-0000-0000-0000E1020000}"/>
    <cellStyle name="Note 2 3 2 2 2" xfId="738" xr:uid="{00000000-0005-0000-0000-0000E2020000}"/>
    <cellStyle name="Note 2 3 2 3" xfId="739" xr:uid="{00000000-0005-0000-0000-0000E3020000}"/>
    <cellStyle name="Note 2 3 3" xfId="740" xr:uid="{00000000-0005-0000-0000-0000E4020000}"/>
    <cellStyle name="Note 2 3 3 2" xfId="741" xr:uid="{00000000-0005-0000-0000-0000E5020000}"/>
    <cellStyle name="Note 2 3 4" xfId="742" xr:uid="{00000000-0005-0000-0000-0000E6020000}"/>
    <cellStyle name="Note 2 4" xfId="743" xr:uid="{00000000-0005-0000-0000-0000E7020000}"/>
    <cellStyle name="Note 2 4 2" xfId="744" xr:uid="{00000000-0005-0000-0000-0000E8020000}"/>
    <cellStyle name="Note 2 4 2 2" xfId="745" xr:uid="{00000000-0005-0000-0000-0000E9020000}"/>
    <cellStyle name="Note 2 4 3" xfId="746" xr:uid="{00000000-0005-0000-0000-0000EA020000}"/>
    <cellStyle name="Note 2 5" xfId="747" xr:uid="{00000000-0005-0000-0000-0000EB020000}"/>
    <cellStyle name="Note 2 5 2" xfId="748" xr:uid="{00000000-0005-0000-0000-0000EC020000}"/>
    <cellStyle name="Note 2 6" xfId="749" xr:uid="{00000000-0005-0000-0000-0000ED020000}"/>
    <cellStyle name="Note 3" xfId="750" xr:uid="{00000000-0005-0000-0000-0000EE020000}"/>
    <cellStyle name="Note 3 2" xfId="751" xr:uid="{00000000-0005-0000-0000-0000EF020000}"/>
    <cellStyle name="Note 3 2 2" xfId="752" xr:uid="{00000000-0005-0000-0000-0000F0020000}"/>
    <cellStyle name="Note 3 2 2 2" xfId="753" xr:uid="{00000000-0005-0000-0000-0000F1020000}"/>
    <cellStyle name="Note 3 2 3" xfId="754" xr:uid="{00000000-0005-0000-0000-0000F2020000}"/>
    <cellStyle name="Note 3 3" xfId="755" xr:uid="{00000000-0005-0000-0000-0000F3020000}"/>
    <cellStyle name="Note 3 3 2" xfId="756" xr:uid="{00000000-0005-0000-0000-0000F4020000}"/>
    <cellStyle name="Note 3 4" xfId="757" xr:uid="{00000000-0005-0000-0000-0000F5020000}"/>
    <cellStyle name="Output 2" xfId="758" xr:uid="{00000000-0005-0000-0000-0000F6020000}"/>
    <cellStyle name="Percent 2" xfId="759" xr:uid="{00000000-0005-0000-0000-0000F7020000}"/>
    <cellStyle name="Percent 3" xfId="760" xr:uid="{00000000-0005-0000-0000-0000F8020000}"/>
    <cellStyle name="Percent 3 2" xfId="761" xr:uid="{00000000-0005-0000-0000-0000F9020000}"/>
    <cellStyle name="Percent 4" xfId="762" xr:uid="{00000000-0005-0000-0000-0000FA020000}"/>
    <cellStyle name="Percent 4 2" xfId="763" xr:uid="{00000000-0005-0000-0000-0000FB020000}"/>
    <cellStyle name="Percent 5" xfId="764" xr:uid="{00000000-0005-0000-0000-0000FC020000}"/>
    <cellStyle name="Percent 6" xfId="765" xr:uid="{00000000-0005-0000-0000-0000FD020000}"/>
    <cellStyle name="Percent 6 2" xfId="766" xr:uid="{00000000-0005-0000-0000-0000FE020000}"/>
    <cellStyle name="Percent 6 2 2" xfId="767" xr:uid="{00000000-0005-0000-0000-0000FF020000}"/>
    <cellStyle name="Percent 6 3" xfId="768" xr:uid="{00000000-0005-0000-0000-000000030000}"/>
    <cellStyle name="Percent 7" xfId="769" xr:uid="{00000000-0005-0000-0000-000001030000}"/>
    <cellStyle name="Title" xfId="770" builtinId="15" customBuiltin="1"/>
    <cellStyle name="Total 2" xfId="771" xr:uid="{00000000-0005-0000-0000-000003030000}"/>
    <cellStyle name="Warning Text 2" xfId="772" xr:uid="{00000000-0005-0000-0000-0000040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4930-25DF-478A-A343-22E479502410}">
  <dimension ref="A1:B12"/>
  <sheetViews>
    <sheetView tabSelected="1" workbookViewId="0"/>
  </sheetViews>
  <sheetFormatPr defaultRowHeight="12.75"/>
  <cols>
    <col min="1" max="1" width="104.85546875" bestFit="1" customWidth="1"/>
  </cols>
  <sheetData>
    <row r="1" spans="1:2">
      <c r="A1" s="17" t="s">
        <v>0</v>
      </c>
    </row>
    <row r="2" spans="1:2">
      <c r="A2" s="18" t="s">
        <v>1</v>
      </c>
    </row>
    <row r="3" spans="1:2">
      <c r="A3" s="18" t="s">
        <v>2</v>
      </c>
    </row>
    <row r="4" spans="1:2">
      <c r="A4" s="15" t="s">
        <v>3</v>
      </c>
      <c r="B4" s="42" t="s">
        <v>4</v>
      </c>
    </row>
    <row r="5" spans="1:2">
      <c r="A5" s="15" t="s">
        <v>5</v>
      </c>
      <c r="B5" s="43"/>
    </row>
    <row r="6" spans="1:2">
      <c r="A6" s="15" t="s">
        <v>6</v>
      </c>
      <c r="B6" s="43"/>
    </row>
    <row r="7" spans="1:2">
      <c r="A7" s="15" t="s">
        <v>7</v>
      </c>
      <c r="B7" s="43"/>
    </row>
    <row r="8" spans="1:2">
      <c r="A8" s="15" t="s">
        <v>8</v>
      </c>
      <c r="B8" s="43"/>
    </row>
    <row r="10" spans="1:2">
      <c r="A10" s="15" t="s">
        <v>9</v>
      </c>
    </row>
    <row r="12" spans="1:2">
      <c r="A12" t="s">
        <v>10</v>
      </c>
    </row>
  </sheetData>
  <mergeCells count="1">
    <mergeCell ref="B4:B8"/>
  </mergeCells>
  <hyperlinks>
    <hyperlink ref="A2" location="Table61a!A1" display="Table 61a–U.S. monthly sugar imports, total by source, since fiscal year 2008" xr:uid="{2CC968AE-4CD0-478D-A4BE-AD699210EB96}"/>
    <hyperlink ref="A3" location="Table61b!A1" display="Table 61b–U.S. monthly sugar imports from Mexico, since fiscal year 2008" xr:uid="{810C58C9-85DE-4DD8-80BC-F5E2843DB40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T193"/>
  <sheetViews>
    <sheetView zoomScale="80" zoomScaleNormal="80" workbookViewId="0">
      <pane xSplit="1" ySplit="6" topLeftCell="B7" activePane="bottomRight" state="frozen"/>
      <selection pane="bottomRight"/>
      <selection pane="bottomLeft" activeCell="A7" sqref="A7"/>
      <selection pane="topRight" activeCell="B1" sqref="B1"/>
    </sheetView>
  </sheetViews>
  <sheetFormatPr defaultColWidth="9.140625" defaultRowHeight="12.75"/>
  <cols>
    <col min="1" max="1" width="38" style="15" customWidth="1"/>
    <col min="2" max="13" width="9" style="15" customWidth="1"/>
    <col min="14" max="14" width="12" style="15" customWidth="1"/>
    <col min="15" max="15" width="11.42578125" style="15" bestFit="1" customWidth="1"/>
    <col min="16" max="16384" width="9.140625" style="15"/>
  </cols>
  <sheetData>
    <row r="1" spans="1:16" s="14" customFormat="1">
      <c r="A1" s="14" t="s">
        <v>11</v>
      </c>
    </row>
    <row r="3" spans="1:16" ht="12.75" customHeight="1">
      <c r="A3" s="20"/>
      <c r="B3" s="29" t="s">
        <v>12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1"/>
    </row>
    <row r="5" spans="1:16" ht="12.75" customHeight="1">
      <c r="A5" s="16" t="s">
        <v>13</v>
      </c>
      <c r="B5" s="19" t="s">
        <v>14</v>
      </c>
      <c r="C5" s="19" t="s">
        <v>15</v>
      </c>
      <c r="D5" s="19" t="s">
        <v>16</v>
      </c>
      <c r="E5" s="19" t="s">
        <v>17</v>
      </c>
      <c r="F5" s="19" t="s">
        <v>18</v>
      </c>
      <c r="G5" s="19" t="s">
        <v>19</v>
      </c>
      <c r="H5" s="19" t="s">
        <v>20</v>
      </c>
      <c r="I5" s="19" t="s">
        <v>21</v>
      </c>
      <c r="J5" s="19" t="s">
        <v>22</v>
      </c>
      <c r="K5" s="19" t="s">
        <v>23</v>
      </c>
      <c r="L5" s="19" t="s">
        <v>24</v>
      </c>
      <c r="M5" s="19" t="s">
        <v>25</v>
      </c>
      <c r="N5" s="22" t="s">
        <v>26</v>
      </c>
      <c r="O5" s="10"/>
    </row>
    <row r="6" spans="1:16" s="14" customFormat="1" ht="12.75" customHeight="1">
      <c r="B6" s="3"/>
      <c r="C6" s="3"/>
      <c r="D6" s="3"/>
      <c r="E6" s="3"/>
      <c r="F6" s="5"/>
      <c r="G6" s="4"/>
      <c r="H6" s="4"/>
      <c r="I6" s="4"/>
      <c r="J6" s="4"/>
      <c r="K6" s="4"/>
      <c r="L6" s="4"/>
      <c r="M6" s="4"/>
      <c r="N6" s="30"/>
    </row>
    <row r="7" spans="1:16" ht="12.75" customHeight="1">
      <c r="B7" s="23"/>
      <c r="C7" s="23"/>
      <c r="D7" s="23"/>
      <c r="E7" s="23"/>
      <c r="F7" s="24"/>
      <c r="N7" s="31"/>
    </row>
    <row r="8" spans="1:16" ht="12.75" customHeight="1">
      <c r="F8" s="15" t="s">
        <v>27</v>
      </c>
      <c r="N8" s="6"/>
      <c r="O8" s="6"/>
    </row>
    <row r="9" spans="1:16" ht="12.75" customHeight="1">
      <c r="A9" s="15" t="s">
        <v>28</v>
      </c>
      <c r="F9" s="5"/>
      <c r="N9" s="6"/>
      <c r="O9" s="6"/>
    </row>
    <row r="10" spans="1:16" ht="12.75" customHeight="1">
      <c r="A10" s="15" t="s">
        <v>29</v>
      </c>
      <c r="B10" s="28">
        <v>17561</v>
      </c>
      <c r="C10" s="28">
        <v>16180</v>
      </c>
      <c r="D10" s="28">
        <v>34426</v>
      </c>
      <c r="E10" s="28">
        <v>26261</v>
      </c>
      <c r="F10" s="28">
        <v>51897</v>
      </c>
      <c r="G10" s="28">
        <v>47019</v>
      </c>
      <c r="H10" s="28">
        <v>73932</v>
      </c>
      <c r="I10" s="28">
        <v>70437</v>
      </c>
      <c r="J10" s="28">
        <v>60757</v>
      </c>
      <c r="K10" s="28">
        <v>50142</v>
      </c>
      <c r="L10" s="28">
        <v>103729</v>
      </c>
      <c r="M10" s="28">
        <v>77184</v>
      </c>
      <c r="N10" s="28">
        <f>SUM(B10:M10)</f>
        <v>629525</v>
      </c>
      <c r="O10" s="32"/>
    </row>
    <row r="11" spans="1:16" ht="12.75" customHeight="1">
      <c r="A11" s="15" t="s">
        <v>30</v>
      </c>
      <c r="B11" s="28">
        <v>119424</v>
      </c>
      <c r="C11" s="28">
        <v>121211</v>
      </c>
      <c r="D11" s="28">
        <v>88573</v>
      </c>
      <c r="E11" s="28">
        <v>21840</v>
      </c>
      <c r="F11" s="28">
        <v>76464</v>
      </c>
      <c r="G11" s="28">
        <v>60277</v>
      </c>
      <c r="H11" s="28">
        <v>129546</v>
      </c>
      <c r="I11" s="28">
        <v>60351</v>
      </c>
      <c r="J11" s="28">
        <v>98780</v>
      </c>
      <c r="K11" s="28">
        <v>48314</v>
      </c>
      <c r="L11" s="28">
        <v>99894</v>
      </c>
      <c r="M11" s="28">
        <v>30828</v>
      </c>
      <c r="N11" s="28">
        <f t="shared" ref="N11:N14" si="0">SUM(B11:M11)</f>
        <v>955502</v>
      </c>
      <c r="O11" s="32"/>
    </row>
    <row r="12" spans="1:16" ht="12.75" customHeight="1">
      <c r="A12" s="15" t="s">
        <v>31</v>
      </c>
      <c r="B12" s="28">
        <v>12913</v>
      </c>
      <c r="C12" s="28">
        <v>23366</v>
      </c>
      <c r="D12" s="28">
        <v>1882</v>
      </c>
      <c r="E12" s="28">
        <v>1526</v>
      </c>
      <c r="F12" s="28">
        <v>14889</v>
      </c>
      <c r="G12" s="28">
        <v>338</v>
      </c>
      <c r="H12" s="28">
        <v>57</v>
      </c>
      <c r="I12" s="28">
        <v>13691</v>
      </c>
      <c r="J12" s="28">
        <v>58</v>
      </c>
      <c r="K12" s="28">
        <v>38</v>
      </c>
      <c r="L12" s="28">
        <v>35665</v>
      </c>
      <c r="M12" s="28">
        <v>78946</v>
      </c>
      <c r="N12" s="28">
        <f t="shared" si="0"/>
        <v>183369</v>
      </c>
      <c r="O12" s="32"/>
    </row>
    <row r="13" spans="1:16" ht="12.75" customHeight="1">
      <c r="A13" s="15" t="s">
        <v>32</v>
      </c>
      <c r="B13" s="28">
        <v>1369</v>
      </c>
      <c r="C13" s="28">
        <v>0</v>
      </c>
      <c r="D13" s="28">
        <v>546</v>
      </c>
      <c r="E13" s="28">
        <v>10211.162</v>
      </c>
      <c r="F13" s="28">
        <v>34052.688000000002</v>
      </c>
      <c r="G13" s="28">
        <v>6452</v>
      </c>
      <c r="H13" s="28">
        <v>5866</v>
      </c>
      <c r="I13" s="28">
        <v>1869</v>
      </c>
      <c r="J13" s="28">
        <v>5767.5</v>
      </c>
      <c r="K13" s="28">
        <v>14453.5</v>
      </c>
      <c r="L13" s="28">
        <v>437</v>
      </c>
      <c r="M13" s="28">
        <v>8779.5</v>
      </c>
      <c r="N13" s="28">
        <f t="shared" si="0"/>
        <v>89803.35</v>
      </c>
      <c r="O13" s="32"/>
    </row>
    <row r="14" spans="1:16" ht="12.75" customHeight="1">
      <c r="A14" s="15" t="s">
        <v>33</v>
      </c>
      <c r="B14" s="28">
        <v>21180</v>
      </c>
      <c r="C14" s="28">
        <v>28341</v>
      </c>
      <c r="D14" s="28">
        <v>50742</v>
      </c>
      <c r="E14" s="28">
        <v>75282</v>
      </c>
      <c r="F14" s="28">
        <v>6445</v>
      </c>
      <c r="G14" s="28">
        <v>40934</v>
      </c>
      <c r="H14" s="28">
        <v>57016</v>
      </c>
      <c r="I14" s="28">
        <v>76123</v>
      </c>
      <c r="J14" s="28">
        <v>22134</v>
      </c>
      <c r="K14" s="28">
        <v>56391</v>
      </c>
      <c r="L14" s="28">
        <v>50324</v>
      </c>
      <c r="M14" s="28">
        <v>27649</v>
      </c>
      <c r="N14" s="28">
        <f t="shared" si="0"/>
        <v>512561</v>
      </c>
      <c r="O14" s="32"/>
      <c r="P14" s="28"/>
    </row>
    <row r="15" spans="1:16" ht="12.75" customHeight="1">
      <c r="A15" s="15" t="s">
        <v>34</v>
      </c>
      <c r="B15" s="28">
        <v>665</v>
      </c>
      <c r="C15" s="28">
        <v>890</v>
      </c>
      <c r="D15" s="28">
        <v>363</v>
      </c>
      <c r="E15" s="28">
        <v>341</v>
      </c>
      <c r="F15" s="28">
        <v>531</v>
      </c>
      <c r="G15" s="28">
        <v>475</v>
      </c>
      <c r="H15" s="28">
        <v>294</v>
      </c>
      <c r="I15" s="28">
        <v>290</v>
      </c>
      <c r="J15" s="33">
        <v>384</v>
      </c>
      <c r="K15" s="33">
        <v>1103</v>
      </c>
      <c r="L15" s="33">
        <v>269</v>
      </c>
      <c r="M15" s="33">
        <v>547</v>
      </c>
      <c r="N15" s="28">
        <f>SUM(B15:M15)</f>
        <v>6152</v>
      </c>
      <c r="O15" s="32"/>
    </row>
    <row r="16" spans="1:16" ht="12.75" customHeight="1"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spans="1:16" ht="12.75" customHeight="1">
      <c r="A17" s="16" t="s">
        <v>35</v>
      </c>
      <c r="B17" s="28">
        <f t="shared" ref="B17:M17" si="1">SUM(B10:B15)</f>
        <v>173112</v>
      </c>
      <c r="C17" s="28">
        <f t="shared" si="1"/>
        <v>189988</v>
      </c>
      <c r="D17" s="28">
        <f t="shared" si="1"/>
        <v>176532</v>
      </c>
      <c r="E17" s="28">
        <f t="shared" si="1"/>
        <v>135461.16200000001</v>
      </c>
      <c r="F17" s="28">
        <f t="shared" si="1"/>
        <v>184278.68799999999</v>
      </c>
      <c r="G17" s="28">
        <f t="shared" si="1"/>
        <v>155495</v>
      </c>
      <c r="H17" s="28">
        <f t="shared" si="1"/>
        <v>266711</v>
      </c>
      <c r="I17" s="28">
        <f t="shared" si="1"/>
        <v>222761</v>
      </c>
      <c r="J17" s="28">
        <f t="shared" si="1"/>
        <v>187880.5</v>
      </c>
      <c r="K17" s="28">
        <f t="shared" si="1"/>
        <v>170441.5</v>
      </c>
      <c r="L17" s="28">
        <f t="shared" si="1"/>
        <v>290318</v>
      </c>
      <c r="M17" s="28">
        <f t="shared" si="1"/>
        <v>223933.5</v>
      </c>
      <c r="N17" s="28">
        <f t="shared" ref="N17" si="2">SUM(B17:M17)</f>
        <v>2376912.35</v>
      </c>
      <c r="O17" s="32"/>
    </row>
    <row r="18" spans="1:16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</row>
    <row r="19" spans="1:16">
      <c r="A19" s="15" t="s">
        <v>36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</row>
    <row r="20" spans="1:16" ht="12.75" customHeight="1">
      <c r="A20" s="15" t="s">
        <v>29</v>
      </c>
      <c r="B20" s="28">
        <v>89961</v>
      </c>
      <c r="C20" s="28">
        <v>114365</v>
      </c>
      <c r="D20" s="28">
        <v>116810</v>
      </c>
      <c r="E20" s="28">
        <v>55936</v>
      </c>
      <c r="F20" s="28">
        <v>80011</v>
      </c>
      <c r="G20" s="28">
        <v>157194</v>
      </c>
      <c r="H20" s="28">
        <v>155277</v>
      </c>
      <c r="I20" s="28">
        <v>202754</v>
      </c>
      <c r="J20" s="28">
        <v>91825</v>
      </c>
      <c r="K20" s="28">
        <v>108311</v>
      </c>
      <c r="L20" s="28">
        <v>58171</v>
      </c>
      <c r="M20" s="28">
        <v>41581</v>
      </c>
      <c r="N20" s="28">
        <f>SUM(B20:M20)</f>
        <v>1272196</v>
      </c>
      <c r="O20" s="28"/>
    </row>
    <row r="21" spans="1:16" ht="12.75" customHeight="1">
      <c r="A21" s="15" t="s">
        <v>30</v>
      </c>
      <c r="B21" s="28">
        <v>131502</v>
      </c>
      <c r="C21" s="28">
        <v>86696</v>
      </c>
      <c r="D21" s="28">
        <v>60056</v>
      </c>
      <c r="E21" s="28">
        <v>133676</v>
      </c>
      <c r="F21" s="28">
        <v>44765</v>
      </c>
      <c r="G21" s="28">
        <v>74149</v>
      </c>
      <c r="H21" s="28">
        <v>132150</v>
      </c>
      <c r="I21" s="28">
        <v>48531</v>
      </c>
      <c r="J21" s="28">
        <v>73655</v>
      </c>
      <c r="K21" s="28">
        <v>60080</v>
      </c>
      <c r="L21" s="28">
        <v>49319</v>
      </c>
      <c r="M21" s="28">
        <v>23277</v>
      </c>
      <c r="N21" s="28">
        <f t="shared" ref="N21:N25" si="3">SUM(B21:M21)</f>
        <v>917856</v>
      </c>
      <c r="O21" s="28"/>
    </row>
    <row r="22" spans="1:16" ht="12.75" customHeight="1">
      <c r="A22" s="15" t="s">
        <v>31</v>
      </c>
      <c r="B22" s="28">
        <v>109850</v>
      </c>
      <c r="C22" s="28">
        <v>50149</v>
      </c>
      <c r="D22" s="28">
        <v>27246</v>
      </c>
      <c r="E22" s="28">
        <v>11063</v>
      </c>
      <c r="F22" s="28">
        <v>4442</v>
      </c>
      <c r="G22" s="28">
        <v>221</v>
      </c>
      <c r="H22" s="28">
        <v>78</v>
      </c>
      <c r="I22" s="28">
        <v>6829</v>
      </c>
      <c r="J22" s="28">
        <v>2859</v>
      </c>
      <c r="K22" s="28">
        <v>5821</v>
      </c>
      <c r="L22" s="28">
        <v>4565</v>
      </c>
      <c r="M22" s="28">
        <v>6259</v>
      </c>
      <c r="N22" s="28">
        <f t="shared" si="3"/>
        <v>229382</v>
      </c>
      <c r="O22" s="28"/>
    </row>
    <row r="23" spans="1:16" ht="12.75" customHeight="1">
      <c r="A23" s="15" t="s">
        <v>32</v>
      </c>
      <c r="B23" s="28">
        <v>865</v>
      </c>
      <c r="C23" s="28">
        <v>0</v>
      </c>
      <c r="D23" s="28">
        <v>0</v>
      </c>
      <c r="E23" s="28">
        <v>19152</v>
      </c>
      <c r="F23" s="28">
        <v>3492</v>
      </c>
      <c r="G23" s="28">
        <v>4540</v>
      </c>
      <c r="H23" s="28">
        <v>11754</v>
      </c>
      <c r="I23" s="28">
        <v>22552</v>
      </c>
      <c r="J23" s="28">
        <v>3686</v>
      </c>
      <c r="K23" s="28">
        <v>20956</v>
      </c>
      <c r="L23" s="28">
        <v>2294</v>
      </c>
      <c r="M23" s="28">
        <v>5917</v>
      </c>
      <c r="N23" s="28">
        <f t="shared" si="3"/>
        <v>95208</v>
      </c>
      <c r="O23" s="28"/>
    </row>
    <row r="24" spans="1:16" ht="12.75" customHeight="1">
      <c r="A24" s="15" t="s">
        <v>33</v>
      </c>
      <c r="B24" s="28">
        <v>33382</v>
      </c>
      <c r="C24" s="28">
        <v>0</v>
      </c>
      <c r="D24" s="28">
        <v>26440</v>
      </c>
      <c r="E24" s="28">
        <v>36</v>
      </c>
      <c r="F24" s="28">
        <v>8768</v>
      </c>
      <c r="G24" s="28">
        <v>30582</v>
      </c>
      <c r="H24" s="28">
        <v>8660</v>
      </c>
      <c r="I24" s="28">
        <v>11930</v>
      </c>
      <c r="J24" s="28">
        <v>14797</v>
      </c>
      <c r="K24" s="28">
        <v>79683</v>
      </c>
      <c r="L24" s="28">
        <v>36315</v>
      </c>
      <c r="M24" s="28">
        <v>29269</v>
      </c>
      <c r="N24" s="28">
        <f t="shared" si="3"/>
        <v>279862</v>
      </c>
      <c r="O24" s="28"/>
      <c r="P24" s="28"/>
    </row>
    <row r="25" spans="1:16" ht="12.75" customHeight="1">
      <c r="A25" s="15" t="s">
        <v>34</v>
      </c>
      <c r="B25" s="33">
        <v>964</v>
      </c>
      <c r="C25" s="33">
        <v>224</v>
      </c>
      <c r="D25" s="33">
        <v>126</v>
      </c>
      <c r="E25" s="33">
        <v>133</v>
      </c>
      <c r="F25" s="33">
        <v>119</v>
      </c>
      <c r="G25" s="33">
        <v>114</v>
      </c>
      <c r="H25" s="33">
        <v>89</v>
      </c>
      <c r="I25" s="33">
        <v>94</v>
      </c>
      <c r="J25" s="33">
        <v>114</v>
      </c>
      <c r="K25" s="33">
        <v>26</v>
      </c>
      <c r="L25" s="33">
        <v>81</v>
      </c>
      <c r="M25" s="33" t="s">
        <v>37</v>
      </c>
      <c r="N25" s="28">
        <f t="shared" si="3"/>
        <v>2084</v>
      </c>
      <c r="O25" s="28"/>
    </row>
    <row r="26" spans="1:16" ht="12.75" customHeight="1"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  <row r="27" spans="1:16" ht="12.75" customHeight="1">
      <c r="A27" s="16" t="s">
        <v>35</v>
      </c>
      <c r="B27" s="28">
        <f>SUM(B20:B25)</f>
        <v>366524</v>
      </c>
      <c r="C27" s="28">
        <f t="shared" ref="C27:M27" si="4">SUM(C20:C25)</f>
        <v>251434</v>
      </c>
      <c r="D27" s="28">
        <f t="shared" si="4"/>
        <v>230678</v>
      </c>
      <c r="E27" s="28">
        <f t="shared" si="4"/>
        <v>219996</v>
      </c>
      <c r="F27" s="28">
        <f t="shared" si="4"/>
        <v>141597</v>
      </c>
      <c r="G27" s="28">
        <f t="shared" si="4"/>
        <v>266800</v>
      </c>
      <c r="H27" s="28">
        <f t="shared" si="4"/>
        <v>308008</v>
      </c>
      <c r="I27" s="28">
        <f t="shared" si="4"/>
        <v>292690</v>
      </c>
      <c r="J27" s="28">
        <f t="shared" si="4"/>
        <v>186936</v>
      </c>
      <c r="K27" s="28">
        <f t="shared" si="4"/>
        <v>274877</v>
      </c>
      <c r="L27" s="28">
        <f t="shared" si="4"/>
        <v>150745</v>
      </c>
      <c r="M27" s="28">
        <f t="shared" si="4"/>
        <v>106303</v>
      </c>
      <c r="N27" s="28">
        <f t="shared" ref="N27" si="5">SUM(B27:M27)</f>
        <v>2796588</v>
      </c>
    </row>
    <row r="28" spans="1:16" ht="12.75" customHeight="1">
      <c r="A28" s="16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</row>
    <row r="29" spans="1:16" ht="12.75" customHeight="1">
      <c r="A29" s="15" t="s">
        <v>38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spans="1:16" ht="12.75" customHeight="1">
      <c r="A30" s="15" t="s">
        <v>29</v>
      </c>
      <c r="B30" s="28">
        <v>40627</v>
      </c>
      <c r="C30" s="28">
        <v>24602</v>
      </c>
      <c r="D30" s="28">
        <v>27081</v>
      </c>
      <c r="E30" s="28">
        <v>34213</v>
      </c>
      <c r="F30" s="28">
        <v>44066</v>
      </c>
      <c r="G30" s="28">
        <v>34120</v>
      </c>
      <c r="H30" s="28">
        <v>37244</v>
      </c>
      <c r="I30" s="28">
        <v>32271</v>
      </c>
      <c r="J30" s="28">
        <v>40780</v>
      </c>
      <c r="K30" s="28">
        <v>74937</v>
      </c>
      <c r="L30" s="28">
        <v>149526</v>
      </c>
      <c r="M30" s="28">
        <v>192697</v>
      </c>
      <c r="N30" s="28">
        <f>SUM(B30:M30)</f>
        <v>732164</v>
      </c>
    </row>
    <row r="31" spans="1:16" ht="12.75" customHeight="1">
      <c r="A31" s="15" t="s">
        <v>30</v>
      </c>
      <c r="B31" s="28">
        <v>198874</v>
      </c>
      <c r="C31" s="28">
        <v>134893</v>
      </c>
      <c r="D31" s="28">
        <v>85315</v>
      </c>
      <c r="E31" s="28">
        <v>87952</v>
      </c>
      <c r="F31" s="28">
        <v>58595</v>
      </c>
      <c r="G31" s="28">
        <v>138539</v>
      </c>
      <c r="H31" s="28">
        <v>93162</v>
      </c>
      <c r="I31" s="28">
        <v>97476</v>
      </c>
      <c r="J31" s="28">
        <v>68092</v>
      </c>
      <c r="K31" s="28">
        <v>90750</v>
      </c>
      <c r="L31" s="28">
        <v>131596</v>
      </c>
      <c r="M31" s="28">
        <v>292990</v>
      </c>
      <c r="N31" s="28">
        <f t="shared" ref="N31:N35" si="6">SUM(B31:M31)</f>
        <v>1478234</v>
      </c>
    </row>
    <row r="32" spans="1:16" ht="12.75" customHeight="1">
      <c r="A32" s="15" t="s">
        <v>31</v>
      </c>
      <c r="B32" s="28">
        <v>8746</v>
      </c>
      <c r="C32" s="28">
        <v>19436</v>
      </c>
      <c r="D32" s="28">
        <v>8163</v>
      </c>
      <c r="E32" s="28">
        <v>13469</v>
      </c>
      <c r="F32" s="28">
        <v>3877</v>
      </c>
      <c r="G32" s="28">
        <v>1115</v>
      </c>
      <c r="H32" s="28">
        <v>652</v>
      </c>
      <c r="I32" s="28">
        <v>10459</v>
      </c>
      <c r="J32" s="28">
        <v>3769</v>
      </c>
      <c r="K32" s="28">
        <v>2375</v>
      </c>
      <c r="L32" s="28">
        <v>8277</v>
      </c>
      <c r="M32" s="28">
        <v>6746</v>
      </c>
      <c r="N32" s="28">
        <f t="shared" si="6"/>
        <v>87084</v>
      </c>
    </row>
    <row r="33" spans="1:16" ht="12.75" customHeight="1">
      <c r="A33" s="15" t="s">
        <v>32</v>
      </c>
      <c r="B33" s="28">
        <v>6294</v>
      </c>
      <c r="C33" s="28">
        <v>2842</v>
      </c>
      <c r="D33" s="28">
        <v>5039</v>
      </c>
      <c r="E33" s="28">
        <v>12095</v>
      </c>
      <c r="F33" s="28">
        <v>8656</v>
      </c>
      <c r="G33" s="28">
        <v>8272</v>
      </c>
      <c r="H33" s="28">
        <v>21656</v>
      </c>
      <c r="I33" s="28">
        <v>2985</v>
      </c>
      <c r="J33" s="28">
        <v>2880</v>
      </c>
      <c r="K33" s="28">
        <v>30176</v>
      </c>
      <c r="L33" s="28">
        <v>9353</v>
      </c>
      <c r="M33" s="28">
        <v>6698</v>
      </c>
      <c r="N33" s="28">
        <f t="shared" si="6"/>
        <v>116946</v>
      </c>
    </row>
    <row r="34" spans="1:16" ht="12.75" customHeight="1">
      <c r="A34" s="15" t="s">
        <v>33</v>
      </c>
      <c r="B34" s="28">
        <v>27319</v>
      </c>
      <c r="C34" s="28">
        <v>11034</v>
      </c>
      <c r="D34" s="28">
        <v>34667</v>
      </c>
      <c r="E34" s="28">
        <v>33501</v>
      </c>
      <c r="F34" s="28">
        <v>10357</v>
      </c>
      <c r="G34" s="28">
        <v>29201</v>
      </c>
      <c r="H34" s="28">
        <v>55630</v>
      </c>
      <c r="I34" s="28">
        <v>48238</v>
      </c>
      <c r="J34" s="28">
        <v>53358</v>
      </c>
      <c r="K34" s="28">
        <v>36685</v>
      </c>
      <c r="L34" s="28">
        <v>59645</v>
      </c>
      <c r="M34" s="28">
        <v>8827</v>
      </c>
      <c r="N34" s="28">
        <f t="shared" si="6"/>
        <v>408462</v>
      </c>
      <c r="P34" s="28"/>
    </row>
    <row r="35" spans="1:16" ht="12.75" customHeight="1">
      <c r="A35" s="15" t="s">
        <v>34</v>
      </c>
      <c r="B35" s="33">
        <v>109</v>
      </c>
      <c r="C35" s="33">
        <v>125</v>
      </c>
      <c r="D35" s="33">
        <v>186</v>
      </c>
      <c r="E35" s="33">
        <v>211</v>
      </c>
      <c r="F35" s="33">
        <v>478</v>
      </c>
      <c r="G35" s="33">
        <v>518</v>
      </c>
      <c r="H35" s="33">
        <v>13162</v>
      </c>
      <c r="I35" s="33">
        <v>8667</v>
      </c>
      <c r="J35" s="33">
        <v>36655</v>
      </c>
      <c r="K35" s="33">
        <v>50614</v>
      </c>
      <c r="L35" s="33">
        <v>61083</v>
      </c>
      <c r="M35" s="33">
        <v>16324</v>
      </c>
      <c r="N35" s="28">
        <f t="shared" si="6"/>
        <v>188132</v>
      </c>
    </row>
    <row r="36" spans="1:16" ht="12.75" customHeight="1"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</row>
    <row r="37" spans="1:16" ht="12.75" customHeight="1">
      <c r="A37" s="16" t="s">
        <v>35</v>
      </c>
      <c r="B37" s="28">
        <f>SUM(B30:B35)</f>
        <v>281969</v>
      </c>
      <c r="C37" s="28">
        <f t="shared" ref="C37:M37" si="7">SUM(C30:C35)</f>
        <v>192932</v>
      </c>
      <c r="D37" s="28">
        <f t="shared" si="7"/>
        <v>160451</v>
      </c>
      <c r="E37" s="28">
        <f t="shared" si="7"/>
        <v>181441</v>
      </c>
      <c r="F37" s="28">
        <f t="shared" si="7"/>
        <v>126029</v>
      </c>
      <c r="G37" s="28">
        <f t="shared" si="7"/>
        <v>211765</v>
      </c>
      <c r="H37" s="28">
        <f t="shared" si="7"/>
        <v>221506</v>
      </c>
      <c r="I37" s="28">
        <f t="shared" si="7"/>
        <v>200096</v>
      </c>
      <c r="J37" s="28">
        <f t="shared" si="7"/>
        <v>205534</v>
      </c>
      <c r="K37" s="28">
        <f t="shared" si="7"/>
        <v>285537</v>
      </c>
      <c r="L37" s="28">
        <f t="shared" si="7"/>
        <v>419480</v>
      </c>
      <c r="M37" s="28">
        <f t="shared" si="7"/>
        <v>524282</v>
      </c>
      <c r="N37" s="28">
        <f t="shared" ref="N37" si="8">SUM(B37:M37)</f>
        <v>3011022</v>
      </c>
    </row>
    <row r="38" spans="1:16" ht="12.75" customHeight="1">
      <c r="A38" s="1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</row>
    <row r="39" spans="1:16" ht="12.75" customHeight="1">
      <c r="A39" s="15" t="s">
        <v>39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</row>
    <row r="40" spans="1:16" ht="12.75" customHeight="1">
      <c r="A40" s="15" t="s">
        <v>29</v>
      </c>
      <c r="B40" s="28">
        <v>94070.760000000009</v>
      </c>
      <c r="C40" s="28">
        <v>78942.44</v>
      </c>
      <c r="D40" s="28">
        <v>84344.2</v>
      </c>
      <c r="E40" s="28">
        <v>104884.88</v>
      </c>
      <c r="F40" s="28">
        <v>153234.66</v>
      </c>
      <c r="G40" s="28">
        <v>228165</v>
      </c>
      <c r="H40" s="28">
        <v>181798.48</v>
      </c>
      <c r="I40" s="28">
        <v>199292.72</v>
      </c>
      <c r="J40" s="28">
        <v>117490.40000000001</v>
      </c>
      <c r="K40" s="28">
        <v>124166.28000000001</v>
      </c>
      <c r="L40" s="28">
        <v>91373.06</v>
      </c>
      <c r="M40" s="28">
        <v>91281.900000000009</v>
      </c>
      <c r="N40" s="28">
        <f>SUM(B40:M40)</f>
        <v>1549044.78</v>
      </c>
    </row>
    <row r="41" spans="1:16" ht="12.75" customHeight="1">
      <c r="A41" s="15" t="s">
        <v>30</v>
      </c>
      <c r="B41" s="28">
        <v>151165.62300000002</v>
      </c>
      <c r="C41" s="28">
        <v>154402.14700000003</v>
      </c>
      <c r="D41" s="28">
        <v>57593.939999999988</v>
      </c>
      <c r="E41" s="28">
        <v>-2482.6549999999943</v>
      </c>
      <c r="F41" s="28">
        <v>81996.75499999999</v>
      </c>
      <c r="G41" s="28">
        <v>64689.195999999996</v>
      </c>
      <c r="H41" s="28">
        <v>59730.273999999998</v>
      </c>
      <c r="I41" s="28">
        <v>167926.33100000006</v>
      </c>
      <c r="J41" s="28">
        <v>149047.27700000003</v>
      </c>
      <c r="K41" s="28">
        <v>70350.843999999954</v>
      </c>
      <c r="L41" s="28">
        <v>114219.28999999995</v>
      </c>
      <c r="M41" s="28">
        <v>305042.97100000008</v>
      </c>
      <c r="N41" s="28">
        <f t="shared" ref="N41:N47" si="9">SUM(B41:M41)</f>
        <v>1373681.993</v>
      </c>
    </row>
    <row r="42" spans="1:16" ht="12.75" customHeight="1">
      <c r="A42" s="15" t="s">
        <v>31</v>
      </c>
      <c r="B42" s="28">
        <v>8765</v>
      </c>
      <c r="C42" s="28">
        <v>22724.595999999998</v>
      </c>
      <c r="D42" s="28">
        <v>6558.8720000000003</v>
      </c>
      <c r="E42" s="28">
        <v>12305.806</v>
      </c>
      <c r="F42" s="28">
        <v>6294.0920000000006</v>
      </c>
      <c r="G42" s="28">
        <v>711</v>
      </c>
      <c r="H42" s="28">
        <v>1348.2169999999996</v>
      </c>
      <c r="I42" s="28">
        <v>17339.417000000001</v>
      </c>
      <c r="J42" s="28">
        <v>535.09400000000005</v>
      </c>
      <c r="K42" s="28">
        <v>800.25900000000001</v>
      </c>
      <c r="L42" s="28">
        <v>26502.69</v>
      </c>
      <c r="M42" s="28">
        <v>768.95700000000033</v>
      </c>
      <c r="N42" s="28">
        <f t="shared" si="9"/>
        <v>104654</v>
      </c>
    </row>
    <row r="43" spans="1:16" ht="12.75" customHeight="1">
      <c r="A43" s="15" t="s">
        <v>32</v>
      </c>
      <c r="B43" s="28">
        <v>1592.9560000000019</v>
      </c>
      <c r="C43" s="28">
        <v>45</v>
      </c>
      <c r="D43" s="28">
        <v>2773.0439999999981</v>
      </c>
      <c r="E43" s="28">
        <v>448.86</v>
      </c>
      <c r="F43" s="28">
        <v>1720.1379999999999</v>
      </c>
      <c r="G43" s="28">
        <v>35183.202999999994</v>
      </c>
      <c r="H43" s="28">
        <v>9603.3720000000012</v>
      </c>
      <c r="I43" s="28">
        <v>920.6949999999996</v>
      </c>
      <c r="J43" s="28">
        <v>6808.2389999999987</v>
      </c>
      <c r="K43" s="28">
        <v>2250.6440000000002</v>
      </c>
      <c r="L43" s="28">
        <v>14200.295</v>
      </c>
      <c r="M43" s="28">
        <v>7615.1240000000016</v>
      </c>
      <c r="N43" s="28">
        <f t="shared" si="9"/>
        <v>83161.569999999992</v>
      </c>
    </row>
    <row r="44" spans="1:16" ht="12.75" customHeight="1">
      <c r="A44" s="15" t="s">
        <v>33</v>
      </c>
      <c r="B44" s="28">
        <v>3916.02</v>
      </c>
      <c r="C44" s="28">
        <v>309.17</v>
      </c>
      <c r="D44" s="28">
        <v>27295.56</v>
      </c>
      <c r="E44" s="28">
        <v>42331.48</v>
      </c>
      <c r="F44" s="28">
        <v>28746.94</v>
      </c>
      <c r="G44" s="28">
        <v>14580.33</v>
      </c>
      <c r="H44" s="28">
        <v>0</v>
      </c>
      <c r="I44" s="28">
        <v>39808.26</v>
      </c>
      <c r="J44" s="28">
        <v>10815.03</v>
      </c>
      <c r="K44" s="28">
        <v>31005.47</v>
      </c>
      <c r="L44" s="28">
        <v>13339.24</v>
      </c>
      <c r="M44" s="28">
        <v>51945.56</v>
      </c>
      <c r="N44" s="28">
        <f t="shared" si="9"/>
        <v>264093.06</v>
      </c>
      <c r="P44" s="28"/>
    </row>
    <row r="45" spans="1:16" ht="12.75" customHeight="1">
      <c r="A45" s="15" t="s">
        <v>34</v>
      </c>
      <c r="B45" s="28">
        <v>7441.85</v>
      </c>
      <c r="C45" s="28">
        <v>2112.1800000000003</v>
      </c>
      <c r="D45" s="28">
        <v>862</v>
      </c>
      <c r="E45" s="28">
        <v>284</v>
      </c>
      <c r="F45" s="28">
        <v>536</v>
      </c>
      <c r="G45" s="28">
        <v>1278</v>
      </c>
      <c r="H45" s="28">
        <v>411</v>
      </c>
      <c r="I45" s="28">
        <v>1110</v>
      </c>
      <c r="J45" s="28">
        <v>674</v>
      </c>
      <c r="K45" s="28">
        <v>975</v>
      </c>
      <c r="L45" s="28">
        <v>504</v>
      </c>
      <c r="M45" s="28">
        <v>495</v>
      </c>
      <c r="N45" s="28">
        <f t="shared" si="9"/>
        <v>16683.03</v>
      </c>
    </row>
    <row r="46" spans="1:16" ht="12.75" customHeight="1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spans="1:16" ht="12.75" customHeight="1">
      <c r="A47" s="16" t="s">
        <v>35</v>
      </c>
      <c r="B47" s="28">
        <f>SUM(B40:B45)</f>
        <v>266952.20900000003</v>
      </c>
      <c r="C47" s="28">
        <f t="shared" ref="C47:M47" si="10">SUM(C40:C45)</f>
        <v>258535.53300000002</v>
      </c>
      <c r="D47" s="28">
        <f t="shared" si="10"/>
        <v>179427.61599999998</v>
      </c>
      <c r="E47" s="28">
        <f t="shared" si="10"/>
        <v>157772.37100000001</v>
      </c>
      <c r="F47" s="28">
        <f t="shared" si="10"/>
        <v>272528.58499999996</v>
      </c>
      <c r="G47" s="28">
        <f t="shared" si="10"/>
        <v>344606.72899999999</v>
      </c>
      <c r="H47" s="28">
        <f t="shared" si="10"/>
        <v>252891.34300000002</v>
      </c>
      <c r="I47" s="28">
        <f t="shared" si="10"/>
        <v>426397.42300000013</v>
      </c>
      <c r="J47" s="28">
        <f t="shared" si="10"/>
        <v>285370.04000000004</v>
      </c>
      <c r="K47" s="28">
        <f t="shared" si="10"/>
        <v>229548.49699999994</v>
      </c>
      <c r="L47" s="28">
        <f t="shared" si="10"/>
        <v>260138.57499999995</v>
      </c>
      <c r="M47" s="28">
        <f t="shared" si="10"/>
        <v>457149.5120000001</v>
      </c>
      <c r="N47" s="28">
        <f t="shared" si="9"/>
        <v>3391318.4330000002</v>
      </c>
    </row>
    <row r="48" spans="1:16" ht="12.75" customHeight="1">
      <c r="A48" s="16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</row>
    <row r="49" spans="1:16" ht="12.75" customHeight="1">
      <c r="A49" s="15" t="s">
        <v>40</v>
      </c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</row>
    <row r="50" spans="1:16" ht="12.75" customHeight="1">
      <c r="A50" s="15" t="s">
        <v>29</v>
      </c>
      <c r="B50" s="28">
        <v>87208</v>
      </c>
      <c r="C50" s="28">
        <v>64727</v>
      </c>
      <c r="D50" s="28">
        <v>62763</v>
      </c>
      <c r="E50" s="28">
        <v>69628</v>
      </c>
      <c r="F50" s="28">
        <v>98714</v>
      </c>
      <c r="G50" s="28">
        <v>104352</v>
      </c>
      <c r="H50" s="28">
        <v>126951</v>
      </c>
      <c r="I50" s="28">
        <v>82556</v>
      </c>
      <c r="J50" s="28">
        <v>56486</v>
      </c>
      <c r="K50" s="28">
        <v>88566</v>
      </c>
      <c r="L50" s="28">
        <v>65582</v>
      </c>
      <c r="M50" s="28">
        <v>64326</v>
      </c>
      <c r="N50" s="28">
        <f>SUM(B50:M50)</f>
        <v>971859</v>
      </c>
    </row>
    <row r="51" spans="1:16" ht="12.75" customHeight="1">
      <c r="A51" s="15" t="s">
        <v>30</v>
      </c>
      <c r="B51" s="28">
        <v>137225</v>
      </c>
      <c r="C51" s="28">
        <v>21351</v>
      </c>
      <c r="D51" s="28">
        <v>123289</v>
      </c>
      <c r="E51" s="28">
        <v>51633</v>
      </c>
      <c r="F51" s="28">
        <v>78836</v>
      </c>
      <c r="G51" s="28">
        <v>99678</v>
      </c>
      <c r="H51" s="28">
        <v>94238</v>
      </c>
      <c r="I51" s="28">
        <v>160426</v>
      </c>
      <c r="J51" s="28">
        <v>156284</v>
      </c>
      <c r="K51" s="28">
        <v>119078</v>
      </c>
      <c r="L51" s="28">
        <v>75720</v>
      </c>
      <c r="M51" s="28">
        <v>205169</v>
      </c>
      <c r="N51" s="28">
        <f t="shared" ref="N51:N57" si="11">SUM(B51:M51)</f>
        <v>1322927</v>
      </c>
    </row>
    <row r="52" spans="1:16" ht="12.75" customHeight="1">
      <c r="A52" s="15" t="s">
        <v>31</v>
      </c>
      <c r="B52" s="28">
        <v>132249</v>
      </c>
      <c r="C52" s="28">
        <v>29043</v>
      </c>
      <c r="D52" s="28">
        <v>11003</v>
      </c>
      <c r="E52" s="28">
        <v>12301</v>
      </c>
      <c r="F52" s="28">
        <v>3043</v>
      </c>
      <c r="G52" s="28">
        <v>4227</v>
      </c>
      <c r="H52" s="28">
        <v>5717</v>
      </c>
      <c r="I52" s="28">
        <v>4990</v>
      </c>
      <c r="J52" s="28">
        <v>4218</v>
      </c>
      <c r="K52" s="28">
        <v>7425</v>
      </c>
      <c r="L52" s="28">
        <v>9980</v>
      </c>
      <c r="M52" s="28">
        <v>10568</v>
      </c>
      <c r="N52" s="28">
        <f t="shared" si="11"/>
        <v>234764</v>
      </c>
    </row>
    <row r="53" spans="1:16" ht="12.75" customHeight="1">
      <c r="A53" s="15" t="s">
        <v>32</v>
      </c>
      <c r="B53" s="28">
        <v>10284</v>
      </c>
      <c r="C53" s="28">
        <v>1924</v>
      </c>
      <c r="D53" s="28">
        <v>19335</v>
      </c>
      <c r="E53" s="28">
        <v>4626</v>
      </c>
      <c r="F53" s="28">
        <v>17421</v>
      </c>
      <c r="G53" s="28">
        <v>5092</v>
      </c>
      <c r="H53" s="28">
        <v>3722</v>
      </c>
      <c r="I53" s="28">
        <v>13933</v>
      </c>
      <c r="J53" s="28">
        <v>25932</v>
      </c>
      <c r="K53" s="28">
        <v>10232</v>
      </c>
      <c r="L53" s="28">
        <v>3386</v>
      </c>
      <c r="M53" s="28">
        <v>35040</v>
      </c>
      <c r="N53" s="28">
        <f t="shared" si="11"/>
        <v>150927</v>
      </c>
    </row>
    <row r="54" spans="1:16" ht="12.75" customHeight="1">
      <c r="A54" s="15" t="s">
        <v>33</v>
      </c>
      <c r="B54" s="28">
        <v>27200</v>
      </c>
      <c r="C54" s="28">
        <v>50447</v>
      </c>
      <c r="D54" s="28">
        <v>62885</v>
      </c>
      <c r="E54" s="28">
        <v>82867</v>
      </c>
      <c r="F54" s="28">
        <v>22192</v>
      </c>
      <c r="G54" s="28">
        <v>49309</v>
      </c>
      <c r="H54" s="28">
        <v>60291</v>
      </c>
      <c r="I54" s="28">
        <v>46977</v>
      </c>
      <c r="J54" s="28">
        <v>79479</v>
      </c>
      <c r="K54" s="28">
        <v>0</v>
      </c>
      <c r="L54" s="28">
        <v>82208</v>
      </c>
      <c r="M54" s="28">
        <v>38629</v>
      </c>
      <c r="N54" s="28">
        <f t="shared" si="11"/>
        <v>602484</v>
      </c>
      <c r="P54" s="28"/>
    </row>
    <row r="55" spans="1:16" ht="12.75" customHeight="1">
      <c r="A55" s="15" t="s">
        <v>34</v>
      </c>
      <c r="B55" s="28">
        <v>992</v>
      </c>
      <c r="C55" s="28">
        <v>627</v>
      </c>
      <c r="D55" s="28">
        <v>1079</v>
      </c>
      <c r="E55" s="28">
        <v>368</v>
      </c>
      <c r="F55" s="28">
        <v>602</v>
      </c>
      <c r="G55" s="28">
        <v>1837</v>
      </c>
      <c r="H55" s="28">
        <v>912</v>
      </c>
      <c r="I55" s="28">
        <v>780</v>
      </c>
      <c r="J55" s="28">
        <v>947</v>
      </c>
      <c r="K55" s="28">
        <v>1289</v>
      </c>
      <c r="L55" s="28">
        <v>2084</v>
      </c>
      <c r="M55" s="28">
        <v>473</v>
      </c>
      <c r="N55" s="28">
        <f t="shared" si="11"/>
        <v>11990</v>
      </c>
    </row>
    <row r="56" spans="1:16" ht="12.75" customHeight="1"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</row>
    <row r="57" spans="1:16" ht="12.75" customHeight="1">
      <c r="A57" s="16" t="s">
        <v>35</v>
      </c>
      <c r="B57" s="28">
        <f>SUM(B50:B55)</f>
        <v>395158</v>
      </c>
      <c r="C57" s="28">
        <f t="shared" ref="C57:M57" si="12">SUM(C50:C55)</f>
        <v>168119</v>
      </c>
      <c r="D57" s="28">
        <f t="shared" si="12"/>
        <v>280354</v>
      </c>
      <c r="E57" s="28">
        <f t="shared" si="12"/>
        <v>221423</v>
      </c>
      <c r="F57" s="28">
        <f t="shared" si="12"/>
        <v>220808</v>
      </c>
      <c r="G57" s="28">
        <f t="shared" si="12"/>
        <v>264495</v>
      </c>
      <c r="H57" s="28">
        <f t="shared" si="12"/>
        <v>291831</v>
      </c>
      <c r="I57" s="28">
        <f t="shared" si="12"/>
        <v>309662</v>
      </c>
      <c r="J57" s="28">
        <f t="shared" si="12"/>
        <v>323346</v>
      </c>
      <c r="K57" s="28">
        <f t="shared" si="12"/>
        <v>226590</v>
      </c>
      <c r="L57" s="28">
        <f t="shared" si="12"/>
        <v>238960</v>
      </c>
      <c r="M57" s="28">
        <f t="shared" si="12"/>
        <v>354205</v>
      </c>
      <c r="N57" s="28">
        <f t="shared" si="11"/>
        <v>3294951</v>
      </c>
    </row>
    <row r="58" spans="1:16" ht="12.75" customHeight="1">
      <c r="A58" s="16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</row>
    <row r="59" spans="1:16" ht="12.75" customHeight="1">
      <c r="A59" s="15" t="s">
        <v>41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</row>
    <row r="60" spans="1:16" ht="12.75" customHeight="1">
      <c r="A60" s="15" t="s">
        <v>29</v>
      </c>
      <c r="B60" s="28">
        <v>107041.98000000001</v>
      </c>
      <c r="C60" s="28">
        <v>63459.020000000004</v>
      </c>
      <c r="D60" s="28">
        <v>83625.52</v>
      </c>
      <c r="E60" s="28">
        <v>102817.88</v>
      </c>
      <c r="F60" s="28">
        <v>116171.76000000001</v>
      </c>
      <c r="G60" s="28">
        <v>149443.04</v>
      </c>
      <c r="H60" s="28">
        <v>199074.36000000002</v>
      </c>
      <c r="I60" s="28">
        <v>217768.52000000002</v>
      </c>
      <c r="J60" s="28">
        <v>223180.88</v>
      </c>
      <c r="K60" s="28">
        <v>181027.86000000002</v>
      </c>
      <c r="L60" s="28">
        <v>287835.58</v>
      </c>
      <c r="M60" s="28">
        <v>195012.44</v>
      </c>
      <c r="N60" s="28">
        <f>SUM(B60:M60)</f>
        <v>1926458.84</v>
      </c>
    </row>
    <row r="61" spans="1:16" ht="12.75" customHeight="1">
      <c r="A61" s="15" t="s">
        <v>30</v>
      </c>
      <c r="B61" s="28">
        <v>31474</v>
      </c>
      <c r="C61" s="28">
        <v>136715</v>
      </c>
      <c r="D61" s="28">
        <v>89610</v>
      </c>
      <c r="E61" s="28">
        <v>32112</v>
      </c>
      <c r="F61" s="28">
        <v>99667</v>
      </c>
      <c r="G61" s="28">
        <v>25395</v>
      </c>
      <c r="H61" s="28">
        <v>11214.874</v>
      </c>
      <c r="I61" s="28">
        <v>46619.126000000004</v>
      </c>
      <c r="J61" s="28">
        <v>24174</v>
      </c>
      <c r="K61" s="28">
        <v>12295</v>
      </c>
      <c r="L61" s="28">
        <v>47223</v>
      </c>
      <c r="M61" s="28">
        <v>45255</v>
      </c>
      <c r="N61" s="28">
        <f t="shared" ref="N61:N67" si="13">SUM(B61:M61)</f>
        <v>601754</v>
      </c>
    </row>
    <row r="62" spans="1:16" ht="12.75" customHeight="1">
      <c r="A62" s="15" t="s">
        <v>31</v>
      </c>
      <c r="B62" s="28">
        <v>15075</v>
      </c>
      <c r="C62" s="28">
        <v>31848</v>
      </c>
      <c r="D62" s="28">
        <v>6495</v>
      </c>
      <c r="E62" s="28">
        <v>16855</v>
      </c>
      <c r="F62" s="28">
        <v>4581</v>
      </c>
      <c r="G62" s="28">
        <v>1033</v>
      </c>
      <c r="H62" s="28">
        <v>16232</v>
      </c>
      <c r="I62" s="28">
        <v>4152</v>
      </c>
      <c r="J62" s="28">
        <v>346</v>
      </c>
      <c r="K62" s="28">
        <v>18831</v>
      </c>
      <c r="L62" s="28">
        <v>1694</v>
      </c>
      <c r="M62" s="28">
        <v>76</v>
      </c>
      <c r="N62" s="28">
        <f t="shared" si="13"/>
        <v>117218</v>
      </c>
    </row>
    <row r="63" spans="1:16" ht="12.75" customHeight="1">
      <c r="A63" s="15" t="s">
        <v>32</v>
      </c>
      <c r="B63" s="28">
        <v>4497</v>
      </c>
      <c r="C63" s="28">
        <v>9476</v>
      </c>
      <c r="D63" s="28">
        <v>25243</v>
      </c>
      <c r="E63" s="28">
        <v>5504.1</v>
      </c>
      <c r="F63" s="28">
        <v>22109.300000000003</v>
      </c>
      <c r="G63" s="28">
        <v>1601</v>
      </c>
      <c r="H63" s="28">
        <v>3189</v>
      </c>
      <c r="I63" s="28">
        <v>16716</v>
      </c>
      <c r="J63" s="28">
        <v>4401.6000000000004</v>
      </c>
      <c r="K63" s="28">
        <v>8067</v>
      </c>
      <c r="L63" s="28">
        <v>41594</v>
      </c>
      <c r="M63" s="28">
        <v>6846</v>
      </c>
      <c r="N63" s="28">
        <f t="shared" si="13"/>
        <v>149244</v>
      </c>
    </row>
    <row r="64" spans="1:16" ht="12.75" customHeight="1">
      <c r="A64" s="15" t="s">
        <v>33</v>
      </c>
      <c r="B64" s="28">
        <v>5958</v>
      </c>
      <c r="C64" s="28">
        <v>7520</v>
      </c>
      <c r="D64" s="28">
        <v>40054</v>
      </c>
      <c r="E64" s="28">
        <v>12143</v>
      </c>
      <c r="F64" s="28">
        <v>4814</v>
      </c>
      <c r="G64" s="28">
        <v>6972</v>
      </c>
      <c r="H64" s="28">
        <v>620</v>
      </c>
      <c r="I64" s="28">
        <v>31036</v>
      </c>
      <c r="J64" s="28">
        <v>8318</v>
      </c>
      <c r="K64" s="28">
        <v>0</v>
      </c>
      <c r="L64" s="28">
        <v>0</v>
      </c>
      <c r="M64" s="28">
        <v>6175.5310000000172</v>
      </c>
      <c r="N64" s="28">
        <f t="shared" si="13"/>
        <v>123610.53100000002</v>
      </c>
      <c r="P64" s="28"/>
    </row>
    <row r="65" spans="1:14" ht="12.75" customHeight="1">
      <c r="A65" s="15" t="s">
        <v>34</v>
      </c>
      <c r="B65" s="28">
        <v>1390</v>
      </c>
      <c r="C65" s="28">
        <v>885</v>
      </c>
      <c r="D65" s="28">
        <v>450</v>
      </c>
      <c r="E65" s="28">
        <v>350</v>
      </c>
      <c r="F65" s="28">
        <v>511</v>
      </c>
      <c r="G65" s="28">
        <v>403</v>
      </c>
      <c r="H65" s="28">
        <v>612</v>
      </c>
      <c r="I65" s="28">
        <v>633</v>
      </c>
      <c r="J65" s="28">
        <v>220</v>
      </c>
      <c r="K65" s="28">
        <v>188</v>
      </c>
      <c r="L65" s="28">
        <v>169</v>
      </c>
      <c r="M65" s="28">
        <v>219</v>
      </c>
      <c r="N65" s="28">
        <f t="shared" si="13"/>
        <v>6030</v>
      </c>
    </row>
    <row r="66" spans="1:14" ht="12.75" customHeight="1"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</row>
    <row r="67" spans="1:14" ht="12.75" customHeight="1">
      <c r="A67" s="16" t="s">
        <v>35</v>
      </c>
      <c r="B67" s="28">
        <f>SUM(B60:B65)</f>
        <v>165435.98000000001</v>
      </c>
      <c r="C67" s="28">
        <f t="shared" ref="C67:M67" si="14">SUM(C60:C65)</f>
        <v>249903.02000000002</v>
      </c>
      <c r="D67" s="28">
        <f t="shared" si="14"/>
        <v>245477.52000000002</v>
      </c>
      <c r="E67" s="28">
        <f t="shared" si="14"/>
        <v>169781.98</v>
      </c>
      <c r="F67" s="28">
        <f t="shared" si="14"/>
        <v>247854.06</v>
      </c>
      <c r="G67" s="28">
        <f t="shared" si="14"/>
        <v>184847.04</v>
      </c>
      <c r="H67" s="28">
        <f t="shared" si="14"/>
        <v>230942.23400000003</v>
      </c>
      <c r="I67" s="28">
        <f t="shared" si="14"/>
        <v>316924.64600000001</v>
      </c>
      <c r="J67" s="28">
        <f t="shared" si="14"/>
        <v>260640.48</v>
      </c>
      <c r="K67" s="28">
        <f t="shared" si="14"/>
        <v>220408.86000000002</v>
      </c>
      <c r="L67" s="28">
        <f t="shared" si="14"/>
        <v>378515.58</v>
      </c>
      <c r="M67" s="28">
        <f t="shared" si="14"/>
        <v>253583.97100000002</v>
      </c>
      <c r="N67" s="28">
        <f t="shared" si="13"/>
        <v>2924315.3709999998</v>
      </c>
    </row>
    <row r="68" spans="1:14" ht="12.75" customHeight="1">
      <c r="A68" s="16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</row>
    <row r="69" spans="1:14" ht="12.75" customHeight="1">
      <c r="A69" s="15" t="s">
        <v>42</v>
      </c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</row>
    <row r="70" spans="1:14" ht="12.75" customHeight="1">
      <c r="A70" s="15" t="s">
        <v>29</v>
      </c>
      <c r="B70" s="28">
        <v>229246.2</v>
      </c>
      <c r="C70" s="28">
        <v>206005.7</v>
      </c>
      <c r="D70" s="28">
        <v>110951.26000000001</v>
      </c>
      <c r="E70" s="28">
        <v>184183.48</v>
      </c>
      <c r="F70" s="28">
        <v>127347.34000000001</v>
      </c>
      <c r="G70" s="28">
        <v>213138.44</v>
      </c>
      <c r="H70" s="28">
        <v>180490.44</v>
      </c>
      <c r="I70" s="28">
        <v>298430.28000000003</v>
      </c>
      <c r="J70" s="28">
        <v>146679.93799999999</v>
      </c>
      <c r="K70" s="28">
        <v>112939.82</v>
      </c>
      <c r="L70" s="28">
        <v>94359.08</v>
      </c>
      <c r="M70" s="28">
        <v>28202.36</v>
      </c>
      <c r="N70" s="28">
        <f>SUM(B70:M70)</f>
        <v>1931974.3380000002</v>
      </c>
    </row>
    <row r="71" spans="1:14" ht="12.75" customHeight="1">
      <c r="A71" s="15" t="s">
        <v>30</v>
      </c>
      <c r="B71" s="28">
        <v>1114</v>
      </c>
      <c r="C71" s="28">
        <v>98652</v>
      </c>
      <c r="D71" s="28">
        <v>32910</v>
      </c>
      <c r="E71" s="28">
        <v>44831</v>
      </c>
      <c r="F71" s="28">
        <v>49043</v>
      </c>
      <c r="G71" s="28">
        <v>57682</v>
      </c>
      <c r="H71" s="28">
        <v>99414</v>
      </c>
      <c r="I71" s="28">
        <v>58579</v>
      </c>
      <c r="J71" s="28">
        <v>34947</v>
      </c>
      <c r="K71" s="28">
        <v>127275</v>
      </c>
      <c r="L71" s="28">
        <v>35276</v>
      </c>
      <c r="M71" s="28">
        <v>262613</v>
      </c>
      <c r="N71" s="28">
        <f t="shared" ref="N71:N77" si="15">SUM(B71:M71)</f>
        <v>902336</v>
      </c>
    </row>
    <row r="72" spans="1:14" ht="12.75" customHeight="1">
      <c r="A72" s="15" t="s">
        <v>31</v>
      </c>
      <c r="B72" s="28">
        <v>41691</v>
      </c>
      <c r="C72" s="28">
        <v>5354</v>
      </c>
      <c r="D72" s="28">
        <v>941</v>
      </c>
      <c r="E72" s="28">
        <v>17999</v>
      </c>
      <c r="F72" s="28">
        <v>4764</v>
      </c>
      <c r="G72" s="28">
        <v>1259</v>
      </c>
      <c r="H72" s="28">
        <v>21916</v>
      </c>
      <c r="I72" s="28">
        <v>1440</v>
      </c>
      <c r="J72" s="28">
        <v>2101</v>
      </c>
      <c r="K72" s="28">
        <v>22305</v>
      </c>
      <c r="L72" s="28">
        <v>1220</v>
      </c>
      <c r="M72" s="28">
        <v>1010</v>
      </c>
      <c r="N72" s="28">
        <f t="shared" si="15"/>
        <v>122000</v>
      </c>
    </row>
    <row r="73" spans="1:14" ht="12.75" customHeight="1">
      <c r="A73" s="15" t="s">
        <v>32</v>
      </c>
      <c r="B73" s="28">
        <v>2701</v>
      </c>
      <c r="C73" s="28">
        <v>-362</v>
      </c>
      <c r="D73" s="28">
        <v>24411.8</v>
      </c>
      <c r="E73" s="28">
        <v>1473</v>
      </c>
      <c r="F73" s="28">
        <v>21366</v>
      </c>
      <c r="G73" s="28">
        <v>13639</v>
      </c>
      <c r="H73" s="28">
        <v>6359</v>
      </c>
      <c r="I73" s="28">
        <v>11513</v>
      </c>
      <c r="J73" s="28">
        <v>5828</v>
      </c>
      <c r="K73" s="28">
        <v>30256</v>
      </c>
      <c r="L73" s="28">
        <v>28894</v>
      </c>
      <c r="M73" s="28">
        <v>10822</v>
      </c>
      <c r="N73" s="28">
        <f t="shared" si="15"/>
        <v>156900.79999999999</v>
      </c>
    </row>
    <row r="74" spans="1:14" ht="12.75" customHeight="1">
      <c r="A74" s="15" t="s">
        <v>33</v>
      </c>
      <c r="B74" s="28">
        <v>15</v>
      </c>
      <c r="C74" s="28">
        <v>0</v>
      </c>
      <c r="D74" s="28">
        <v>0</v>
      </c>
      <c r="E74" s="28">
        <v>444</v>
      </c>
      <c r="F74" s="28">
        <v>5939</v>
      </c>
      <c r="G74" s="28">
        <v>26199</v>
      </c>
      <c r="H74" s="28">
        <v>58048</v>
      </c>
      <c r="I74" s="28">
        <v>817</v>
      </c>
      <c r="J74" s="28">
        <v>31795</v>
      </c>
      <c r="K74" s="28">
        <v>33438</v>
      </c>
      <c r="L74" s="28">
        <v>52010</v>
      </c>
      <c r="M74" s="28">
        <v>67963</v>
      </c>
      <c r="N74" s="28">
        <f t="shared" si="15"/>
        <v>276668</v>
      </c>
    </row>
    <row r="75" spans="1:14" ht="12.75" customHeight="1">
      <c r="A75" s="15" t="s">
        <v>34</v>
      </c>
      <c r="B75" s="28">
        <v>248</v>
      </c>
      <c r="C75" s="28">
        <v>68</v>
      </c>
      <c r="D75" s="28">
        <v>218</v>
      </c>
      <c r="E75" s="28">
        <v>155</v>
      </c>
      <c r="F75" s="28">
        <v>316</v>
      </c>
      <c r="G75" s="28">
        <v>457</v>
      </c>
      <c r="H75" s="28">
        <v>493</v>
      </c>
      <c r="I75" s="28">
        <v>529</v>
      </c>
      <c r="J75" s="28">
        <v>418</v>
      </c>
      <c r="K75" s="28">
        <v>492.20000000000005</v>
      </c>
      <c r="L75" s="28">
        <v>510</v>
      </c>
      <c r="M75" s="28">
        <v>655</v>
      </c>
      <c r="N75" s="28">
        <f t="shared" si="15"/>
        <v>4559.2</v>
      </c>
    </row>
    <row r="76" spans="1:14" ht="12.75" customHeight="1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</row>
    <row r="77" spans="1:14" ht="12.75" customHeight="1">
      <c r="A77" s="16" t="s">
        <v>35</v>
      </c>
      <c r="B77" s="28">
        <f>SUM(B70:B75)</f>
        <v>275015.2</v>
      </c>
      <c r="C77" s="28">
        <f t="shared" ref="C77:M77" si="16">SUM(C70:C75)</f>
        <v>309717.7</v>
      </c>
      <c r="D77" s="28">
        <f t="shared" si="16"/>
        <v>169432.06</v>
      </c>
      <c r="E77" s="28">
        <f t="shared" si="16"/>
        <v>249085.48</v>
      </c>
      <c r="F77" s="28">
        <f t="shared" si="16"/>
        <v>208775.34000000003</v>
      </c>
      <c r="G77" s="28">
        <f t="shared" si="16"/>
        <v>312374.44</v>
      </c>
      <c r="H77" s="28">
        <f t="shared" si="16"/>
        <v>366720.44</v>
      </c>
      <c r="I77" s="28">
        <f t="shared" si="16"/>
        <v>371308.28</v>
      </c>
      <c r="J77" s="28">
        <f t="shared" si="16"/>
        <v>221768.93799999999</v>
      </c>
      <c r="K77" s="28">
        <f t="shared" si="16"/>
        <v>326706.02</v>
      </c>
      <c r="L77" s="28">
        <f t="shared" si="16"/>
        <v>212269.08000000002</v>
      </c>
      <c r="M77" s="28">
        <f t="shared" si="16"/>
        <v>371265.36</v>
      </c>
      <c r="N77" s="28">
        <f t="shared" si="15"/>
        <v>3394438.338</v>
      </c>
    </row>
    <row r="78" spans="1:14" ht="12.75" customHeight="1">
      <c r="A78" s="16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</row>
    <row r="79" spans="1:14" ht="12.75" customHeight="1">
      <c r="A79" s="15" t="s">
        <v>43</v>
      </c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</row>
    <row r="80" spans="1:14" ht="12.75" customHeight="1">
      <c r="A80" s="15" t="s">
        <v>29</v>
      </c>
      <c r="B80" s="28">
        <v>36175.68</v>
      </c>
      <c r="C80" s="28">
        <v>11984.36</v>
      </c>
      <c r="D80" s="28">
        <v>13957.02</v>
      </c>
      <c r="E80" s="28">
        <v>21069.620000000003</v>
      </c>
      <c r="F80" s="28">
        <v>65230.280000000006</v>
      </c>
      <c r="G80" s="28">
        <v>204338.32</v>
      </c>
      <c r="H80" s="28">
        <v>73927.58</v>
      </c>
      <c r="I80" s="28">
        <v>148219.80000000002</v>
      </c>
      <c r="J80" s="28">
        <v>198799.82</v>
      </c>
      <c r="K80" s="28">
        <v>176636.28</v>
      </c>
      <c r="L80" s="28">
        <v>172028.46000000002</v>
      </c>
      <c r="M80" s="28">
        <v>267094.87800000003</v>
      </c>
      <c r="N80" s="28">
        <f>SUM(B80:M80)</f>
        <v>1389462.098</v>
      </c>
    </row>
    <row r="81" spans="1:14" ht="12.75" customHeight="1">
      <c r="A81" s="15" t="s">
        <v>30</v>
      </c>
      <c r="B81" s="28">
        <v>61187</v>
      </c>
      <c r="C81" s="28">
        <v>53937</v>
      </c>
      <c r="D81" s="28">
        <v>128840</v>
      </c>
      <c r="E81" s="28">
        <v>111569</v>
      </c>
      <c r="F81" s="28">
        <v>31312</v>
      </c>
      <c r="G81" s="28">
        <v>82088</v>
      </c>
      <c r="H81" s="28">
        <v>120858</v>
      </c>
      <c r="I81" s="28">
        <v>79580</v>
      </c>
      <c r="J81" s="28">
        <v>93408</v>
      </c>
      <c r="K81" s="28">
        <v>58995</v>
      </c>
      <c r="L81" s="28">
        <v>119175</v>
      </c>
      <c r="M81" s="28">
        <v>113371</v>
      </c>
      <c r="N81" s="28">
        <f t="shared" ref="N81:N85" si="17">SUM(B81:M81)</f>
        <v>1054320</v>
      </c>
    </row>
    <row r="82" spans="1:14" ht="12.75" customHeight="1">
      <c r="A82" s="15" t="s">
        <v>31</v>
      </c>
      <c r="B82" s="28">
        <v>47596</v>
      </c>
      <c r="C82" s="28">
        <v>748</v>
      </c>
      <c r="D82" s="28">
        <v>504</v>
      </c>
      <c r="E82" s="28">
        <v>23068</v>
      </c>
      <c r="F82" s="28">
        <v>1138</v>
      </c>
      <c r="G82" s="28">
        <v>286</v>
      </c>
      <c r="H82" s="28">
        <v>22762</v>
      </c>
      <c r="I82" s="28">
        <v>817</v>
      </c>
      <c r="J82" s="28">
        <v>402</v>
      </c>
      <c r="K82" s="28">
        <v>42466</v>
      </c>
      <c r="L82" s="28">
        <v>1099</v>
      </c>
      <c r="M82" s="28">
        <v>3013.3029999999999</v>
      </c>
      <c r="N82" s="28">
        <f t="shared" si="17"/>
        <v>143899.30300000001</v>
      </c>
    </row>
    <row r="83" spans="1:14" ht="12.75" customHeight="1">
      <c r="A83" s="15" t="s">
        <v>32</v>
      </c>
      <c r="B83" s="28">
        <v>23235</v>
      </c>
      <c r="C83" s="28">
        <v>10615</v>
      </c>
      <c r="D83" s="28">
        <v>12803</v>
      </c>
      <c r="E83" s="28">
        <v>15939</v>
      </c>
      <c r="F83" s="28">
        <v>20215</v>
      </c>
      <c r="G83" s="28">
        <v>25403</v>
      </c>
      <c r="H83" s="28">
        <v>14413.756000000001</v>
      </c>
      <c r="I83" s="28">
        <v>9502.06</v>
      </c>
      <c r="J83" s="28">
        <v>5987.0869999999995</v>
      </c>
      <c r="K83" s="28">
        <v>23579.097000000002</v>
      </c>
      <c r="L83" s="28">
        <v>28718</v>
      </c>
      <c r="M83" s="28">
        <v>4597</v>
      </c>
      <c r="N83" s="28">
        <f t="shared" si="17"/>
        <v>195007</v>
      </c>
    </row>
    <row r="84" spans="1:14" ht="12.75" customHeight="1">
      <c r="A84" s="15" t="s">
        <v>33</v>
      </c>
      <c r="B84" s="28">
        <v>52082</v>
      </c>
      <c r="C84" s="28">
        <v>30617</v>
      </c>
      <c r="D84" s="28">
        <v>1734</v>
      </c>
      <c r="E84" s="28">
        <v>98437</v>
      </c>
      <c r="F84" s="28">
        <v>73968</v>
      </c>
      <c r="G84" s="28">
        <v>20972</v>
      </c>
      <c r="H84" s="28">
        <v>44138</v>
      </c>
      <c r="I84" s="28">
        <v>0</v>
      </c>
      <c r="J84" s="28">
        <v>682</v>
      </c>
      <c r="K84" s="28">
        <v>37378</v>
      </c>
      <c r="L84" s="28">
        <v>41305</v>
      </c>
      <c r="M84" s="28">
        <v>26158</v>
      </c>
      <c r="N84" s="28">
        <f t="shared" si="17"/>
        <v>427471</v>
      </c>
    </row>
    <row r="85" spans="1:14" ht="12.75" customHeight="1">
      <c r="A85" s="15" t="s">
        <v>34</v>
      </c>
      <c r="B85" s="28">
        <v>419</v>
      </c>
      <c r="C85" s="28">
        <v>503</v>
      </c>
      <c r="D85" s="28">
        <v>365</v>
      </c>
      <c r="E85" s="28">
        <v>774</v>
      </c>
      <c r="F85" s="28">
        <v>586</v>
      </c>
      <c r="G85" s="28">
        <v>958</v>
      </c>
      <c r="H85" s="28">
        <v>1328</v>
      </c>
      <c r="I85" s="28">
        <v>1092</v>
      </c>
      <c r="J85" s="28">
        <v>1459</v>
      </c>
      <c r="K85" s="28">
        <v>2070</v>
      </c>
      <c r="L85" s="28">
        <v>1812</v>
      </c>
      <c r="M85" s="28">
        <v>1895</v>
      </c>
      <c r="N85" s="28">
        <f t="shared" si="17"/>
        <v>13261</v>
      </c>
    </row>
    <row r="86" spans="1:14" ht="12.75" customHeight="1"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</row>
    <row r="87" spans="1:14" ht="12.75" customHeight="1">
      <c r="A87" s="16" t="s">
        <v>35</v>
      </c>
      <c r="B87" s="28">
        <f>SUM(B80:B85)</f>
        <v>220694.68</v>
      </c>
      <c r="C87" s="28">
        <f t="shared" ref="C87:M87" si="18">SUM(C80:C85)</f>
        <v>108404.36</v>
      </c>
      <c r="D87" s="28">
        <f t="shared" si="18"/>
        <v>158203.01999999999</v>
      </c>
      <c r="E87" s="28">
        <f t="shared" si="18"/>
        <v>270856.62</v>
      </c>
      <c r="F87" s="28">
        <f t="shared" si="18"/>
        <v>192449.28</v>
      </c>
      <c r="G87" s="28">
        <f t="shared" si="18"/>
        <v>334045.32</v>
      </c>
      <c r="H87" s="28">
        <f t="shared" si="18"/>
        <v>277427.33600000001</v>
      </c>
      <c r="I87" s="28">
        <f t="shared" si="18"/>
        <v>239210.86000000002</v>
      </c>
      <c r="J87" s="28">
        <f t="shared" si="18"/>
        <v>300737.90700000001</v>
      </c>
      <c r="K87" s="28">
        <f t="shared" si="18"/>
        <v>341124.37700000004</v>
      </c>
      <c r="L87" s="28">
        <f t="shared" si="18"/>
        <v>364137.46</v>
      </c>
      <c r="M87" s="28">
        <f t="shared" si="18"/>
        <v>416129.18100000004</v>
      </c>
      <c r="N87" s="28">
        <f t="shared" ref="N87" si="19">SUM(B87:M87)</f>
        <v>3223420.4009999996</v>
      </c>
    </row>
    <row r="88" spans="1:14" ht="12.75" customHeight="1">
      <c r="A88" s="16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</row>
    <row r="89" spans="1:14" ht="12.75" customHeight="1">
      <c r="A89" s="15" t="s">
        <v>44</v>
      </c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</row>
    <row r="90" spans="1:14" ht="12.75" customHeight="1">
      <c r="A90" s="15" t="s">
        <v>29</v>
      </c>
      <c r="B90" s="28">
        <v>36712.04</v>
      </c>
      <c r="C90" s="28">
        <v>29895.18</v>
      </c>
      <c r="D90" s="28">
        <v>64874.12</v>
      </c>
      <c r="E90" s="28">
        <v>100090.5</v>
      </c>
      <c r="F90" s="28">
        <v>108419.98000000001</v>
      </c>
      <c r="G90" s="28">
        <v>142167.20000000001</v>
      </c>
      <c r="H90" s="28">
        <v>131114.58000000002</v>
      </c>
      <c r="I90" s="28">
        <v>91718.62000000001</v>
      </c>
      <c r="J90" s="28">
        <v>139788.56</v>
      </c>
      <c r="K90" s="28">
        <v>147289.12</v>
      </c>
      <c r="L90" s="28">
        <v>101703.82</v>
      </c>
      <c r="M90" s="28">
        <v>93588.46</v>
      </c>
      <c r="N90" s="28">
        <f>SUM(B90:M90)</f>
        <v>1187362.18</v>
      </c>
    </row>
    <row r="91" spans="1:14" ht="12.75" customHeight="1">
      <c r="A91" s="15" t="s">
        <v>30</v>
      </c>
      <c r="B91" s="28">
        <v>114107</v>
      </c>
      <c r="C91" s="28">
        <v>15610</v>
      </c>
      <c r="D91" s="28">
        <v>89970</v>
      </c>
      <c r="E91" s="28">
        <v>100234</v>
      </c>
      <c r="F91" s="28">
        <v>91884</v>
      </c>
      <c r="G91" s="28">
        <v>188619</v>
      </c>
      <c r="H91" s="28">
        <v>114063</v>
      </c>
      <c r="I91" s="28">
        <v>72817</v>
      </c>
      <c r="J91" s="28">
        <v>59528</v>
      </c>
      <c r="K91" s="28">
        <v>105313</v>
      </c>
      <c r="L91" s="28">
        <v>52447</v>
      </c>
      <c r="M91" s="28">
        <v>126159</v>
      </c>
      <c r="N91" s="28">
        <f t="shared" ref="N91:N95" si="20">SUM(B91:M91)</f>
        <v>1130751</v>
      </c>
    </row>
    <row r="92" spans="1:14" ht="12.75" customHeight="1">
      <c r="A92" s="15" t="s">
        <v>31</v>
      </c>
      <c r="B92" s="28">
        <v>13742</v>
      </c>
      <c r="C92" s="28">
        <v>27273</v>
      </c>
      <c r="D92" s="28">
        <v>432</v>
      </c>
      <c r="E92" s="28">
        <v>28436</v>
      </c>
      <c r="F92" s="28">
        <v>1302</v>
      </c>
      <c r="G92" s="28">
        <v>235</v>
      </c>
      <c r="H92" s="28">
        <v>27626</v>
      </c>
      <c r="I92" s="28">
        <v>20238</v>
      </c>
      <c r="J92" s="28">
        <v>677</v>
      </c>
      <c r="K92" s="28">
        <v>28207</v>
      </c>
      <c r="L92" s="28">
        <v>0</v>
      </c>
      <c r="M92" s="28">
        <v>0</v>
      </c>
      <c r="N92" s="28">
        <f t="shared" si="20"/>
        <v>148168</v>
      </c>
    </row>
    <row r="93" spans="1:14" ht="12.75" customHeight="1">
      <c r="A93" s="15" t="s">
        <v>32</v>
      </c>
      <c r="B93" s="28">
        <v>18512</v>
      </c>
      <c r="C93" s="28">
        <v>7108</v>
      </c>
      <c r="D93" s="28">
        <v>9148</v>
      </c>
      <c r="E93" s="28">
        <v>24228</v>
      </c>
      <c r="F93" s="28">
        <v>19286</v>
      </c>
      <c r="G93" s="28">
        <v>48546</v>
      </c>
      <c r="H93" s="28">
        <v>8672</v>
      </c>
      <c r="I93" s="28">
        <v>35229</v>
      </c>
      <c r="J93" s="28">
        <v>3808</v>
      </c>
      <c r="K93" s="28">
        <v>2888</v>
      </c>
      <c r="L93" s="28">
        <v>6933</v>
      </c>
      <c r="M93" s="28">
        <v>6023</v>
      </c>
      <c r="N93" s="28">
        <f t="shared" si="20"/>
        <v>190381</v>
      </c>
    </row>
    <row r="94" spans="1:14" ht="12.75" customHeight="1">
      <c r="A94" s="15" t="s">
        <v>33</v>
      </c>
      <c r="B94" s="28">
        <v>480</v>
      </c>
      <c r="C94" s="28">
        <v>68109</v>
      </c>
      <c r="D94" s="28">
        <v>17740</v>
      </c>
      <c r="E94" s="28">
        <v>25626</v>
      </c>
      <c r="F94" s="28">
        <v>0</v>
      </c>
      <c r="G94" s="28">
        <v>30399</v>
      </c>
      <c r="H94" s="28">
        <v>26218</v>
      </c>
      <c r="I94" s="34">
        <v>49830</v>
      </c>
      <c r="J94" s="34">
        <v>30755</v>
      </c>
      <c r="K94" s="34">
        <v>14538</v>
      </c>
      <c r="L94" s="28">
        <v>57334</v>
      </c>
      <c r="M94" s="28">
        <v>38140</v>
      </c>
      <c r="N94" s="28">
        <f t="shared" si="20"/>
        <v>359169</v>
      </c>
    </row>
    <row r="95" spans="1:14" ht="12.75" customHeight="1">
      <c r="A95" s="15" t="s">
        <v>34</v>
      </c>
      <c r="B95" s="28">
        <v>1713</v>
      </c>
      <c r="C95" s="28">
        <v>996</v>
      </c>
      <c r="D95" s="28">
        <v>1026</v>
      </c>
      <c r="E95" s="28">
        <v>1397</v>
      </c>
      <c r="F95" s="28">
        <v>1180</v>
      </c>
      <c r="G95" s="28">
        <v>749</v>
      </c>
      <c r="H95" s="28">
        <v>1059</v>
      </c>
      <c r="I95" s="28">
        <v>1352</v>
      </c>
      <c r="J95" s="28">
        <v>1017</v>
      </c>
      <c r="K95" s="33">
        <v>1773</v>
      </c>
      <c r="L95" s="28">
        <v>1046</v>
      </c>
      <c r="M95" s="28">
        <v>1611</v>
      </c>
      <c r="N95" s="28">
        <f t="shared" si="20"/>
        <v>14919</v>
      </c>
    </row>
    <row r="96" spans="1:14" ht="12.75" customHeight="1"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</row>
    <row r="97" spans="1:14" ht="12.75" customHeight="1">
      <c r="A97" s="16" t="s">
        <v>35</v>
      </c>
      <c r="B97" s="28">
        <f>SUM(B90:B95)</f>
        <v>185266.04</v>
      </c>
      <c r="C97" s="28">
        <f t="shared" ref="C97:M97" si="21">SUM(C90:C95)</f>
        <v>148991.18</v>
      </c>
      <c r="D97" s="28">
        <f t="shared" si="21"/>
        <v>183190.12</v>
      </c>
      <c r="E97" s="28">
        <f t="shared" si="21"/>
        <v>280011.5</v>
      </c>
      <c r="F97" s="28">
        <f t="shared" si="21"/>
        <v>222071.98</v>
      </c>
      <c r="G97" s="28">
        <f t="shared" si="21"/>
        <v>410715.2</v>
      </c>
      <c r="H97" s="28">
        <f t="shared" si="21"/>
        <v>308752.58</v>
      </c>
      <c r="I97" s="28">
        <f t="shared" si="21"/>
        <v>271184.62</v>
      </c>
      <c r="J97" s="28">
        <f t="shared" si="21"/>
        <v>235573.56</v>
      </c>
      <c r="K97" s="28">
        <f t="shared" si="21"/>
        <v>300008.12</v>
      </c>
      <c r="L97" s="28">
        <f t="shared" si="21"/>
        <v>219463.82</v>
      </c>
      <c r="M97" s="28">
        <f t="shared" si="21"/>
        <v>265521.46000000002</v>
      </c>
      <c r="N97" s="28">
        <f t="shared" ref="N97" si="22">SUM(B97:M97)</f>
        <v>3030750.18</v>
      </c>
    </row>
    <row r="98" spans="1:14" ht="12.75" customHeight="1">
      <c r="A98" s="16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</row>
    <row r="99" spans="1:14" ht="12.75" customHeight="1">
      <c r="A99" s="15" t="s">
        <v>45</v>
      </c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</row>
    <row r="100" spans="1:14" ht="12.75" customHeight="1">
      <c r="A100" s="15" t="s">
        <v>29</v>
      </c>
      <c r="B100" s="35">
        <v>34182.880000000005</v>
      </c>
      <c r="C100" s="36">
        <v>58155.840000000004</v>
      </c>
      <c r="D100" s="36">
        <v>39265.58</v>
      </c>
      <c r="E100" s="36">
        <v>118407.3</v>
      </c>
      <c r="F100" s="36">
        <v>147843.5</v>
      </c>
      <c r="G100" s="36">
        <v>13961.26</v>
      </c>
      <c r="H100" s="36">
        <v>176275.88</v>
      </c>
      <c r="I100" s="36">
        <v>210157.72</v>
      </c>
      <c r="J100" s="36">
        <v>23406.920000000002</v>
      </c>
      <c r="K100" s="36">
        <v>47312.04</v>
      </c>
      <c r="L100" s="36">
        <v>64917.58</v>
      </c>
      <c r="M100" s="36">
        <v>156076.52000000002</v>
      </c>
      <c r="N100" s="28">
        <f>SUM(B100:M100)</f>
        <v>1089963.02</v>
      </c>
    </row>
    <row r="101" spans="1:14" ht="12.75" customHeight="1">
      <c r="A101" s="15" t="s">
        <v>30</v>
      </c>
      <c r="B101" s="28">
        <v>110514</v>
      </c>
      <c r="C101" s="28">
        <v>94676</v>
      </c>
      <c r="D101" s="28">
        <v>198439</v>
      </c>
      <c r="E101" s="28">
        <v>33123</v>
      </c>
      <c r="F101" s="28">
        <v>36384</v>
      </c>
      <c r="G101" s="28">
        <v>98045</v>
      </c>
      <c r="H101" s="28">
        <v>105679</v>
      </c>
      <c r="I101" s="28">
        <v>60874</v>
      </c>
      <c r="J101" s="28">
        <v>82716</v>
      </c>
      <c r="K101" s="28">
        <v>60085</v>
      </c>
      <c r="L101" s="28">
        <v>94790</v>
      </c>
      <c r="M101" s="28">
        <v>96598</v>
      </c>
      <c r="N101" s="28">
        <f t="shared" ref="N101:N105" si="23">SUM(B101:M101)</f>
        <v>1071923</v>
      </c>
    </row>
    <row r="102" spans="1:14" ht="12.75" customHeight="1">
      <c r="A102" s="15" t="s">
        <v>31</v>
      </c>
      <c r="B102" s="28">
        <v>8731</v>
      </c>
      <c r="C102" s="28">
        <v>41354</v>
      </c>
      <c r="D102" s="28">
        <v>2925</v>
      </c>
      <c r="E102" s="28">
        <v>41046</v>
      </c>
      <c r="F102" s="28">
        <v>624</v>
      </c>
      <c r="G102" s="28">
        <v>42779</v>
      </c>
      <c r="H102" s="28">
        <v>30917</v>
      </c>
      <c r="I102" s="28">
        <v>245</v>
      </c>
      <c r="J102" s="28">
        <v>410</v>
      </c>
      <c r="K102" s="28">
        <v>30000</v>
      </c>
      <c r="L102" s="28">
        <v>0</v>
      </c>
      <c r="M102" s="28">
        <v>0</v>
      </c>
      <c r="N102" s="28">
        <f t="shared" si="23"/>
        <v>199031</v>
      </c>
    </row>
    <row r="103" spans="1:14" ht="12.75" customHeight="1">
      <c r="A103" s="15" t="s">
        <v>32</v>
      </c>
      <c r="B103" s="28">
        <v>7269</v>
      </c>
      <c r="C103" s="28">
        <v>18689</v>
      </c>
      <c r="D103" s="28">
        <v>3580</v>
      </c>
      <c r="E103" s="28">
        <v>30406</v>
      </c>
      <c r="F103" s="28">
        <v>6350</v>
      </c>
      <c r="G103" s="28">
        <v>13461</v>
      </c>
      <c r="H103" s="28">
        <v>37722</v>
      </c>
      <c r="I103" s="28">
        <v>6206</v>
      </c>
      <c r="J103" s="28">
        <v>28563</v>
      </c>
      <c r="K103" s="28">
        <v>9148</v>
      </c>
      <c r="L103" s="28">
        <v>14413</v>
      </c>
      <c r="M103" s="28">
        <v>15041</v>
      </c>
      <c r="N103" s="28">
        <f t="shared" si="23"/>
        <v>190848</v>
      </c>
    </row>
    <row r="104" spans="1:14" ht="12.75" customHeight="1">
      <c r="A104" s="15" t="s">
        <v>33</v>
      </c>
      <c r="B104" s="35">
        <v>71911</v>
      </c>
      <c r="C104" s="36">
        <v>26101</v>
      </c>
      <c r="D104" s="36">
        <v>1196</v>
      </c>
      <c r="E104" s="36">
        <v>0</v>
      </c>
      <c r="F104" s="36">
        <v>16606</v>
      </c>
      <c r="G104" s="36">
        <v>4714</v>
      </c>
      <c r="H104" s="36">
        <v>7155</v>
      </c>
      <c r="I104" s="36">
        <v>40536</v>
      </c>
      <c r="J104" s="36">
        <v>74652</v>
      </c>
      <c r="K104" s="36">
        <v>47989</v>
      </c>
      <c r="L104" s="36">
        <v>32691</v>
      </c>
      <c r="M104" s="36">
        <v>56622</v>
      </c>
      <c r="N104" s="28">
        <f t="shared" si="23"/>
        <v>380173</v>
      </c>
    </row>
    <row r="105" spans="1:14" ht="12.75" customHeight="1">
      <c r="A105" s="15" t="s">
        <v>34</v>
      </c>
      <c r="B105" s="37">
        <v>656</v>
      </c>
      <c r="C105" s="28">
        <v>945</v>
      </c>
      <c r="D105" s="28">
        <v>566</v>
      </c>
      <c r="E105" s="28">
        <v>942</v>
      </c>
      <c r="F105" s="28">
        <v>592</v>
      </c>
      <c r="G105" s="28">
        <v>846</v>
      </c>
      <c r="H105" s="28">
        <v>576</v>
      </c>
      <c r="I105" s="28">
        <v>520</v>
      </c>
      <c r="J105" s="28">
        <v>928</v>
      </c>
      <c r="K105" s="33">
        <v>1824</v>
      </c>
      <c r="L105" s="33">
        <v>1341</v>
      </c>
      <c r="M105" s="33">
        <v>996</v>
      </c>
      <c r="N105" s="28">
        <f t="shared" si="23"/>
        <v>10732</v>
      </c>
    </row>
    <row r="106" spans="1:14" ht="12.75" customHeight="1"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</row>
    <row r="107" spans="1:14" ht="12.75" customHeight="1">
      <c r="A107" s="16" t="s">
        <v>35</v>
      </c>
      <c r="B107" s="28">
        <f>SUM(B100:B105)</f>
        <v>233263.88</v>
      </c>
      <c r="C107" s="28">
        <f t="shared" ref="C107:M107" si="24">SUM(C100:C105)</f>
        <v>239920.84</v>
      </c>
      <c r="D107" s="28">
        <f t="shared" si="24"/>
        <v>245971.58000000002</v>
      </c>
      <c r="E107" s="28">
        <f t="shared" si="24"/>
        <v>223924.3</v>
      </c>
      <c r="F107" s="28">
        <f t="shared" si="24"/>
        <v>208399.5</v>
      </c>
      <c r="G107" s="28">
        <f t="shared" si="24"/>
        <v>173806.26</v>
      </c>
      <c r="H107" s="28">
        <f t="shared" si="24"/>
        <v>358324.88</v>
      </c>
      <c r="I107" s="28">
        <f t="shared" si="24"/>
        <v>318538.71999999997</v>
      </c>
      <c r="J107" s="28">
        <f t="shared" si="24"/>
        <v>210675.91999999998</v>
      </c>
      <c r="K107" s="28">
        <f t="shared" si="24"/>
        <v>196358.04</v>
      </c>
      <c r="L107" s="28">
        <f t="shared" si="24"/>
        <v>208152.58000000002</v>
      </c>
      <c r="M107" s="28">
        <f t="shared" si="24"/>
        <v>325333.52</v>
      </c>
      <c r="N107" s="28">
        <f t="shared" ref="N107" si="25">SUM(B107:M107)</f>
        <v>2942670.0200000005</v>
      </c>
    </row>
    <row r="108" spans="1:14" ht="12.75" customHeight="1">
      <c r="A108" s="16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</row>
    <row r="109" spans="1:14" ht="12.75" customHeight="1">
      <c r="A109" s="15" t="s">
        <v>46</v>
      </c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</row>
    <row r="110" spans="1:14" ht="12.75" customHeight="1">
      <c r="A110" s="15" t="s">
        <v>29</v>
      </c>
      <c r="B110" s="28">
        <v>11827.480000000001</v>
      </c>
      <c r="C110" s="28">
        <v>19949.2</v>
      </c>
      <c r="D110" s="28">
        <v>19598.34</v>
      </c>
      <c r="E110" s="28">
        <v>64713</v>
      </c>
      <c r="F110" s="28">
        <v>59279.44</v>
      </c>
      <c r="G110" s="28">
        <v>217437.80000000002</v>
      </c>
      <c r="H110" s="28">
        <v>205842.46000000002</v>
      </c>
      <c r="I110" s="28">
        <v>125056.68000000001</v>
      </c>
      <c r="J110" s="28">
        <v>90755.08</v>
      </c>
      <c r="K110" s="28">
        <v>75225.02</v>
      </c>
      <c r="L110" s="28">
        <v>134855.32</v>
      </c>
      <c r="M110" s="28">
        <v>85210.22</v>
      </c>
      <c r="N110" s="28">
        <f>SUM(B110:M110)</f>
        <v>1109750.04</v>
      </c>
    </row>
    <row r="111" spans="1:14" ht="12.75" customHeight="1">
      <c r="A111" s="15" t="s">
        <v>30</v>
      </c>
      <c r="B111" s="28">
        <v>200607</v>
      </c>
      <c r="C111" s="28">
        <v>196277</v>
      </c>
      <c r="D111" s="28">
        <v>141077</v>
      </c>
      <c r="E111" s="28">
        <v>97511</v>
      </c>
      <c r="F111" s="28">
        <v>25553</v>
      </c>
      <c r="G111" s="28">
        <v>72587</v>
      </c>
      <c r="H111" s="28">
        <v>42877</v>
      </c>
      <c r="I111" s="28">
        <v>107244</v>
      </c>
      <c r="J111" s="28">
        <v>79080</v>
      </c>
      <c r="K111" s="28">
        <v>86327</v>
      </c>
      <c r="L111" s="28">
        <v>21205</v>
      </c>
      <c r="M111" s="28">
        <v>83202</v>
      </c>
      <c r="N111" s="28">
        <f t="shared" ref="N111:N115" si="26">SUM(B111:M111)</f>
        <v>1153547</v>
      </c>
    </row>
    <row r="112" spans="1:14" ht="12.75" customHeight="1">
      <c r="A112" s="15" t="s">
        <v>31</v>
      </c>
      <c r="B112" s="28">
        <v>57157</v>
      </c>
      <c r="C112" s="28">
        <v>1232</v>
      </c>
      <c r="D112" s="28">
        <v>1885</v>
      </c>
      <c r="E112" s="28">
        <v>48834</v>
      </c>
      <c r="F112" s="28">
        <v>1942</v>
      </c>
      <c r="G112" s="28">
        <v>1847</v>
      </c>
      <c r="H112" s="28">
        <v>26207</v>
      </c>
      <c r="I112" s="28">
        <v>468</v>
      </c>
      <c r="J112" s="28">
        <v>514</v>
      </c>
      <c r="K112" s="28">
        <v>32000</v>
      </c>
      <c r="L112" s="28">
        <v>109</v>
      </c>
      <c r="M112" s="28">
        <v>39</v>
      </c>
      <c r="N112" s="28">
        <f t="shared" si="26"/>
        <v>172234</v>
      </c>
    </row>
    <row r="113" spans="1:14" ht="12.75" customHeight="1">
      <c r="A113" s="15" t="s">
        <v>32</v>
      </c>
      <c r="B113" s="28">
        <v>13787</v>
      </c>
      <c r="C113" s="28">
        <v>8708</v>
      </c>
      <c r="D113" s="28">
        <v>2804</v>
      </c>
      <c r="E113" s="28">
        <v>11845</v>
      </c>
      <c r="F113" s="28">
        <v>12325</v>
      </c>
      <c r="G113" s="28">
        <v>9454</v>
      </c>
      <c r="H113" s="28">
        <v>14793</v>
      </c>
      <c r="I113" s="28">
        <v>19337</v>
      </c>
      <c r="J113" s="28">
        <v>42171</v>
      </c>
      <c r="K113" s="28">
        <v>19161</v>
      </c>
      <c r="L113" s="28">
        <v>14487</v>
      </c>
      <c r="M113" s="28">
        <v>14327</v>
      </c>
      <c r="N113" s="28">
        <f t="shared" si="26"/>
        <v>183199</v>
      </c>
    </row>
    <row r="114" spans="1:14" ht="12.75" customHeight="1">
      <c r="A114" s="15" t="s">
        <v>33</v>
      </c>
      <c r="B114" s="28">
        <v>57557</v>
      </c>
      <c r="C114" s="28">
        <v>1288</v>
      </c>
      <c r="D114" s="28">
        <v>27846</v>
      </c>
      <c r="E114" s="28">
        <v>0</v>
      </c>
      <c r="F114" s="28">
        <v>56401</v>
      </c>
      <c r="G114" s="28">
        <v>10977</v>
      </c>
      <c r="H114" s="28">
        <v>0</v>
      </c>
      <c r="I114" s="34">
        <v>16234</v>
      </c>
      <c r="J114" s="34">
        <v>12669</v>
      </c>
      <c r="K114" s="34">
        <v>79460</v>
      </c>
      <c r="L114" s="28">
        <v>8681</v>
      </c>
      <c r="M114" s="28">
        <v>24996</v>
      </c>
      <c r="N114" s="28">
        <f t="shared" si="26"/>
        <v>296109</v>
      </c>
    </row>
    <row r="115" spans="1:14" ht="12.75" customHeight="1">
      <c r="A115" s="15" t="s">
        <v>34</v>
      </c>
      <c r="B115" s="28">
        <v>1178</v>
      </c>
      <c r="C115" s="28">
        <v>1085</v>
      </c>
      <c r="D115" s="28">
        <v>1314</v>
      </c>
      <c r="E115" s="28">
        <v>1073</v>
      </c>
      <c r="F115" s="28">
        <v>976</v>
      </c>
      <c r="G115" s="28">
        <v>1053</v>
      </c>
      <c r="H115" s="28">
        <v>1266</v>
      </c>
      <c r="I115" s="28">
        <v>1792</v>
      </c>
      <c r="J115" s="28">
        <v>19376</v>
      </c>
      <c r="K115" s="33">
        <v>4576</v>
      </c>
      <c r="L115" s="28">
        <v>7878</v>
      </c>
      <c r="M115" s="28">
        <v>16434</v>
      </c>
      <c r="N115" s="28">
        <f t="shared" si="26"/>
        <v>58001</v>
      </c>
    </row>
    <row r="116" spans="1:14" ht="12.75" customHeight="1"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</row>
    <row r="117" spans="1:14" ht="12.75" customHeight="1">
      <c r="A117" s="16" t="s">
        <v>35</v>
      </c>
      <c r="B117" s="28">
        <f>SUM(B110:B115)</f>
        <v>342113.48</v>
      </c>
      <c r="C117" s="28">
        <f t="shared" ref="C117:M117" si="27">SUM(C110:C115)</f>
        <v>228539.2</v>
      </c>
      <c r="D117" s="28">
        <f t="shared" si="27"/>
        <v>194524.34</v>
      </c>
      <c r="E117" s="28">
        <f t="shared" si="27"/>
        <v>223976</v>
      </c>
      <c r="F117" s="28">
        <f t="shared" si="27"/>
        <v>156476.44</v>
      </c>
      <c r="G117" s="28">
        <f t="shared" si="27"/>
        <v>313355.80000000005</v>
      </c>
      <c r="H117" s="28">
        <f t="shared" si="27"/>
        <v>290985.46000000002</v>
      </c>
      <c r="I117" s="28">
        <f t="shared" si="27"/>
        <v>270131.68</v>
      </c>
      <c r="J117" s="28">
        <f t="shared" si="27"/>
        <v>244565.08000000002</v>
      </c>
      <c r="K117" s="28">
        <f t="shared" si="27"/>
        <v>296749.02</v>
      </c>
      <c r="L117" s="28">
        <f t="shared" si="27"/>
        <v>187215.32</v>
      </c>
      <c r="M117" s="28">
        <f t="shared" si="27"/>
        <v>224208.22</v>
      </c>
      <c r="N117" s="28">
        <f t="shared" ref="N117" si="28">SUM(B117:M117)</f>
        <v>2972840.04</v>
      </c>
    </row>
    <row r="118" spans="1:14" ht="12.75" customHeight="1">
      <c r="A118" s="16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</row>
    <row r="119" spans="1:14" ht="12.75" customHeight="1">
      <c r="A119" s="15" t="s">
        <v>47</v>
      </c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</row>
    <row r="120" spans="1:14" ht="12.75" customHeight="1">
      <c r="A120" s="15" t="s">
        <v>29</v>
      </c>
      <c r="B120" s="28">
        <v>17271.64</v>
      </c>
      <c r="C120" s="28">
        <v>38898.82</v>
      </c>
      <c r="D120" s="28">
        <v>10980.54</v>
      </c>
      <c r="E120" s="28">
        <v>10911.640000000001</v>
      </c>
      <c r="F120" s="28">
        <v>74109.900000000009</v>
      </c>
      <c r="G120" s="28">
        <v>173903.6</v>
      </c>
      <c r="H120" s="28">
        <v>169755.82</v>
      </c>
      <c r="I120" s="28">
        <v>58107.08</v>
      </c>
      <c r="J120" s="28">
        <v>76939.040000000008</v>
      </c>
      <c r="K120" s="28">
        <v>97817.86</v>
      </c>
      <c r="L120" s="28">
        <v>93412.5</v>
      </c>
      <c r="M120" s="28">
        <v>85479.46</v>
      </c>
      <c r="N120" s="28">
        <f>SUM(B120:M120)</f>
        <v>907587.9</v>
      </c>
    </row>
    <row r="121" spans="1:14" ht="12.75" customHeight="1">
      <c r="A121" s="25" t="s">
        <v>48</v>
      </c>
      <c r="B121" s="28">
        <v>85348</v>
      </c>
      <c r="C121" s="28">
        <v>144433</v>
      </c>
      <c r="D121" s="28">
        <v>88812</v>
      </c>
      <c r="E121" s="28">
        <v>155173</v>
      </c>
      <c r="F121" s="28">
        <v>95599</v>
      </c>
      <c r="G121" s="28">
        <v>70000</v>
      </c>
      <c r="H121" s="28">
        <v>34019</v>
      </c>
      <c r="I121" s="28">
        <v>73851.051170000006</v>
      </c>
      <c r="J121" s="28">
        <v>117087.04592999999</v>
      </c>
      <c r="K121" s="28">
        <v>28577.906880000013</v>
      </c>
      <c r="L121" s="28">
        <v>110884.32461</v>
      </c>
      <c r="M121" s="28">
        <v>33963.371410000007</v>
      </c>
      <c r="N121" s="28">
        <f t="shared" ref="N121:N125" si="29">SUM(B121:M121)</f>
        <v>1037747.7000000001</v>
      </c>
    </row>
    <row r="122" spans="1:14" ht="12.75" customHeight="1">
      <c r="A122" s="25" t="s">
        <v>49</v>
      </c>
      <c r="B122" s="28">
        <v>58433</v>
      </c>
      <c r="C122" s="28">
        <v>1729</v>
      </c>
      <c r="D122" s="28">
        <v>1330</v>
      </c>
      <c r="E122" s="28">
        <v>51239</v>
      </c>
      <c r="F122" s="28">
        <v>2600</v>
      </c>
      <c r="G122" s="28">
        <v>387</v>
      </c>
      <c r="H122" s="28">
        <v>35265</v>
      </c>
      <c r="I122" s="28">
        <v>190</v>
      </c>
      <c r="J122" s="28">
        <v>303</v>
      </c>
      <c r="K122" s="28">
        <v>35469</v>
      </c>
      <c r="L122" s="28">
        <v>582</v>
      </c>
      <c r="M122" s="28">
        <v>374</v>
      </c>
      <c r="N122" s="28">
        <f t="shared" si="29"/>
        <v>187901</v>
      </c>
    </row>
    <row r="123" spans="1:14" ht="12.75" customHeight="1">
      <c r="A123" s="15" t="s">
        <v>32</v>
      </c>
      <c r="B123" s="28">
        <v>15259</v>
      </c>
      <c r="C123" s="28">
        <v>7196</v>
      </c>
      <c r="D123" s="28">
        <v>4672</v>
      </c>
      <c r="E123" s="28">
        <v>13474</v>
      </c>
      <c r="F123" s="28">
        <v>10665</v>
      </c>
      <c r="G123" s="28">
        <v>12084</v>
      </c>
      <c r="H123" s="28">
        <v>27135</v>
      </c>
      <c r="I123" s="28">
        <v>22230</v>
      </c>
      <c r="J123" s="28">
        <v>7309</v>
      </c>
      <c r="K123" s="28">
        <v>19651</v>
      </c>
      <c r="L123" s="28">
        <v>15828</v>
      </c>
      <c r="M123" s="28">
        <v>16748</v>
      </c>
      <c r="N123" s="28">
        <f t="shared" si="29"/>
        <v>172251</v>
      </c>
    </row>
    <row r="124" spans="1:14" ht="12.75" customHeight="1">
      <c r="A124" s="15" t="s">
        <v>33</v>
      </c>
      <c r="B124" s="28">
        <v>93038</v>
      </c>
      <c r="C124" s="28">
        <v>6738</v>
      </c>
      <c r="D124" s="28">
        <v>54378</v>
      </c>
      <c r="E124" s="28">
        <v>19339</v>
      </c>
      <c r="F124" s="28">
        <v>22213</v>
      </c>
      <c r="G124" s="28">
        <v>23419</v>
      </c>
      <c r="H124" s="28">
        <v>13419</v>
      </c>
      <c r="I124" s="34">
        <v>14220</v>
      </c>
      <c r="J124" s="34">
        <v>30256</v>
      </c>
      <c r="K124" s="34">
        <v>39707</v>
      </c>
      <c r="L124" s="28">
        <v>33866</v>
      </c>
      <c r="M124" s="28">
        <v>46465</v>
      </c>
      <c r="N124" s="28">
        <f t="shared" si="29"/>
        <v>397058</v>
      </c>
    </row>
    <row r="125" spans="1:14" ht="12.75" customHeight="1">
      <c r="A125" s="15" t="s">
        <v>34</v>
      </c>
      <c r="B125" s="28">
        <v>13906</v>
      </c>
      <c r="C125" s="28">
        <v>5157</v>
      </c>
      <c r="D125" s="28">
        <v>6841</v>
      </c>
      <c r="E125" s="28">
        <v>3893</v>
      </c>
      <c r="F125" s="28">
        <v>3107</v>
      </c>
      <c r="G125" s="28">
        <v>4340</v>
      </c>
      <c r="H125" s="28">
        <v>4306</v>
      </c>
      <c r="I125" s="28">
        <v>17289</v>
      </c>
      <c r="J125" s="28">
        <v>5555</v>
      </c>
      <c r="K125" s="33">
        <v>7183</v>
      </c>
      <c r="L125" s="28">
        <v>4872</v>
      </c>
      <c r="M125" s="28">
        <v>6295</v>
      </c>
      <c r="N125" s="28">
        <f t="shared" si="29"/>
        <v>82744</v>
      </c>
    </row>
    <row r="126" spans="1:14" ht="12.75" customHeight="1"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</row>
    <row r="127" spans="1:14" ht="12.75" customHeight="1">
      <c r="A127" s="16" t="s">
        <v>35</v>
      </c>
      <c r="B127" s="28">
        <f>SUM(B120:B125)</f>
        <v>283255.64</v>
      </c>
      <c r="C127" s="28">
        <f t="shared" ref="C127:M127" si="30">SUM(C120:C125)</f>
        <v>204151.82</v>
      </c>
      <c r="D127" s="28">
        <f t="shared" si="30"/>
        <v>167013.54</v>
      </c>
      <c r="E127" s="28">
        <f t="shared" si="30"/>
        <v>254029.64</v>
      </c>
      <c r="F127" s="28">
        <f t="shared" si="30"/>
        <v>208293.90000000002</v>
      </c>
      <c r="G127" s="28">
        <f t="shared" si="30"/>
        <v>284133.59999999998</v>
      </c>
      <c r="H127" s="28">
        <f t="shared" si="30"/>
        <v>283899.82</v>
      </c>
      <c r="I127" s="28">
        <f t="shared" si="30"/>
        <v>185887.13117000001</v>
      </c>
      <c r="J127" s="28">
        <f t="shared" si="30"/>
        <v>237449.08593</v>
      </c>
      <c r="K127" s="28">
        <f t="shared" si="30"/>
        <v>228405.76688000001</v>
      </c>
      <c r="L127" s="28">
        <f t="shared" si="30"/>
        <v>259444.82461000001</v>
      </c>
      <c r="M127" s="28">
        <f t="shared" si="30"/>
        <v>189324.83141000001</v>
      </c>
      <c r="N127" s="28">
        <f t="shared" ref="N127" si="31">SUM(B127:M127)</f>
        <v>2785289.6</v>
      </c>
    </row>
    <row r="128" spans="1:14" ht="12.75" customHeight="1">
      <c r="A128" s="16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</row>
    <row r="129" spans="1:20" ht="12.75" customHeight="1">
      <c r="A129" s="15" t="s">
        <v>50</v>
      </c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</row>
    <row r="130" spans="1:20" ht="12.75" customHeight="1">
      <c r="A130" s="15" t="s">
        <v>29</v>
      </c>
      <c r="B130" s="28">
        <v>8147.1600000000008</v>
      </c>
      <c r="C130" s="28">
        <v>20842.780000000002</v>
      </c>
      <c r="D130" s="28">
        <v>31377.06</v>
      </c>
      <c r="E130" s="28">
        <v>16883.68</v>
      </c>
      <c r="F130" s="28">
        <v>141252.42000000001</v>
      </c>
      <c r="G130" s="28">
        <v>171622.48</v>
      </c>
      <c r="H130" s="28">
        <v>238061.16</v>
      </c>
      <c r="I130" s="28">
        <v>173064.08000000002</v>
      </c>
      <c r="J130" s="28">
        <v>114563.74</v>
      </c>
      <c r="K130" s="28">
        <v>94374.98000000001</v>
      </c>
      <c r="L130" s="28">
        <v>137511.67999999999</v>
      </c>
      <c r="M130" s="28">
        <v>100132.90000000001</v>
      </c>
      <c r="N130" s="28">
        <f t="shared" ref="N130:N135" si="32">SUM(B130:M130)</f>
        <v>1247834.1199999999</v>
      </c>
    </row>
    <row r="131" spans="1:20" ht="12.75" customHeight="1">
      <c r="A131" s="25" t="s">
        <v>48</v>
      </c>
      <c r="B131" s="28">
        <v>227527.85</v>
      </c>
      <c r="C131" s="28">
        <v>126991</v>
      </c>
      <c r="D131" s="28">
        <v>82177</v>
      </c>
      <c r="E131" s="28">
        <v>96076</v>
      </c>
      <c r="F131" s="28">
        <v>27545</v>
      </c>
      <c r="G131" s="28">
        <v>95945</v>
      </c>
      <c r="H131" s="28">
        <v>65723</v>
      </c>
      <c r="I131" s="28">
        <v>71078</v>
      </c>
      <c r="J131" s="28">
        <v>104099</v>
      </c>
      <c r="K131" s="28">
        <v>161278</v>
      </c>
      <c r="L131" s="28">
        <v>77343</v>
      </c>
      <c r="M131" s="28">
        <v>196074.81458999999</v>
      </c>
      <c r="N131" s="28">
        <f t="shared" si="32"/>
        <v>1331857.6645900002</v>
      </c>
    </row>
    <row r="132" spans="1:20" ht="12.75" customHeight="1">
      <c r="A132" s="25" t="s">
        <v>49</v>
      </c>
      <c r="B132" s="28">
        <v>60023</v>
      </c>
      <c r="C132" s="28">
        <v>1313</v>
      </c>
      <c r="D132" s="28">
        <v>1482</v>
      </c>
      <c r="E132" s="28">
        <v>56426</v>
      </c>
      <c r="F132" s="28">
        <v>1552</v>
      </c>
      <c r="G132" s="28">
        <v>66542</v>
      </c>
      <c r="H132" s="28">
        <v>115838</v>
      </c>
      <c r="I132" s="28">
        <v>27095</v>
      </c>
      <c r="J132" s="28">
        <v>35003</v>
      </c>
      <c r="K132" s="28">
        <v>1875</v>
      </c>
      <c r="L132" s="28">
        <v>1813</v>
      </c>
      <c r="M132" s="28">
        <v>967</v>
      </c>
      <c r="N132" s="28">
        <f t="shared" si="32"/>
        <v>369929</v>
      </c>
    </row>
    <row r="133" spans="1:20" ht="12.75" customHeight="1">
      <c r="A133" s="15" t="s">
        <v>32</v>
      </c>
      <c r="B133" s="28">
        <v>23952</v>
      </c>
      <c r="C133" s="28">
        <v>13596</v>
      </c>
      <c r="D133" s="28">
        <v>9307</v>
      </c>
      <c r="E133" s="28">
        <v>14764</v>
      </c>
      <c r="F133" s="28">
        <v>10959</v>
      </c>
      <c r="G133" s="28">
        <v>23163</v>
      </c>
      <c r="H133" s="28">
        <v>22353</v>
      </c>
      <c r="I133" s="28">
        <v>23201</v>
      </c>
      <c r="J133" s="28">
        <v>18846</v>
      </c>
      <c r="K133" s="28">
        <v>41490</v>
      </c>
      <c r="L133" s="28">
        <v>27512</v>
      </c>
      <c r="M133" s="28">
        <v>21025</v>
      </c>
      <c r="N133" s="28">
        <f t="shared" si="32"/>
        <v>250168</v>
      </c>
    </row>
    <row r="134" spans="1:20" ht="12.75" customHeight="1">
      <c r="A134" s="15" t="s">
        <v>33</v>
      </c>
      <c r="B134" s="28">
        <v>27410</v>
      </c>
      <c r="C134" s="28">
        <v>56206</v>
      </c>
      <c r="D134" s="28">
        <v>43739</v>
      </c>
      <c r="E134" s="28">
        <v>60041</v>
      </c>
      <c r="F134" s="28">
        <v>325</v>
      </c>
      <c r="G134" s="28">
        <v>9516</v>
      </c>
      <c r="H134" s="28">
        <v>24913</v>
      </c>
      <c r="I134" s="34">
        <v>33981</v>
      </c>
      <c r="J134" s="34">
        <v>21131</v>
      </c>
      <c r="K134" s="34">
        <v>0</v>
      </c>
      <c r="L134" s="28">
        <v>73947</v>
      </c>
      <c r="M134" s="28">
        <v>41062</v>
      </c>
      <c r="N134" s="28">
        <f t="shared" si="32"/>
        <v>392271</v>
      </c>
    </row>
    <row r="135" spans="1:20" ht="12.75" customHeight="1">
      <c r="A135" s="15" t="s">
        <v>34</v>
      </c>
      <c r="B135" s="28">
        <v>4689</v>
      </c>
      <c r="C135" s="28">
        <v>5373</v>
      </c>
      <c r="D135" s="28">
        <v>5002</v>
      </c>
      <c r="E135" s="28">
        <v>11058</v>
      </c>
      <c r="F135" s="28">
        <v>12527</v>
      </c>
      <c r="G135" s="28">
        <v>12314</v>
      </c>
      <c r="H135" s="28">
        <v>7197</v>
      </c>
      <c r="I135" s="28">
        <v>10011</v>
      </c>
      <c r="J135" s="28">
        <v>7108</v>
      </c>
      <c r="K135" s="33">
        <v>39105.286789999998</v>
      </c>
      <c r="L135" s="28">
        <v>47588.361280000005</v>
      </c>
      <c r="M135" s="28">
        <v>24589.765230000001</v>
      </c>
      <c r="N135" s="28">
        <f t="shared" si="32"/>
        <v>186562.41329999999</v>
      </c>
      <c r="P135" s="28"/>
    </row>
    <row r="136" spans="1:20"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</row>
    <row r="137" spans="1:20">
      <c r="A137" s="16" t="s">
        <v>35</v>
      </c>
      <c r="B137" s="28">
        <f t="shared" ref="B137:M137" si="33">SUM(B130:B135)</f>
        <v>351749.01</v>
      </c>
      <c r="C137" s="28">
        <f t="shared" si="33"/>
        <v>224321.78</v>
      </c>
      <c r="D137" s="28">
        <f t="shared" si="33"/>
        <v>173084.06</v>
      </c>
      <c r="E137" s="28">
        <f t="shared" si="33"/>
        <v>255248.68</v>
      </c>
      <c r="F137" s="28">
        <f t="shared" si="33"/>
        <v>194160.42</v>
      </c>
      <c r="G137" s="28">
        <f t="shared" si="33"/>
        <v>379102.48</v>
      </c>
      <c r="H137" s="28">
        <f t="shared" si="33"/>
        <v>474085.16000000003</v>
      </c>
      <c r="I137" s="28">
        <f t="shared" si="33"/>
        <v>338430.08</v>
      </c>
      <c r="J137" s="28">
        <f t="shared" si="33"/>
        <v>300750.74</v>
      </c>
      <c r="K137" s="28">
        <f t="shared" si="33"/>
        <v>338123.26678999997</v>
      </c>
      <c r="L137" s="28">
        <f t="shared" si="33"/>
        <v>365715.04128</v>
      </c>
      <c r="M137" s="28">
        <f t="shared" si="33"/>
        <v>383851.47982000001</v>
      </c>
      <c r="N137" s="28">
        <f>SUM(B137:M137)</f>
        <v>3778622.19789</v>
      </c>
    </row>
    <row r="138" spans="1:20">
      <c r="A138" s="16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</row>
    <row r="139" spans="1:20" ht="12.75" customHeight="1">
      <c r="A139" s="15" t="s">
        <v>51</v>
      </c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</row>
    <row r="140" spans="1:20" ht="12.75" customHeight="1">
      <c r="A140" s="15" t="s">
        <v>29</v>
      </c>
      <c r="B140" s="28">
        <v>3975</v>
      </c>
      <c r="C140" s="28">
        <v>13694.140000000001</v>
      </c>
      <c r="D140" s="28">
        <v>13534.08</v>
      </c>
      <c r="E140" s="28">
        <v>42588.68</v>
      </c>
      <c r="F140" s="28">
        <v>136605.38</v>
      </c>
      <c r="G140" s="28">
        <v>85548.36</v>
      </c>
      <c r="H140" s="28">
        <v>77039.740000000005</v>
      </c>
      <c r="I140" s="28">
        <v>189721.98</v>
      </c>
      <c r="J140" s="28">
        <v>81979.340000000011</v>
      </c>
      <c r="K140" s="28">
        <v>87963.887999999992</v>
      </c>
      <c r="L140" s="28">
        <v>81673</v>
      </c>
      <c r="M140" s="28">
        <v>63717.66</v>
      </c>
      <c r="N140" s="28">
        <f>SUM(B140:M140)</f>
        <v>878041.24800000002</v>
      </c>
      <c r="O140" s="28"/>
      <c r="P140" s="28"/>
      <c r="Q140" s="28"/>
      <c r="R140" s="28"/>
      <c r="S140" s="28"/>
      <c r="T140" s="28"/>
    </row>
    <row r="141" spans="1:20" ht="12.75" customHeight="1">
      <c r="A141" s="25" t="s">
        <v>48</v>
      </c>
      <c r="B141" s="28">
        <v>222029</v>
      </c>
      <c r="C141" s="28">
        <v>195495</v>
      </c>
      <c r="D141" s="28">
        <v>104007</v>
      </c>
      <c r="E141" s="28">
        <v>62869</v>
      </c>
      <c r="F141" s="28">
        <v>71635</v>
      </c>
      <c r="G141" s="28">
        <v>130492</v>
      </c>
      <c r="H141" s="28">
        <v>59037</v>
      </c>
      <c r="I141" s="28">
        <v>84052</v>
      </c>
      <c r="J141" s="28">
        <v>48837</v>
      </c>
      <c r="K141" s="28">
        <v>60794</v>
      </c>
      <c r="L141" s="28">
        <v>28003</v>
      </c>
      <c r="M141" s="28">
        <v>108508</v>
      </c>
      <c r="N141" s="28">
        <f t="shared" ref="N141:N145" si="34">SUM(B141:M141)</f>
        <v>1175758</v>
      </c>
      <c r="O141" s="28"/>
      <c r="P141" s="28"/>
      <c r="Q141" s="28"/>
    </row>
    <row r="142" spans="1:20" ht="12.75" customHeight="1">
      <c r="A142" s="25" t="s">
        <v>49</v>
      </c>
      <c r="B142" s="28">
        <v>47220</v>
      </c>
      <c r="C142" s="28">
        <v>0</v>
      </c>
      <c r="D142" s="28">
        <v>2593</v>
      </c>
      <c r="E142" s="28">
        <v>41951</v>
      </c>
      <c r="F142" s="28">
        <v>2010</v>
      </c>
      <c r="G142" s="28">
        <v>2132</v>
      </c>
      <c r="H142" s="28">
        <v>61027</v>
      </c>
      <c r="I142" s="28">
        <v>0</v>
      </c>
      <c r="J142" s="28">
        <v>0</v>
      </c>
      <c r="K142" s="28">
        <v>38029</v>
      </c>
      <c r="L142" s="28">
        <v>1818</v>
      </c>
      <c r="M142" s="28">
        <v>0</v>
      </c>
      <c r="N142" s="28">
        <f t="shared" si="34"/>
        <v>196780</v>
      </c>
      <c r="O142" s="28"/>
      <c r="P142" s="28"/>
      <c r="Q142" s="28"/>
    </row>
    <row r="143" spans="1:20" ht="12.75" customHeight="1">
      <c r="A143" s="15" t="s">
        <v>32</v>
      </c>
      <c r="B143" s="28">
        <v>17342</v>
      </c>
      <c r="C143" s="28">
        <v>15241</v>
      </c>
      <c r="D143" s="28">
        <v>4189</v>
      </c>
      <c r="E143" s="28">
        <v>3202</v>
      </c>
      <c r="F143" s="28">
        <v>11989</v>
      </c>
      <c r="G143" s="28">
        <v>23168</v>
      </c>
      <c r="H143" s="28">
        <v>33934</v>
      </c>
      <c r="I143" s="28">
        <v>30427</v>
      </c>
      <c r="J143" s="28">
        <v>21550</v>
      </c>
      <c r="K143" s="28">
        <v>23513</v>
      </c>
      <c r="L143" s="28">
        <v>15986</v>
      </c>
      <c r="M143" s="28">
        <v>13562</v>
      </c>
      <c r="N143" s="28">
        <f t="shared" si="34"/>
        <v>214103</v>
      </c>
      <c r="O143" s="28"/>
      <c r="P143" s="28"/>
      <c r="Q143" s="28"/>
    </row>
    <row r="144" spans="1:20" ht="12.75" customHeight="1">
      <c r="A144" s="15" t="s">
        <v>33</v>
      </c>
      <c r="B144" s="28">
        <v>27676</v>
      </c>
      <c r="C144" s="28">
        <v>5199</v>
      </c>
      <c r="D144" s="28">
        <v>0</v>
      </c>
      <c r="E144" s="28">
        <v>12247</v>
      </c>
      <c r="F144" s="28">
        <v>24862</v>
      </c>
      <c r="G144" s="28">
        <v>3158</v>
      </c>
      <c r="H144" s="28">
        <v>31492</v>
      </c>
      <c r="I144" s="34">
        <v>1587</v>
      </c>
      <c r="J144" s="34">
        <v>38754</v>
      </c>
      <c r="K144" s="34">
        <v>79324</v>
      </c>
      <c r="L144" s="28">
        <v>30930</v>
      </c>
      <c r="M144" s="28">
        <v>10049</v>
      </c>
      <c r="N144" s="28">
        <f t="shared" si="34"/>
        <v>265278</v>
      </c>
      <c r="O144" s="28"/>
      <c r="P144" s="28"/>
      <c r="Q144" s="28"/>
    </row>
    <row r="145" spans="1:19" ht="12.75" customHeight="1">
      <c r="A145" s="15" t="s">
        <v>34</v>
      </c>
      <c r="B145" s="28">
        <v>25667</v>
      </c>
      <c r="C145" s="28">
        <v>13872</v>
      </c>
      <c r="D145" s="28">
        <v>11589</v>
      </c>
      <c r="E145" s="28">
        <v>13076</v>
      </c>
      <c r="F145" s="28">
        <v>7275</v>
      </c>
      <c r="G145" s="28">
        <v>10756</v>
      </c>
      <c r="H145" s="28">
        <v>11912</v>
      </c>
      <c r="I145" s="28">
        <v>10137</v>
      </c>
      <c r="J145" s="28">
        <v>18413</v>
      </c>
      <c r="K145" s="33">
        <v>14750</v>
      </c>
      <c r="L145" s="28">
        <v>9229</v>
      </c>
      <c r="M145" s="28">
        <v>22232</v>
      </c>
      <c r="N145" s="28">
        <f t="shared" si="34"/>
        <v>168908</v>
      </c>
      <c r="O145" s="38"/>
      <c r="P145" s="38"/>
      <c r="Q145" s="38"/>
      <c r="R145" s="38"/>
      <c r="S145" s="38"/>
    </row>
    <row r="146" spans="1:19"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</row>
    <row r="147" spans="1:19">
      <c r="A147" s="16" t="s">
        <v>35</v>
      </c>
      <c r="B147" s="28">
        <f t="shared" ref="B147:N147" si="35">SUM(B140:B145)</f>
        <v>343909</v>
      </c>
      <c r="C147" s="28">
        <f t="shared" si="35"/>
        <v>243501.14</v>
      </c>
      <c r="D147" s="28">
        <f t="shared" si="35"/>
        <v>135912.08000000002</v>
      </c>
      <c r="E147" s="28">
        <f t="shared" si="35"/>
        <v>175933.68</v>
      </c>
      <c r="F147" s="28">
        <f t="shared" si="35"/>
        <v>254376.38</v>
      </c>
      <c r="G147" s="28">
        <f t="shared" si="35"/>
        <v>255254.36</v>
      </c>
      <c r="H147" s="28">
        <f t="shared" si="35"/>
        <v>274441.74</v>
      </c>
      <c r="I147" s="28">
        <f t="shared" si="35"/>
        <v>315924.98</v>
      </c>
      <c r="J147" s="28">
        <f t="shared" si="35"/>
        <v>209533.34000000003</v>
      </c>
      <c r="K147" s="28">
        <f t="shared" si="35"/>
        <v>304373.88799999998</v>
      </c>
      <c r="L147" s="28">
        <f t="shared" si="35"/>
        <v>167639</v>
      </c>
      <c r="M147" s="28">
        <f t="shared" si="35"/>
        <v>218068.66</v>
      </c>
      <c r="N147" s="28">
        <f t="shared" si="35"/>
        <v>2898868.2480000001</v>
      </c>
      <c r="O147" s="28"/>
      <c r="P147" s="28"/>
      <c r="Q147" s="28"/>
    </row>
    <row r="148" spans="1:19">
      <c r="A148" s="16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</row>
    <row r="149" spans="1:19">
      <c r="A149" s="15" t="s">
        <v>52</v>
      </c>
      <c r="O149" s="28"/>
      <c r="P149" s="28"/>
      <c r="Q149" s="28"/>
    </row>
    <row r="150" spans="1:19">
      <c r="A150" s="15" t="s">
        <v>29</v>
      </c>
      <c r="B150" s="28">
        <v>18668.72</v>
      </c>
      <c r="C150" s="28">
        <v>43195</v>
      </c>
      <c r="D150" s="28">
        <v>51110.338000000003</v>
      </c>
      <c r="E150" s="33">
        <v>47176.36</v>
      </c>
      <c r="F150" s="33">
        <v>164738.84</v>
      </c>
      <c r="G150" s="33">
        <v>146834.16800000001</v>
      </c>
      <c r="H150" s="33">
        <v>112402.93000000001</v>
      </c>
      <c r="I150" s="33">
        <v>155476.56</v>
      </c>
      <c r="J150" s="33">
        <v>85901.76400000001</v>
      </c>
      <c r="K150" s="33">
        <v>163474.36600000001</v>
      </c>
      <c r="L150" s="33">
        <v>112255.59000000001</v>
      </c>
      <c r="M150" s="33">
        <v>149686.734</v>
      </c>
      <c r="N150" s="28">
        <f>SUM(B150:M150)</f>
        <v>1250921.3699999999</v>
      </c>
      <c r="O150" s="28"/>
      <c r="P150" s="28"/>
      <c r="Q150" s="28"/>
    </row>
    <row r="151" spans="1:19">
      <c r="A151" s="25" t="s">
        <v>48</v>
      </c>
      <c r="B151" s="28">
        <v>282852</v>
      </c>
      <c r="C151" s="28">
        <v>123086</v>
      </c>
      <c r="D151" s="28">
        <v>123066</v>
      </c>
      <c r="E151" s="33">
        <v>10277</v>
      </c>
      <c r="F151" s="33">
        <v>83663</v>
      </c>
      <c r="G151" s="33">
        <v>28334</v>
      </c>
      <c r="H151" s="33">
        <v>45898</v>
      </c>
      <c r="I151" s="33">
        <v>51926</v>
      </c>
      <c r="J151" s="33">
        <v>40051</v>
      </c>
      <c r="K151" s="33">
        <v>44002</v>
      </c>
      <c r="L151" s="33">
        <v>75901</v>
      </c>
      <c r="M151" s="33">
        <v>85223</v>
      </c>
      <c r="N151" s="28">
        <f t="shared" ref="N151:N155" si="36">SUM(B151:M151)</f>
        <v>994279</v>
      </c>
      <c r="O151" s="28"/>
      <c r="P151" s="28"/>
      <c r="Q151" s="28"/>
    </row>
    <row r="152" spans="1:19">
      <c r="A152" s="25" t="s">
        <v>49</v>
      </c>
      <c r="B152" s="28">
        <v>67965</v>
      </c>
      <c r="C152" s="28">
        <v>293</v>
      </c>
      <c r="D152" s="28">
        <v>1406</v>
      </c>
      <c r="E152" s="33">
        <v>58774</v>
      </c>
      <c r="F152" s="33">
        <v>2850</v>
      </c>
      <c r="G152" s="33">
        <v>1723</v>
      </c>
      <c r="H152" s="33">
        <v>41424</v>
      </c>
      <c r="I152" s="33">
        <v>362</v>
      </c>
      <c r="J152" s="33">
        <v>43</v>
      </c>
      <c r="K152" s="33">
        <v>39981</v>
      </c>
      <c r="L152" s="33">
        <v>362</v>
      </c>
      <c r="M152" s="33">
        <v>90</v>
      </c>
      <c r="N152" s="28">
        <f t="shared" si="36"/>
        <v>215273</v>
      </c>
      <c r="O152" s="28"/>
      <c r="P152" s="28"/>
      <c r="Q152" s="28"/>
    </row>
    <row r="153" spans="1:19">
      <c r="A153" s="15" t="s">
        <v>32</v>
      </c>
      <c r="B153" s="28">
        <v>11149</v>
      </c>
      <c r="C153" s="28">
        <v>16641</v>
      </c>
      <c r="D153" s="28">
        <v>7445</v>
      </c>
      <c r="E153" s="33">
        <v>16077</v>
      </c>
      <c r="F153" s="33">
        <v>34365</v>
      </c>
      <c r="G153" s="33">
        <v>15817</v>
      </c>
      <c r="H153" s="33">
        <v>20135</v>
      </c>
      <c r="I153" s="33">
        <v>17251</v>
      </c>
      <c r="J153" s="33">
        <v>23284</v>
      </c>
      <c r="K153" s="33">
        <v>23913</v>
      </c>
      <c r="L153" s="33">
        <v>10636</v>
      </c>
      <c r="M153" s="33">
        <v>26107</v>
      </c>
      <c r="N153" s="28">
        <f t="shared" si="36"/>
        <v>222820</v>
      </c>
      <c r="O153" s="28"/>
      <c r="P153" s="28"/>
      <c r="Q153" s="28"/>
    </row>
    <row r="154" spans="1:19">
      <c r="A154" s="15" t="s">
        <v>33</v>
      </c>
      <c r="B154" s="28">
        <v>11542</v>
      </c>
      <c r="C154" s="28">
        <v>28326</v>
      </c>
      <c r="D154" s="28">
        <v>30291</v>
      </c>
      <c r="E154" s="33">
        <v>15175</v>
      </c>
      <c r="F154" s="33">
        <v>2348</v>
      </c>
      <c r="G154" s="33">
        <v>34891</v>
      </c>
      <c r="H154" s="33">
        <v>56635</v>
      </c>
      <c r="I154" s="33">
        <v>17850</v>
      </c>
      <c r="J154" s="33">
        <v>38974</v>
      </c>
      <c r="K154" s="33">
        <v>21147</v>
      </c>
      <c r="L154" s="33">
        <v>4443</v>
      </c>
      <c r="M154" s="33">
        <v>8629</v>
      </c>
      <c r="N154" s="28">
        <f t="shared" si="36"/>
        <v>270251</v>
      </c>
      <c r="O154" s="28"/>
      <c r="P154" s="28"/>
      <c r="Q154" s="28"/>
    </row>
    <row r="155" spans="1:19">
      <c r="A155" s="15" t="s">
        <v>34</v>
      </c>
      <c r="B155" s="28">
        <v>33757.590500000006</v>
      </c>
      <c r="C155" s="28">
        <v>12620.018700000001</v>
      </c>
      <c r="D155" s="28">
        <v>35192.503299999997</v>
      </c>
      <c r="E155" s="33">
        <v>19773.781900000002</v>
      </c>
      <c r="F155" s="33">
        <v>12522.734299999996</v>
      </c>
      <c r="G155" s="33">
        <v>9040.3015999999989</v>
      </c>
      <c r="H155" s="33">
        <v>37370.156600000002</v>
      </c>
      <c r="I155" s="33">
        <v>24155.442599999998</v>
      </c>
      <c r="J155" s="33">
        <v>50998.821499999998</v>
      </c>
      <c r="K155" s="33">
        <v>17003.027599999998</v>
      </c>
      <c r="L155" s="33">
        <v>70713.421700000006</v>
      </c>
      <c r="M155" s="33">
        <v>30671.550000000003</v>
      </c>
      <c r="N155" s="28">
        <f t="shared" si="36"/>
        <v>353819.35029999999</v>
      </c>
      <c r="O155" s="28"/>
      <c r="P155" s="28"/>
      <c r="Q155" s="28"/>
    </row>
    <row r="156" spans="1:19">
      <c r="B156" s="28"/>
      <c r="C156" s="28"/>
      <c r="N156" s="28"/>
      <c r="O156" s="28"/>
      <c r="P156" s="28"/>
      <c r="Q156" s="28"/>
    </row>
    <row r="157" spans="1:19">
      <c r="A157" s="14" t="s">
        <v>26</v>
      </c>
      <c r="B157" s="39">
        <f>SUM(B150:B155)</f>
        <v>425934.31049999996</v>
      </c>
      <c r="C157" s="39">
        <f t="shared" ref="C157:N157" si="37">SUM(C150:C155)</f>
        <v>224161.01870000002</v>
      </c>
      <c r="D157" s="39">
        <f t="shared" si="37"/>
        <v>248510.84129999997</v>
      </c>
      <c r="E157" s="39">
        <f t="shared" si="37"/>
        <v>167253.14189999999</v>
      </c>
      <c r="F157" s="39">
        <f t="shared" si="37"/>
        <v>300487.57429999998</v>
      </c>
      <c r="G157" s="39">
        <f t="shared" si="37"/>
        <v>236639.46960000001</v>
      </c>
      <c r="H157" s="39">
        <f t="shared" si="37"/>
        <v>313865.08659999998</v>
      </c>
      <c r="I157" s="39">
        <f t="shared" si="37"/>
        <v>267021.00260000001</v>
      </c>
      <c r="J157" s="39">
        <f t="shared" si="37"/>
        <v>239252.58550000002</v>
      </c>
      <c r="K157" s="39">
        <f t="shared" si="37"/>
        <v>309520.39360000001</v>
      </c>
      <c r="L157" s="39">
        <f t="shared" si="37"/>
        <v>274311.01170000003</v>
      </c>
      <c r="M157" s="39">
        <f t="shared" si="37"/>
        <v>300407.28399999999</v>
      </c>
      <c r="N157" s="39">
        <f t="shared" si="37"/>
        <v>3307363.7203000002</v>
      </c>
      <c r="O157" s="28"/>
      <c r="P157" s="28"/>
      <c r="Q157" s="28"/>
    </row>
    <row r="158" spans="1:19">
      <c r="A158" s="16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</row>
    <row r="159" spans="1:19">
      <c r="A159" s="15" t="s">
        <v>53</v>
      </c>
      <c r="O159" s="28"/>
      <c r="P159" s="28"/>
      <c r="Q159" s="28"/>
    </row>
    <row r="160" spans="1:19">
      <c r="A160" s="15" t="s">
        <v>29</v>
      </c>
      <c r="B160" s="28">
        <v>5303.18</v>
      </c>
      <c r="C160" s="28">
        <v>11332.460000000001</v>
      </c>
      <c r="D160" s="28">
        <v>57227.280000000006</v>
      </c>
      <c r="E160" s="33">
        <v>123624.62000000001</v>
      </c>
      <c r="F160" s="33">
        <v>121783.40000000001</v>
      </c>
      <c r="G160" s="33">
        <v>191250.5</v>
      </c>
      <c r="H160" s="33">
        <v>136411.61199999999</v>
      </c>
      <c r="I160" s="33">
        <v>103449.852</v>
      </c>
      <c r="J160" s="33">
        <v>82697.702000000005</v>
      </c>
      <c r="K160" s="33">
        <v>79801.782000000007</v>
      </c>
      <c r="L160" s="33">
        <v>66750.743999999992</v>
      </c>
      <c r="M160" s="33">
        <v>68960.313999999998</v>
      </c>
      <c r="N160" s="28">
        <f>SUM(B160:M160)</f>
        <v>1048593.446</v>
      </c>
      <c r="O160" s="28"/>
      <c r="P160" s="28"/>
      <c r="Q160" s="28"/>
    </row>
    <row r="161" spans="1:17">
      <c r="A161" s="25" t="s">
        <v>48</v>
      </c>
      <c r="B161" s="28">
        <v>216507</v>
      </c>
      <c r="C161" s="28">
        <v>61461</v>
      </c>
      <c r="D161" s="28">
        <v>186258</v>
      </c>
      <c r="E161" s="33">
        <v>84698</v>
      </c>
      <c r="F161" s="33">
        <v>50808</v>
      </c>
      <c r="G161" s="33">
        <v>65437</v>
      </c>
      <c r="H161" s="33">
        <v>69856</v>
      </c>
      <c r="I161" s="33">
        <v>123003</v>
      </c>
      <c r="J161" s="33">
        <v>30104</v>
      </c>
      <c r="K161" s="33">
        <v>21347</v>
      </c>
      <c r="L161" s="33">
        <v>75301</v>
      </c>
      <c r="M161" s="33">
        <v>271055</v>
      </c>
      <c r="N161" s="28">
        <f t="shared" ref="N161:N164" si="38">SUM(B161:M161)</f>
        <v>1255835</v>
      </c>
      <c r="O161" s="28"/>
      <c r="P161" s="28"/>
      <c r="Q161" s="28"/>
    </row>
    <row r="162" spans="1:17">
      <c r="A162" s="25" t="s">
        <v>49</v>
      </c>
      <c r="B162" s="28">
        <v>68659</v>
      </c>
      <c r="C162" s="28">
        <v>288</v>
      </c>
      <c r="D162" s="28">
        <v>2569</v>
      </c>
      <c r="E162" s="33">
        <v>60818</v>
      </c>
      <c r="F162" s="33">
        <v>476</v>
      </c>
      <c r="G162" s="33">
        <v>1712</v>
      </c>
      <c r="H162" s="33">
        <v>40799</v>
      </c>
      <c r="I162" s="33">
        <v>590</v>
      </c>
      <c r="J162" s="33">
        <v>647</v>
      </c>
      <c r="K162" s="33">
        <v>40971</v>
      </c>
      <c r="L162" s="33">
        <v>1490</v>
      </c>
      <c r="M162" s="33">
        <v>0</v>
      </c>
      <c r="N162" s="28">
        <f t="shared" si="38"/>
        <v>219019</v>
      </c>
      <c r="O162" s="28"/>
      <c r="P162" s="28"/>
      <c r="Q162" s="28"/>
    </row>
    <row r="163" spans="1:17">
      <c r="A163" s="15" t="s">
        <v>32</v>
      </c>
      <c r="B163" s="28">
        <v>13285</v>
      </c>
      <c r="C163" s="28">
        <v>6937</v>
      </c>
      <c r="D163" s="28">
        <v>4379</v>
      </c>
      <c r="E163" s="33">
        <v>10642</v>
      </c>
      <c r="F163" s="33">
        <v>39805</v>
      </c>
      <c r="G163" s="33">
        <v>42639</v>
      </c>
      <c r="H163" s="33">
        <v>24321</v>
      </c>
      <c r="I163" s="33">
        <v>20643</v>
      </c>
      <c r="J163" s="33">
        <v>15907</v>
      </c>
      <c r="K163" s="33">
        <v>18519</v>
      </c>
      <c r="L163" s="33">
        <v>5237</v>
      </c>
      <c r="M163" s="33">
        <v>12286</v>
      </c>
      <c r="N163" s="28">
        <f t="shared" si="38"/>
        <v>214600</v>
      </c>
      <c r="O163" s="28"/>
      <c r="P163" s="28"/>
      <c r="Q163" s="28"/>
    </row>
    <row r="164" spans="1:17">
      <c r="A164" s="15" t="s">
        <v>33</v>
      </c>
      <c r="B164" s="28">
        <v>3599</v>
      </c>
      <c r="C164" s="28">
        <v>19268</v>
      </c>
      <c r="D164" s="28">
        <v>11635</v>
      </c>
      <c r="E164" s="33">
        <v>20</v>
      </c>
      <c r="F164" s="33">
        <v>787</v>
      </c>
      <c r="G164" s="33">
        <v>2350</v>
      </c>
      <c r="H164" s="33">
        <v>834</v>
      </c>
      <c r="I164" s="33">
        <v>862</v>
      </c>
      <c r="J164" s="33">
        <v>29060</v>
      </c>
      <c r="K164" s="33">
        <v>24740</v>
      </c>
      <c r="L164" s="33">
        <v>31717</v>
      </c>
      <c r="M164" s="33">
        <v>3472</v>
      </c>
      <c r="N164" s="28">
        <f t="shared" si="38"/>
        <v>128344</v>
      </c>
      <c r="O164" s="28"/>
      <c r="P164" s="28"/>
      <c r="Q164" s="28"/>
    </row>
    <row r="165" spans="1:17">
      <c r="A165" s="15" t="s">
        <v>34</v>
      </c>
      <c r="B165" s="28">
        <v>13515.854800000003</v>
      </c>
      <c r="C165" s="28">
        <v>29144.028700000003</v>
      </c>
      <c r="D165" s="28">
        <v>24072.218000000004</v>
      </c>
      <c r="E165" s="33">
        <v>17671.488700000002</v>
      </c>
      <c r="F165" s="33">
        <v>12286.638800000001</v>
      </c>
      <c r="G165" s="33">
        <v>38937.631699999998</v>
      </c>
      <c r="H165" s="33">
        <v>14485.884700000002</v>
      </c>
      <c r="I165" s="33">
        <v>31064.9355</v>
      </c>
      <c r="J165" s="33">
        <v>105269.1038</v>
      </c>
      <c r="K165" s="33">
        <v>21939.729400000004</v>
      </c>
      <c r="L165" s="33">
        <v>71499.069200000013</v>
      </c>
      <c r="M165" s="33">
        <v>32615.729300000003</v>
      </c>
      <c r="N165" s="28">
        <f>SUM(B165:M165)</f>
        <v>412502.31260000006</v>
      </c>
      <c r="O165" s="28"/>
      <c r="P165" s="28"/>
      <c r="Q165" s="28"/>
    </row>
    <row r="166" spans="1:17">
      <c r="B166" s="28"/>
      <c r="C166" s="28"/>
      <c r="N166" s="28"/>
      <c r="O166" s="28"/>
      <c r="P166" s="28"/>
      <c r="Q166" s="28"/>
    </row>
    <row r="167" spans="1:17">
      <c r="A167" s="14" t="s">
        <v>26</v>
      </c>
      <c r="B167" s="39">
        <f>SUM(B160:B165)</f>
        <v>320869.03480000002</v>
      </c>
      <c r="C167" s="39">
        <f t="shared" ref="C167:N167" si="39">SUM(C160:C165)</f>
        <v>128430.48870000002</v>
      </c>
      <c r="D167" s="39">
        <f t="shared" si="39"/>
        <v>286140.49800000002</v>
      </c>
      <c r="E167" s="39">
        <f t="shared" si="39"/>
        <v>297474.10869999998</v>
      </c>
      <c r="F167" s="39">
        <f t="shared" si="39"/>
        <v>225946.03880000004</v>
      </c>
      <c r="G167" s="39">
        <f t="shared" si="39"/>
        <v>342326.13170000003</v>
      </c>
      <c r="H167" s="39">
        <f t="shared" si="39"/>
        <v>286707.49669999996</v>
      </c>
      <c r="I167" s="39">
        <f t="shared" si="39"/>
        <v>279612.78750000003</v>
      </c>
      <c r="J167" s="39">
        <f t="shared" si="39"/>
        <v>263684.80579999997</v>
      </c>
      <c r="K167" s="39">
        <f t="shared" si="39"/>
        <v>207318.51140000002</v>
      </c>
      <c r="L167" s="39">
        <f t="shared" si="39"/>
        <v>251994.81320000003</v>
      </c>
      <c r="M167" s="41">
        <f t="shared" si="39"/>
        <v>388389.04330000002</v>
      </c>
      <c r="N167" s="39">
        <f t="shared" si="39"/>
        <v>3278893.7586000003</v>
      </c>
      <c r="O167" s="28"/>
      <c r="P167" s="28"/>
      <c r="Q167" s="28"/>
    </row>
    <row r="168" spans="1:17">
      <c r="A168" s="16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</row>
    <row r="169" spans="1:17">
      <c r="A169" s="15" t="s">
        <v>54</v>
      </c>
      <c r="O169" s="28"/>
      <c r="P169" s="28"/>
      <c r="Q169" s="28"/>
    </row>
    <row r="170" spans="1:17">
      <c r="A170" s="15" t="s">
        <v>29</v>
      </c>
      <c r="B170" s="28">
        <v>1046.22</v>
      </c>
      <c r="C170" s="33">
        <v>2953.1600000000003</v>
      </c>
      <c r="D170" s="33">
        <v>31291.200000000001</v>
      </c>
      <c r="E170" s="33">
        <v>76334.840000000011</v>
      </c>
      <c r="F170" s="33">
        <v>60141.22</v>
      </c>
      <c r="G170" s="33" t="s">
        <v>55</v>
      </c>
      <c r="H170" s="33" t="s">
        <v>55</v>
      </c>
      <c r="I170" s="33" t="s">
        <v>55</v>
      </c>
      <c r="J170" s="33" t="s">
        <v>55</v>
      </c>
      <c r="K170" s="33" t="s">
        <v>55</v>
      </c>
      <c r="L170" s="33" t="s">
        <v>55</v>
      </c>
      <c r="M170" s="33" t="s">
        <v>55</v>
      </c>
      <c r="N170" s="28">
        <f>SUM(B170:M170)</f>
        <v>171766.64</v>
      </c>
      <c r="O170" s="28"/>
      <c r="P170" s="28"/>
      <c r="Q170" s="28"/>
    </row>
    <row r="171" spans="1:17">
      <c r="A171" s="25" t="s">
        <v>48</v>
      </c>
      <c r="B171" s="28">
        <v>148233</v>
      </c>
      <c r="C171" s="33">
        <v>117662</v>
      </c>
      <c r="D171" s="33">
        <v>112374</v>
      </c>
      <c r="E171" s="33">
        <v>71685</v>
      </c>
      <c r="F171" s="33">
        <v>81811</v>
      </c>
      <c r="G171" s="33" t="s">
        <v>55</v>
      </c>
      <c r="H171" s="33" t="s">
        <v>55</v>
      </c>
      <c r="I171" s="33" t="s">
        <v>55</v>
      </c>
      <c r="J171" s="33" t="s">
        <v>55</v>
      </c>
      <c r="K171" s="33" t="s">
        <v>55</v>
      </c>
      <c r="L171" s="33" t="s">
        <v>55</v>
      </c>
      <c r="M171" s="33" t="s">
        <v>55</v>
      </c>
      <c r="N171" s="28">
        <f t="shared" ref="N171:N175" si="40">SUM(B171:M171)</f>
        <v>531765</v>
      </c>
      <c r="O171" s="28"/>
      <c r="P171" s="28"/>
      <c r="Q171" s="28"/>
    </row>
    <row r="172" spans="1:17">
      <c r="A172" s="25" t="s">
        <v>49</v>
      </c>
      <c r="B172" s="28">
        <v>68746</v>
      </c>
      <c r="C172" s="33">
        <v>0</v>
      </c>
      <c r="D172" s="33">
        <v>0</v>
      </c>
      <c r="E172" s="33">
        <v>60000</v>
      </c>
      <c r="F172" s="33">
        <v>1065</v>
      </c>
      <c r="G172" s="33" t="s">
        <v>55</v>
      </c>
      <c r="H172" s="33" t="s">
        <v>55</v>
      </c>
      <c r="I172" s="33" t="s">
        <v>55</v>
      </c>
      <c r="J172" s="33" t="s">
        <v>55</v>
      </c>
      <c r="K172" s="33" t="s">
        <v>55</v>
      </c>
      <c r="L172" s="33" t="s">
        <v>55</v>
      </c>
      <c r="M172" s="33" t="s">
        <v>55</v>
      </c>
      <c r="N172" s="28">
        <f t="shared" si="40"/>
        <v>129811</v>
      </c>
      <c r="O172" s="28"/>
      <c r="P172" s="28"/>
      <c r="Q172" s="28"/>
    </row>
    <row r="173" spans="1:17">
      <c r="A173" s="15" t="s">
        <v>32</v>
      </c>
      <c r="B173" s="28">
        <v>9277</v>
      </c>
      <c r="C173" s="33">
        <v>14296</v>
      </c>
      <c r="D173" s="33">
        <v>5347</v>
      </c>
      <c r="E173" s="33">
        <v>29111</v>
      </c>
      <c r="F173" s="33">
        <v>15487</v>
      </c>
      <c r="G173" s="33" t="s">
        <v>55</v>
      </c>
      <c r="H173" s="33" t="s">
        <v>55</v>
      </c>
      <c r="I173" s="33" t="s">
        <v>55</v>
      </c>
      <c r="J173" s="33" t="s">
        <v>55</v>
      </c>
      <c r="K173" s="33" t="s">
        <v>55</v>
      </c>
      <c r="L173" s="33" t="s">
        <v>55</v>
      </c>
      <c r="M173" s="33" t="s">
        <v>55</v>
      </c>
      <c r="N173" s="28">
        <f t="shared" si="40"/>
        <v>73518</v>
      </c>
      <c r="O173" s="28"/>
      <c r="P173" s="28"/>
      <c r="Q173" s="28"/>
    </row>
    <row r="174" spans="1:17">
      <c r="A174" s="15" t="s">
        <v>33</v>
      </c>
      <c r="B174" s="28">
        <v>7507</v>
      </c>
      <c r="C174" s="33">
        <v>0</v>
      </c>
      <c r="D174" s="33">
        <v>14145</v>
      </c>
      <c r="E174" s="33">
        <v>0</v>
      </c>
      <c r="F174" s="33">
        <v>0</v>
      </c>
      <c r="G174" s="33" t="s">
        <v>55</v>
      </c>
      <c r="H174" s="33" t="s">
        <v>55</v>
      </c>
      <c r="I174" s="33" t="s">
        <v>55</v>
      </c>
      <c r="J174" s="33" t="s">
        <v>55</v>
      </c>
      <c r="K174" s="33" t="s">
        <v>55</v>
      </c>
      <c r="L174" s="33" t="s">
        <v>55</v>
      </c>
      <c r="M174" s="33" t="s">
        <v>55</v>
      </c>
      <c r="N174" s="28">
        <f t="shared" si="40"/>
        <v>21652</v>
      </c>
      <c r="O174" s="28"/>
      <c r="P174" s="28"/>
      <c r="Q174" s="28"/>
    </row>
    <row r="175" spans="1:17">
      <c r="A175" s="15" t="s">
        <v>34</v>
      </c>
      <c r="B175" s="28">
        <v>34715.893200000006</v>
      </c>
      <c r="C175" s="33">
        <v>31975.131000000005</v>
      </c>
      <c r="D175" s="33">
        <v>61018.258700000006</v>
      </c>
      <c r="E175" s="33">
        <v>126283.77540000001</v>
      </c>
      <c r="F175" s="33">
        <v>108229.70081699999</v>
      </c>
      <c r="G175" s="33" t="s">
        <v>55</v>
      </c>
      <c r="H175" s="33" t="s">
        <v>55</v>
      </c>
      <c r="I175" s="33" t="s">
        <v>55</v>
      </c>
      <c r="J175" s="33" t="s">
        <v>55</v>
      </c>
      <c r="K175" s="33" t="s">
        <v>55</v>
      </c>
      <c r="L175" s="33" t="s">
        <v>55</v>
      </c>
      <c r="M175" s="33" t="s">
        <v>55</v>
      </c>
      <c r="N175" s="28">
        <f t="shared" si="40"/>
        <v>362222.75911700004</v>
      </c>
      <c r="O175" s="28"/>
      <c r="P175" s="28"/>
      <c r="Q175" s="28"/>
    </row>
    <row r="176" spans="1:17">
      <c r="B176" s="28"/>
      <c r="C176" s="28"/>
      <c r="N176" s="28"/>
      <c r="O176" s="28"/>
      <c r="P176" s="28"/>
      <c r="Q176" s="28"/>
    </row>
    <row r="177" spans="1:17">
      <c r="A177" s="14" t="s">
        <v>26</v>
      </c>
      <c r="B177" s="39">
        <f>SUM(B170:B175)</f>
        <v>269525.11320000002</v>
      </c>
      <c r="C177" s="39">
        <f t="shared" ref="C177:N177" si="41">SUM(C170:C175)</f>
        <v>166886.291</v>
      </c>
      <c r="D177" s="39">
        <f t="shared" si="41"/>
        <v>224175.45870000002</v>
      </c>
      <c r="E177" s="39">
        <f t="shared" si="41"/>
        <v>363414.61540000001</v>
      </c>
      <c r="F177" s="39">
        <f t="shared" si="41"/>
        <v>266733.92081699998</v>
      </c>
      <c r="G177" s="39">
        <f t="shared" si="41"/>
        <v>0</v>
      </c>
      <c r="H177" s="39">
        <f t="shared" si="41"/>
        <v>0</v>
      </c>
      <c r="I177" s="39">
        <f t="shared" si="41"/>
        <v>0</v>
      </c>
      <c r="J177" s="39">
        <f t="shared" si="41"/>
        <v>0</v>
      </c>
      <c r="K177" s="39">
        <f t="shared" si="41"/>
        <v>0</v>
      </c>
      <c r="L177" s="39">
        <f t="shared" si="41"/>
        <v>0</v>
      </c>
      <c r="M177" s="41">
        <f t="shared" si="41"/>
        <v>0</v>
      </c>
      <c r="N177" s="39">
        <f t="shared" si="41"/>
        <v>1290735.3991169999</v>
      </c>
      <c r="O177" s="28"/>
      <c r="P177" s="28"/>
      <c r="Q177" s="28"/>
    </row>
    <row r="178" spans="1:17">
      <c r="A178" s="16" t="s">
        <v>56</v>
      </c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</row>
    <row r="179" spans="1:17">
      <c r="A179" s="16" t="s">
        <v>57</v>
      </c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</row>
    <row r="180" spans="1:17">
      <c r="A180" s="16" t="s">
        <v>58</v>
      </c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</row>
    <row r="181" spans="1:17">
      <c r="A181" s="16" t="s">
        <v>59</v>
      </c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</row>
    <row r="182" spans="1:17">
      <c r="A182" s="15" t="s">
        <v>60</v>
      </c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</row>
    <row r="183" spans="1:17">
      <c r="A183" s="15" t="s">
        <v>9</v>
      </c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</row>
    <row r="184" spans="1:17">
      <c r="A184" s="16" t="s">
        <v>10</v>
      </c>
      <c r="E184" s="28"/>
      <c r="N184" s="28"/>
    </row>
    <row r="185" spans="1:17">
      <c r="H185" s="15" t="s">
        <v>61</v>
      </c>
    </row>
    <row r="186" spans="1:17">
      <c r="B186" s="28"/>
      <c r="C186" s="28"/>
      <c r="D186" s="28"/>
      <c r="E186" s="28"/>
      <c r="F186" s="28"/>
      <c r="G186" s="28"/>
      <c r="H186" s="28"/>
    </row>
    <row r="187" spans="1:17">
      <c r="E187" s="28"/>
    </row>
    <row r="188" spans="1:17">
      <c r="B188" s="40"/>
      <c r="D188" s="40"/>
    </row>
    <row r="189" spans="1:17">
      <c r="B189" s="28"/>
      <c r="C189" s="28"/>
      <c r="D189" s="28"/>
      <c r="E189" s="28"/>
    </row>
    <row r="190" spans="1:17">
      <c r="B190" s="28"/>
      <c r="C190" s="28"/>
      <c r="D190" s="28"/>
      <c r="E190" s="28"/>
    </row>
    <row r="191" spans="1:17">
      <c r="B191" s="28"/>
      <c r="C191" s="28"/>
      <c r="D191" s="28"/>
    </row>
    <row r="192" spans="1:17">
      <c r="B192" s="28"/>
      <c r="C192" s="28"/>
      <c r="D192" s="28"/>
    </row>
    <row r="193" spans="2:4">
      <c r="B193" s="28"/>
      <c r="C193" s="28"/>
      <c r="D193" s="28"/>
    </row>
  </sheetData>
  <phoneticPr fontId="2" type="noConversion"/>
  <pageMargins left="0.75" right="0.75" top="1" bottom="1" header="0.5" footer="0.5"/>
  <pageSetup scale="36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36"/>
  <sheetViews>
    <sheetView zoomScale="80" zoomScaleNormal="80" zoomScaleSheetLayoutView="80" workbookViewId="0">
      <pane xSplit="1" ySplit="3" topLeftCell="B4" activePane="bottomRight" state="frozen"/>
      <selection pane="bottomRight"/>
      <selection pane="bottomLeft" activeCell="A7" sqref="A7"/>
      <selection pane="topRight" activeCell="B1" sqref="B1"/>
    </sheetView>
  </sheetViews>
  <sheetFormatPr defaultRowHeight="12.75"/>
  <cols>
    <col min="2" max="13" width="9" customWidth="1"/>
    <col min="14" max="14" width="12" customWidth="1"/>
  </cols>
  <sheetData>
    <row r="1" spans="1:16" s="1" customFormat="1">
      <c r="A1" s="14" t="s">
        <v>62</v>
      </c>
    </row>
    <row r="2" spans="1:16" ht="12.75" customHeight="1">
      <c r="B2" s="2" t="s">
        <v>14</v>
      </c>
      <c r="C2" s="2" t="s">
        <v>15</v>
      </c>
      <c r="D2" s="2" t="s">
        <v>16</v>
      </c>
      <c r="E2" s="2" t="s">
        <v>17</v>
      </c>
      <c r="F2" s="19" t="s">
        <v>18</v>
      </c>
      <c r="G2" s="19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2" t="s">
        <v>26</v>
      </c>
      <c r="O2" s="10"/>
      <c r="P2" s="10"/>
    </row>
    <row r="3" spans="1:16" s="1" customFormat="1" ht="12.75" customHeight="1">
      <c r="B3" s="3"/>
      <c r="C3" s="3"/>
      <c r="D3" s="3"/>
      <c r="E3" s="3"/>
      <c r="F3" s="5"/>
      <c r="G3" s="4"/>
      <c r="H3" s="4"/>
      <c r="I3" s="4"/>
      <c r="J3" s="4"/>
      <c r="K3" s="4"/>
      <c r="L3" s="4"/>
      <c r="M3" s="4"/>
      <c r="N3" s="30"/>
    </row>
    <row r="4" spans="1:16" ht="12.75" customHeight="1">
      <c r="F4" s="15" t="s">
        <v>27</v>
      </c>
      <c r="N4" s="6"/>
      <c r="P4" s="6"/>
    </row>
    <row r="5" spans="1:16" ht="12.75" customHeight="1">
      <c r="F5" s="5"/>
      <c r="N5" s="6"/>
      <c r="P5" s="6"/>
    </row>
    <row r="6" spans="1:16" ht="12.75" customHeight="1">
      <c r="A6">
        <v>2008</v>
      </c>
      <c r="B6" s="7">
        <f>Table61a!B10</f>
        <v>17561</v>
      </c>
      <c r="C6" s="7">
        <f>Table61a!C10</f>
        <v>16180</v>
      </c>
      <c r="D6" s="7">
        <f>Table61a!D10</f>
        <v>34426</v>
      </c>
      <c r="E6" s="7">
        <f>Table61a!E10</f>
        <v>26261</v>
      </c>
      <c r="F6" s="7">
        <f>Table61a!F10</f>
        <v>51897</v>
      </c>
      <c r="G6" s="7">
        <f>Table61a!G10</f>
        <v>47019</v>
      </c>
      <c r="H6" s="7">
        <f>Table61a!H10</f>
        <v>73932</v>
      </c>
      <c r="I6" s="7">
        <f>Table61a!I10</f>
        <v>70437</v>
      </c>
      <c r="J6" s="7">
        <f>Table61a!J10</f>
        <v>60757</v>
      </c>
      <c r="K6" s="7">
        <f>Table61a!K10</f>
        <v>50142</v>
      </c>
      <c r="L6" s="7">
        <f>Table61a!L10</f>
        <v>103729</v>
      </c>
      <c r="M6" s="7">
        <f>Table61a!M10</f>
        <v>77184</v>
      </c>
      <c r="N6" s="7">
        <f>SUM(B6:M6)</f>
        <v>629525</v>
      </c>
      <c r="O6" s="26"/>
      <c r="P6" s="11"/>
    </row>
    <row r="7" spans="1:16" ht="12.75" customHeight="1">
      <c r="A7">
        <v>2009</v>
      </c>
      <c r="B7" s="7">
        <f>Table61a!B20</f>
        <v>89961</v>
      </c>
      <c r="C7" s="7">
        <f>Table61a!C20</f>
        <v>114365</v>
      </c>
      <c r="D7" s="7">
        <f>Table61a!D20</f>
        <v>116810</v>
      </c>
      <c r="E7" s="7">
        <f>Table61a!E20</f>
        <v>55936</v>
      </c>
      <c r="F7" s="7">
        <f>Table61a!F20</f>
        <v>80011</v>
      </c>
      <c r="G7" s="7">
        <f>Table61a!G20</f>
        <v>157194</v>
      </c>
      <c r="H7" s="7">
        <f>Table61a!H20</f>
        <v>155277</v>
      </c>
      <c r="I7" s="7">
        <f>Table61a!I20</f>
        <v>202754</v>
      </c>
      <c r="J7" s="7">
        <f>Table61a!J20</f>
        <v>91825</v>
      </c>
      <c r="K7" s="7">
        <f>Table61a!K20</f>
        <v>108311</v>
      </c>
      <c r="L7" s="7">
        <f>Table61a!L20</f>
        <v>58171</v>
      </c>
      <c r="M7" s="7">
        <f>Table61a!M20</f>
        <v>41581</v>
      </c>
      <c r="N7" s="7">
        <f t="shared" ref="N7:N22" si="0">SUM(B7:M7)</f>
        <v>1272196</v>
      </c>
    </row>
    <row r="8" spans="1:16" ht="12.75" customHeight="1">
      <c r="A8">
        <v>2010</v>
      </c>
      <c r="B8" s="7">
        <f>Table61a!B30</f>
        <v>40627</v>
      </c>
      <c r="C8" s="7">
        <f>Table61a!C30</f>
        <v>24602</v>
      </c>
      <c r="D8" s="7">
        <f>Table61a!D30</f>
        <v>27081</v>
      </c>
      <c r="E8" s="7">
        <f>Table61a!E30</f>
        <v>34213</v>
      </c>
      <c r="F8" s="7">
        <f>Table61a!F30</f>
        <v>44066</v>
      </c>
      <c r="G8" s="7">
        <f>Table61a!G30</f>
        <v>34120</v>
      </c>
      <c r="H8" s="7">
        <f>Table61a!H30</f>
        <v>37244</v>
      </c>
      <c r="I8" s="7">
        <f>Table61a!I30</f>
        <v>32271</v>
      </c>
      <c r="J8" s="7">
        <f>Table61a!J30</f>
        <v>40780</v>
      </c>
      <c r="K8" s="7">
        <f>Table61a!K30</f>
        <v>74937</v>
      </c>
      <c r="L8" s="7">
        <f>Table61a!L30</f>
        <v>149526</v>
      </c>
      <c r="M8" s="7">
        <f>Table61a!M30</f>
        <v>192697</v>
      </c>
      <c r="N8" s="7">
        <f t="shared" si="0"/>
        <v>732164</v>
      </c>
    </row>
    <row r="9" spans="1:16" ht="12.75" customHeight="1">
      <c r="A9">
        <v>2011</v>
      </c>
      <c r="B9" s="7">
        <f>Table61a!B40</f>
        <v>94070.760000000009</v>
      </c>
      <c r="C9" s="7">
        <f>Table61a!C40</f>
        <v>78942.44</v>
      </c>
      <c r="D9" s="7">
        <f>Table61a!D40</f>
        <v>84344.2</v>
      </c>
      <c r="E9" s="7">
        <f>Table61a!E40</f>
        <v>104884.88</v>
      </c>
      <c r="F9" s="7">
        <f>Table61a!F40</f>
        <v>153234.66</v>
      </c>
      <c r="G9" s="7">
        <f>Table61a!G40</f>
        <v>228165</v>
      </c>
      <c r="H9" s="7">
        <f>Table61a!H40</f>
        <v>181798.48</v>
      </c>
      <c r="I9" s="7">
        <f>Table61a!I40</f>
        <v>199292.72</v>
      </c>
      <c r="J9" s="7">
        <f>Table61a!J40</f>
        <v>117490.40000000001</v>
      </c>
      <c r="K9" s="7">
        <f>Table61a!K40</f>
        <v>124166.28000000001</v>
      </c>
      <c r="L9" s="7">
        <f>Table61a!L40</f>
        <v>91373.06</v>
      </c>
      <c r="M9" s="7">
        <f>Table61a!M40</f>
        <v>91281.900000000009</v>
      </c>
      <c r="N9" s="7">
        <f t="shared" si="0"/>
        <v>1549044.78</v>
      </c>
    </row>
    <row r="10" spans="1:16" ht="12.75" customHeight="1">
      <c r="A10">
        <v>2012</v>
      </c>
      <c r="B10" s="7">
        <f>Table61a!B50</f>
        <v>87208</v>
      </c>
      <c r="C10" s="7">
        <f>Table61a!C50</f>
        <v>64727</v>
      </c>
      <c r="D10" s="7">
        <f>Table61a!D50</f>
        <v>62763</v>
      </c>
      <c r="E10" s="7">
        <f>Table61a!E50</f>
        <v>69628</v>
      </c>
      <c r="F10" s="7">
        <f>Table61a!F50</f>
        <v>98714</v>
      </c>
      <c r="G10" s="7">
        <f>Table61a!G50</f>
        <v>104352</v>
      </c>
      <c r="H10" s="7">
        <f>Table61a!H50</f>
        <v>126951</v>
      </c>
      <c r="I10" s="7">
        <f>Table61a!I50</f>
        <v>82556</v>
      </c>
      <c r="J10" s="7">
        <f>Table61a!J50</f>
        <v>56486</v>
      </c>
      <c r="K10" s="7">
        <f>Table61a!K50</f>
        <v>88566</v>
      </c>
      <c r="L10" s="7">
        <f>Table61a!L50</f>
        <v>65582</v>
      </c>
      <c r="M10" s="7">
        <f>Table61a!M50</f>
        <v>64326</v>
      </c>
      <c r="N10" s="7">
        <f t="shared" si="0"/>
        <v>971859</v>
      </c>
    </row>
    <row r="11" spans="1:16" ht="12.75" customHeight="1">
      <c r="A11">
        <v>2013</v>
      </c>
      <c r="B11" s="7">
        <f>Table61a!B60</f>
        <v>107041.98000000001</v>
      </c>
      <c r="C11" s="7">
        <f>Table61a!C60</f>
        <v>63459.020000000004</v>
      </c>
      <c r="D11" s="7">
        <f>Table61a!D60</f>
        <v>83625.52</v>
      </c>
      <c r="E11" s="7">
        <f>Table61a!E60</f>
        <v>102817.88</v>
      </c>
      <c r="F11" s="7">
        <f>Table61a!F60</f>
        <v>116171.76000000001</v>
      </c>
      <c r="G11" s="7">
        <f>Table61a!G60</f>
        <v>149443.04</v>
      </c>
      <c r="H11" s="7">
        <f>Table61a!H60</f>
        <v>199074.36000000002</v>
      </c>
      <c r="I11" s="7">
        <f>Table61a!I60</f>
        <v>217768.52000000002</v>
      </c>
      <c r="J11" s="7">
        <f>Table61a!J60</f>
        <v>223180.88</v>
      </c>
      <c r="K11" s="7">
        <f>Table61a!K60</f>
        <v>181027.86000000002</v>
      </c>
      <c r="L11" s="7">
        <f>Table61a!L60</f>
        <v>287835.58</v>
      </c>
      <c r="M11" s="7">
        <f>Table61a!M60</f>
        <v>195012.44</v>
      </c>
      <c r="N11" s="7">
        <f t="shared" si="0"/>
        <v>1926458.84</v>
      </c>
    </row>
    <row r="12" spans="1:16" ht="12.75" customHeight="1">
      <c r="A12">
        <v>2014</v>
      </c>
      <c r="B12" s="7">
        <f>Table61a!B70</f>
        <v>229246.2</v>
      </c>
      <c r="C12" s="7">
        <f>Table61a!C70</f>
        <v>206005.7</v>
      </c>
      <c r="D12" s="7">
        <f>Table61a!D70</f>
        <v>110951.26000000001</v>
      </c>
      <c r="E12" s="7">
        <f>Table61a!E70</f>
        <v>184183.48</v>
      </c>
      <c r="F12" s="7">
        <f>Table61a!F70</f>
        <v>127347.34000000001</v>
      </c>
      <c r="G12" s="7">
        <f>Table61a!G70</f>
        <v>213138.44</v>
      </c>
      <c r="H12" s="7">
        <f>Table61a!H70</f>
        <v>180490.44</v>
      </c>
      <c r="I12" s="7">
        <f>Table61a!I70</f>
        <v>298430.28000000003</v>
      </c>
      <c r="J12" s="7">
        <f>Table61a!J70</f>
        <v>146679.93799999999</v>
      </c>
      <c r="K12" s="7">
        <f>Table61a!K70</f>
        <v>112939.82</v>
      </c>
      <c r="L12" s="7">
        <f>Table61a!L70</f>
        <v>94359.08</v>
      </c>
      <c r="M12" s="7">
        <f>Table61a!M70</f>
        <v>28202.36</v>
      </c>
      <c r="N12" s="7">
        <f t="shared" si="0"/>
        <v>1931974.3380000002</v>
      </c>
    </row>
    <row r="13" spans="1:16" ht="12.75" customHeight="1">
      <c r="A13">
        <v>2015</v>
      </c>
      <c r="B13" s="7">
        <f>Table61a!B80</f>
        <v>36175.68</v>
      </c>
      <c r="C13" s="7">
        <f>Table61a!C80</f>
        <v>11984.36</v>
      </c>
      <c r="D13" s="7">
        <f>Table61a!D80</f>
        <v>13957.02</v>
      </c>
      <c r="E13" s="7">
        <f>Table61a!E80</f>
        <v>21069.620000000003</v>
      </c>
      <c r="F13" s="7">
        <f>Table61a!F80</f>
        <v>65230.280000000006</v>
      </c>
      <c r="G13" s="7">
        <f>Table61a!G80</f>
        <v>204338.32</v>
      </c>
      <c r="H13" s="7">
        <f>Table61a!H80</f>
        <v>73927.58</v>
      </c>
      <c r="I13" s="7">
        <f>Table61a!I80</f>
        <v>148219.80000000002</v>
      </c>
      <c r="J13" s="7">
        <f>Table61a!J80</f>
        <v>198799.82</v>
      </c>
      <c r="K13" s="7">
        <f>Table61a!K80</f>
        <v>176636.28</v>
      </c>
      <c r="L13" s="7">
        <f>Table61a!L80</f>
        <v>172028.46000000002</v>
      </c>
      <c r="M13" s="7">
        <f>Table61a!M80</f>
        <v>267094.87800000003</v>
      </c>
      <c r="N13" s="7">
        <f t="shared" si="0"/>
        <v>1389462.098</v>
      </c>
    </row>
    <row r="14" spans="1:16" ht="12.75" customHeight="1">
      <c r="A14">
        <v>2016</v>
      </c>
      <c r="B14" s="7">
        <f>Table61a!B90</f>
        <v>36712.04</v>
      </c>
      <c r="C14" s="7">
        <f>Table61a!C90</f>
        <v>29895.18</v>
      </c>
      <c r="D14" s="7">
        <f>Table61a!D90</f>
        <v>64874.12</v>
      </c>
      <c r="E14" s="7">
        <f>Table61a!E90</f>
        <v>100090.5</v>
      </c>
      <c r="F14" s="7">
        <f>Table61a!F90</f>
        <v>108419.98000000001</v>
      </c>
      <c r="G14" s="7">
        <f>Table61a!G90</f>
        <v>142167.20000000001</v>
      </c>
      <c r="H14" s="7">
        <f>Table61a!H90</f>
        <v>131114.58000000002</v>
      </c>
      <c r="I14" s="7">
        <f>Table61a!I90</f>
        <v>91718.62000000001</v>
      </c>
      <c r="J14" s="7">
        <f>Table61a!J90</f>
        <v>139788.56</v>
      </c>
      <c r="K14" s="7">
        <f>Table61a!K90</f>
        <v>147289.12</v>
      </c>
      <c r="L14" s="7">
        <f>Table61a!L90</f>
        <v>101703.82</v>
      </c>
      <c r="M14" s="7">
        <f>Table61a!M90</f>
        <v>93588.46</v>
      </c>
      <c r="N14" s="7">
        <f t="shared" si="0"/>
        <v>1187362.18</v>
      </c>
    </row>
    <row r="15" spans="1:16" ht="12.75" customHeight="1">
      <c r="A15">
        <v>2017</v>
      </c>
      <c r="B15" s="35">
        <f>Table61a!B100</f>
        <v>34182.880000000005</v>
      </c>
      <c r="C15" s="36">
        <f>Table61a!C100</f>
        <v>58155.840000000004</v>
      </c>
      <c r="D15" s="36">
        <f>Table61a!D100</f>
        <v>39265.58</v>
      </c>
      <c r="E15" s="36">
        <f>Table61a!E100</f>
        <v>118407.3</v>
      </c>
      <c r="F15" s="36">
        <f>Table61a!F100</f>
        <v>147843.5</v>
      </c>
      <c r="G15" s="36">
        <f>Table61a!G100</f>
        <v>13961.26</v>
      </c>
      <c r="H15" s="36">
        <f>Table61a!H100</f>
        <v>176275.88</v>
      </c>
      <c r="I15" s="36">
        <f>Table61a!I100</f>
        <v>210157.72</v>
      </c>
      <c r="J15" s="36">
        <f>Table61a!J100</f>
        <v>23406.920000000002</v>
      </c>
      <c r="K15" s="36">
        <f>Table61a!K100</f>
        <v>47312.04</v>
      </c>
      <c r="L15" s="36">
        <f>Table61a!L100</f>
        <v>64917.58</v>
      </c>
      <c r="M15" s="36">
        <f>Table61a!M100</f>
        <v>156076.52000000002</v>
      </c>
      <c r="N15" s="7">
        <f t="shared" si="0"/>
        <v>1089963.02</v>
      </c>
    </row>
    <row r="16" spans="1:16" ht="12.75" customHeight="1">
      <c r="A16">
        <v>2018</v>
      </c>
      <c r="B16" s="7">
        <f>Table61a!B110</f>
        <v>11827.480000000001</v>
      </c>
      <c r="C16" s="7">
        <f>Table61a!C110</f>
        <v>19949.2</v>
      </c>
      <c r="D16" s="7">
        <f>Table61a!D110</f>
        <v>19598.34</v>
      </c>
      <c r="E16" s="7">
        <f>Table61a!E110</f>
        <v>64713</v>
      </c>
      <c r="F16" s="7">
        <f>Table61a!F110</f>
        <v>59279.44</v>
      </c>
      <c r="G16" s="7">
        <f>Table61a!G110</f>
        <v>217437.80000000002</v>
      </c>
      <c r="H16" s="7">
        <f>Table61a!H110</f>
        <v>205842.46000000002</v>
      </c>
      <c r="I16" s="7">
        <f>Table61a!I110</f>
        <v>125056.68000000001</v>
      </c>
      <c r="J16" s="7">
        <f>Table61a!J110</f>
        <v>90755.08</v>
      </c>
      <c r="K16" s="7">
        <f>Table61a!K110</f>
        <v>75225.02</v>
      </c>
      <c r="L16" s="7">
        <f>Table61a!L110</f>
        <v>134855.32</v>
      </c>
      <c r="M16" s="7">
        <f>Table61a!M110</f>
        <v>85210.22</v>
      </c>
      <c r="N16" s="7">
        <f t="shared" si="0"/>
        <v>1109750.04</v>
      </c>
    </row>
    <row r="17" spans="1:21" ht="12.75" customHeight="1">
      <c r="A17">
        <v>2019</v>
      </c>
      <c r="B17" s="7">
        <f>Table61a!B120</f>
        <v>17271.64</v>
      </c>
      <c r="C17" s="7">
        <f>Table61a!C120</f>
        <v>38898.82</v>
      </c>
      <c r="D17" s="7">
        <f>Table61a!D120</f>
        <v>10980.54</v>
      </c>
      <c r="E17" s="7">
        <f>Table61a!E120</f>
        <v>10911.640000000001</v>
      </c>
      <c r="F17" s="7">
        <f>Table61a!F120</f>
        <v>74109.900000000009</v>
      </c>
      <c r="G17" s="7">
        <f>Table61a!G120</f>
        <v>173903.6</v>
      </c>
      <c r="H17" s="7">
        <f>Table61a!H120</f>
        <v>169755.82</v>
      </c>
      <c r="I17" s="7">
        <f>Table61a!I120</f>
        <v>58107.08</v>
      </c>
      <c r="J17" s="7">
        <f>Table61a!J120</f>
        <v>76939.040000000008</v>
      </c>
      <c r="K17" s="7">
        <f>Table61a!K120</f>
        <v>97817.86</v>
      </c>
      <c r="L17" s="7">
        <f>Table61a!L120</f>
        <v>93412.5</v>
      </c>
      <c r="M17" s="7">
        <f>Table61a!M120</f>
        <v>85479.46</v>
      </c>
      <c r="N17" s="7">
        <f t="shared" si="0"/>
        <v>907587.9</v>
      </c>
    </row>
    <row r="18" spans="1:21" ht="12.75" customHeight="1">
      <c r="A18">
        <v>2020</v>
      </c>
      <c r="B18" s="7">
        <f>Table61a!B130</f>
        <v>8147.1600000000008</v>
      </c>
      <c r="C18" s="7">
        <f>Table61a!C130</f>
        <v>20842.780000000002</v>
      </c>
      <c r="D18" s="7">
        <f>Table61a!D130</f>
        <v>31377.06</v>
      </c>
      <c r="E18" s="7">
        <f>Table61a!E130</f>
        <v>16883.68</v>
      </c>
      <c r="F18" s="7">
        <f>Table61a!F130</f>
        <v>141252.42000000001</v>
      </c>
      <c r="G18" s="7">
        <f>Table61a!G130</f>
        <v>171622.48</v>
      </c>
      <c r="H18" s="7">
        <f>Table61a!H130</f>
        <v>238061.16</v>
      </c>
      <c r="I18" s="7">
        <f>Table61a!I130</f>
        <v>173064.08000000002</v>
      </c>
      <c r="J18" s="7">
        <f>Table61a!J130</f>
        <v>114563.74</v>
      </c>
      <c r="K18" s="7">
        <f>Table61a!K130</f>
        <v>94374.98000000001</v>
      </c>
      <c r="L18" s="7">
        <f>Table61a!L130</f>
        <v>137511.67999999999</v>
      </c>
      <c r="M18" s="7">
        <f>Table61a!M130</f>
        <v>100132.90000000001</v>
      </c>
      <c r="N18" s="7">
        <f t="shared" si="0"/>
        <v>1247834.1199999999</v>
      </c>
    </row>
    <row r="19" spans="1:21" ht="12.75" customHeight="1">
      <c r="A19">
        <v>2021</v>
      </c>
      <c r="B19" s="7">
        <f>Table61a!B140</f>
        <v>3975</v>
      </c>
      <c r="C19" s="7">
        <f>Table61a!C140</f>
        <v>13694.140000000001</v>
      </c>
      <c r="D19" s="7">
        <f>Table61a!D140</f>
        <v>13534.08</v>
      </c>
      <c r="E19" s="7">
        <f>Table61a!E140</f>
        <v>42588.68</v>
      </c>
      <c r="F19" s="7">
        <f>Table61a!F140</f>
        <v>136605.38</v>
      </c>
      <c r="G19" s="7">
        <f>Table61a!G140</f>
        <v>85548.36</v>
      </c>
      <c r="H19" s="7">
        <f>Table61a!H140</f>
        <v>77039.740000000005</v>
      </c>
      <c r="I19" s="7">
        <f>Table61a!I140</f>
        <v>189721.98</v>
      </c>
      <c r="J19" s="7">
        <f>Table61a!J140</f>
        <v>81979.340000000011</v>
      </c>
      <c r="K19" s="7">
        <f>Table61a!K140</f>
        <v>87963.887999999992</v>
      </c>
      <c r="L19" s="7">
        <f>Table61a!L140</f>
        <v>81673</v>
      </c>
      <c r="M19" s="7">
        <f>Table61a!M140</f>
        <v>63717.66</v>
      </c>
      <c r="N19" s="7">
        <f t="shared" si="0"/>
        <v>878041.24800000002</v>
      </c>
      <c r="O19" s="7"/>
      <c r="P19" s="7"/>
      <c r="Q19" s="7"/>
      <c r="R19" s="7"/>
      <c r="S19" s="7"/>
      <c r="T19" s="7"/>
      <c r="U19" s="7"/>
    </row>
    <row r="20" spans="1:21">
      <c r="A20">
        <v>2022</v>
      </c>
      <c r="B20" s="7">
        <f>Table61a!B150</f>
        <v>18668.72</v>
      </c>
      <c r="C20" s="7">
        <f>Table61a!C150</f>
        <v>43195</v>
      </c>
      <c r="D20" s="7">
        <f>Table61a!D150</f>
        <v>51110.338000000003</v>
      </c>
      <c r="E20" s="7">
        <f>Table61a!E150</f>
        <v>47176.36</v>
      </c>
      <c r="F20" s="7">
        <f>Table61a!F150</f>
        <v>164738.84</v>
      </c>
      <c r="G20" s="7">
        <f>Table61a!G150</f>
        <v>146834.16800000001</v>
      </c>
      <c r="H20" s="9">
        <f>Table61a!H150</f>
        <v>112402.93000000001</v>
      </c>
      <c r="I20" s="9">
        <f>Table61a!I150</f>
        <v>155476.56</v>
      </c>
      <c r="J20" s="9">
        <f>Table61a!J150</f>
        <v>85901.76400000001</v>
      </c>
      <c r="K20" s="9">
        <f>Table61a!K150</f>
        <v>163474.36600000001</v>
      </c>
      <c r="L20" s="9">
        <f>Table61a!L150</f>
        <v>112255.59000000001</v>
      </c>
      <c r="M20" s="9">
        <f>Table61a!M150</f>
        <v>149686.734</v>
      </c>
      <c r="N20" s="7">
        <f t="shared" si="0"/>
        <v>1250921.3699999999</v>
      </c>
      <c r="O20" s="7"/>
      <c r="P20" s="7"/>
      <c r="Q20" s="7"/>
      <c r="R20" s="7"/>
    </row>
    <row r="21" spans="1:21">
      <c r="A21">
        <v>2023</v>
      </c>
      <c r="B21" s="7">
        <f>Table61a!B160</f>
        <v>5303.18</v>
      </c>
      <c r="C21" s="7">
        <f>Table61a!C160</f>
        <v>11332.460000000001</v>
      </c>
      <c r="D21" s="7">
        <f>Table61a!D160</f>
        <v>57227.280000000006</v>
      </c>
      <c r="E21" s="7">
        <f>Table61a!E160</f>
        <v>123624.62000000001</v>
      </c>
      <c r="F21" s="9">
        <f>Table61a!F160</f>
        <v>121783.40000000001</v>
      </c>
      <c r="G21" s="9">
        <f>Table61a!G160</f>
        <v>191250.5</v>
      </c>
      <c r="H21" s="9">
        <f>Table61a!H160</f>
        <v>136411.61199999999</v>
      </c>
      <c r="I21" s="9">
        <f>Table61a!I160</f>
        <v>103449.852</v>
      </c>
      <c r="J21" s="9">
        <f>Table61a!J160</f>
        <v>82697.702000000005</v>
      </c>
      <c r="K21" s="9">
        <f>Table61a!K160</f>
        <v>79801.782000000007</v>
      </c>
      <c r="L21" s="9">
        <f>Table61a!L160</f>
        <v>66750.743999999992</v>
      </c>
      <c r="M21" s="9">
        <f>Table61a!M160</f>
        <v>68960.313999999998</v>
      </c>
      <c r="N21" s="33">
        <f t="shared" si="0"/>
        <v>1048593.446</v>
      </c>
      <c r="O21" s="7"/>
      <c r="P21" s="7"/>
      <c r="Q21" s="7"/>
      <c r="R21" s="7"/>
    </row>
    <row r="22" spans="1:21">
      <c r="A22" s="1">
        <v>2024</v>
      </c>
      <c r="B22" s="12">
        <f>Table61a!B170</f>
        <v>1046.22</v>
      </c>
      <c r="C22" s="13">
        <f>Table61a!C170</f>
        <v>2953.1600000000003</v>
      </c>
      <c r="D22" s="13">
        <f>Table61a!D170</f>
        <v>31291.200000000001</v>
      </c>
      <c r="E22" s="13">
        <f>Table61a!E170</f>
        <v>76334.840000000011</v>
      </c>
      <c r="F22" s="13">
        <f>Table61a!F170</f>
        <v>60141.22</v>
      </c>
      <c r="G22" s="13" t="str">
        <f>Table61a!G170</f>
        <v>N/A</v>
      </c>
      <c r="H22" s="13" t="str">
        <f>Table61a!H170</f>
        <v>N/A</v>
      </c>
      <c r="I22" s="13" t="str">
        <f>Table61a!I170</f>
        <v>N/A</v>
      </c>
      <c r="J22" s="13" t="str">
        <f>Table61a!J170</f>
        <v>N/A</v>
      </c>
      <c r="K22" s="13" t="str">
        <f>Table61a!K170</f>
        <v>N/A</v>
      </c>
      <c r="L22" s="13" t="str">
        <f>Table61a!L170</f>
        <v>N/A</v>
      </c>
      <c r="M22" s="13" t="str">
        <f>Table61a!M170</f>
        <v>N/A</v>
      </c>
      <c r="N22" s="41">
        <f t="shared" si="0"/>
        <v>171766.64</v>
      </c>
      <c r="O22" s="7"/>
      <c r="P22" s="7"/>
      <c r="Q22" s="7"/>
      <c r="R22" s="7"/>
    </row>
    <row r="23" spans="1:21">
      <c r="A23" t="s">
        <v>63</v>
      </c>
      <c r="B23" s="7"/>
      <c r="C23" s="7"/>
      <c r="D23" s="7"/>
      <c r="E23" s="7"/>
      <c r="F23" s="7"/>
      <c r="G23" s="7"/>
      <c r="H23" s="9"/>
      <c r="I23" s="9"/>
      <c r="J23" s="9"/>
      <c r="K23" s="9"/>
      <c r="L23" s="9"/>
      <c r="M23" s="9"/>
      <c r="N23" s="7"/>
      <c r="O23" s="7"/>
      <c r="P23" s="7"/>
      <c r="Q23" s="7"/>
      <c r="R23" s="7"/>
    </row>
    <row r="24" spans="1:21">
      <c r="A24" s="15" t="s">
        <v>60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21">
      <c r="A25" s="15" t="s">
        <v>64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21">
      <c r="A26" s="16" t="s">
        <v>10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21">
      <c r="A27" s="27"/>
      <c r="E27" s="7"/>
      <c r="N27" s="7"/>
    </row>
    <row r="28" spans="1:21">
      <c r="H28" t="s">
        <v>61</v>
      </c>
    </row>
    <row r="29" spans="1:21">
      <c r="B29" s="7"/>
      <c r="C29" s="7"/>
      <c r="D29" s="7"/>
      <c r="E29" s="7"/>
      <c r="F29" s="7"/>
      <c r="G29" s="7"/>
      <c r="H29" s="7"/>
    </row>
    <row r="30" spans="1:21">
      <c r="E30" s="7"/>
    </row>
    <row r="31" spans="1:21">
      <c r="B31" s="8"/>
      <c r="D31" s="8"/>
    </row>
    <row r="32" spans="1:21">
      <c r="B32" s="7"/>
      <c r="C32" s="7"/>
      <c r="D32" s="7"/>
      <c r="E32" s="7"/>
    </row>
    <row r="33" spans="2:5">
      <c r="B33" s="7"/>
      <c r="C33" s="7"/>
      <c r="D33" s="7"/>
      <c r="E33" s="7"/>
    </row>
    <row r="34" spans="2:5">
      <c r="B34" s="7"/>
      <c r="C34" s="7"/>
      <c r="D34" s="7"/>
    </row>
    <row r="35" spans="2:5">
      <c r="B35" s="7"/>
      <c r="C35" s="7"/>
      <c r="D35" s="7"/>
    </row>
    <row r="36" spans="2:5">
      <c r="B36" s="7"/>
      <c r="C36" s="7"/>
      <c r="D36" s="7"/>
    </row>
  </sheetData>
  <pageMargins left="0.75" right="0.75" top="1" bottom="1" header="0.5" footer="0.5"/>
  <pageSetup scale="84" orientation="landscape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21" ma:contentTypeDescription="Create a new document." ma:contentTypeScope="" ma:versionID="b73ccf800b91c230019bb8f09638abd6">
  <xsd:schema xmlns:xsd="http://www.w3.org/2001/XMLSchema" xmlns:xs="http://www.w3.org/2001/XMLSchema" xmlns:p="http://schemas.microsoft.com/office/2006/metadata/properties" xmlns:ns1="http://schemas.microsoft.com/sharepoint/v3" xmlns:ns2="df38bbad-0bb0-41a7-b78f-084b382b3af7" xmlns:ns3="e9322675-4e6c-4dcb-b08b-f40420b09916" xmlns:ns5="73fb875a-8af9-4255-b008-0995492d31cd" targetNamespace="http://schemas.microsoft.com/office/2006/metadata/properties" ma:root="true" ma:fieldsID="13a5557626a4f63aab3a2090ba60733f" ns1:_="" ns2:_="" ns3:_="" ns5:_="">
    <xsd:import namespace="http://schemas.microsoft.com/sharepoint/v3"/>
    <xsd:import namespace="df38bbad-0bb0-41a7-b78f-084b382b3af7"/>
    <xsd:import namespace="e9322675-4e6c-4dcb-b08b-f40420b09916"/>
    <xsd:import namespace="73fb875a-8af9-4255-b008-0995492d31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5:TaxCatchAll" minOccurs="0"/>
                <xsd:element ref="ns1:Compan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pany" ma:index="14" nillable="true" ma:displayName="Company" ma:internalName="Compan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b875a-8af9-4255-b008-0995492d31c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2fa8b7d3-41cc-4c68-b84f-83e196d43ada}" ma:internalName="TaxCatchAll" ma:showField="CatchAllData" ma:web="e9322675-4e6c-4dcb-b08b-f40420b099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2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pany xmlns="http://schemas.microsoft.com/sharepoint/v3" xsi:nil="true"/>
    <TaxCatchAll xmlns="73fb875a-8af9-4255-b008-0995492d31cd"/>
  </documentManagement>
</p:properties>
</file>

<file path=customXml/itemProps1.xml><?xml version="1.0" encoding="utf-8"?>
<ds:datastoreItem xmlns:ds="http://schemas.openxmlformats.org/officeDocument/2006/customXml" ds:itemID="{BD5424B3-1C63-47DD-AC9A-056AB3C8425D}"/>
</file>

<file path=customXml/itemProps2.xml><?xml version="1.0" encoding="utf-8"?>
<ds:datastoreItem xmlns:ds="http://schemas.openxmlformats.org/officeDocument/2006/customXml" ds:itemID="{3A3910F6-D3BD-402A-9EE6-708B7FEAEE56}"/>
</file>

<file path=customXml/itemProps3.xml><?xml version="1.0" encoding="utf-8"?>
<ds:datastoreItem xmlns:ds="http://schemas.openxmlformats.org/officeDocument/2006/customXml" ds:itemID="{57AE00A5-C06C-4246-B931-1D7984D472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USDA, Economic Research Service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61–U.S. monthly sugar imports since fiscal year 2008</dc:title>
  <dc:subject>Agricultural Economics</dc:subject>
  <dc:creator>Vidalina Abadam</dc:creator>
  <cp:keywords>sugar, imports, sugar TRQ, sugar FTA, Mexico, re-export imports, USDA, U.S. Department of Agriculture, ERS, Economic Research Service</cp:keywords>
  <dc:description/>
  <cp:lastModifiedBy>Abadam, Vidalina - REE-ERS</cp:lastModifiedBy>
  <cp:revision/>
  <dcterms:created xsi:type="dcterms:W3CDTF">2008-07-11T16:41:29Z</dcterms:created>
  <dcterms:modified xsi:type="dcterms:W3CDTF">2024-03-24T05:12:05Z</dcterms:modified>
  <cp:category/>
  <cp:contentStatus/>
</cp:coreProperties>
</file>