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Yuval\Desktop\"/>
    </mc:Choice>
  </mc:AlternateContent>
  <xr:revisionPtr revIDLastSave="0" documentId="13_ncr:1_{009969D8-ED61-4E43-B47F-A1431EEF3068}" xr6:coauthVersionLast="43" xr6:coauthVersionMax="43" xr10:uidLastSave="{00000000-0000-0000-0000-000000000000}"/>
  <bookViews>
    <workbookView xWindow="-120" yWindow="-120" windowWidth="29040" windowHeight="15840" activeTab="4" xr2:uid="{00000000-000D-0000-FFFF-FFFF00000000}"/>
  </bookViews>
  <sheets>
    <sheet name="Data" sheetId="1" r:id="rId1"/>
    <sheet name="Pivot" sheetId="4" r:id="rId2"/>
    <sheet name="Bandwidth" sheetId="5" r:id="rId3"/>
    <sheet name="Time Measurement" sheetId="8" r:id="rId4"/>
    <sheet name="Value Measurement" sheetId="9" r:id="rId5"/>
  </sheets>
  <calcPr calcId="191029"/>
  <pivotCaches>
    <pivotCache cacheId="8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4" i="9" l="1"/>
  <c r="C24" i="9"/>
  <c r="D24" i="9"/>
  <c r="E24" i="9"/>
  <c r="F24" i="9"/>
  <c r="G24" i="9"/>
  <c r="B25" i="9"/>
  <c r="C25" i="9"/>
  <c r="D25" i="9"/>
  <c r="E25" i="9"/>
  <c r="F25" i="9"/>
  <c r="G25" i="9"/>
  <c r="B26" i="9"/>
  <c r="C26" i="9"/>
  <c r="D26" i="9"/>
  <c r="E26" i="9"/>
  <c r="F26" i="9"/>
  <c r="G26" i="9"/>
  <c r="B27" i="9"/>
  <c r="C27" i="9"/>
  <c r="D27" i="9"/>
  <c r="E27" i="9"/>
  <c r="F27" i="9"/>
  <c r="G27" i="9"/>
  <c r="B23" i="9"/>
  <c r="C23" i="9"/>
  <c r="D23" i="9"/>
  <c r="E23" i="9"/>
  <c r="F23" i="9"/>
  <c r="G23" i="9"/>
  <c r="G6" i="8"/>
  <c r="F6" i="8"/>
  <c r="E6" i="8"/>
  <c r="D6" i="8"/>
  <c r="C6" i="8"/>
  <c r="B6" i="8"/>
  <c r="G5" i="8"/>
  <c r="F5" i="8"/>
  <c r="E5" i="8"/>
  <c r="D5" i="8"/>
  <c r="D21" i="8" s="1"/>
  <c r="C5" i="8"/>
  <c r="B5" i="8"/>
  <c r="G4" i="8"/>
  <c r="F4" i="8"/>
  <c r="E4" i="8"/>
  <c r="E20" i="8" s="1"/>
  <c r="D4" i="8"/>
  <c r="D20" i="8" s="1"/>
  <c r="C4" i="8"/>
  <c r="B4" i="8"/>
  <c r="B20" i="8" s="1"/>
  <c r="G3" i="8"/>
  <c r="F3" i="8"/>
  <c r="E3" i="8"/>
  <c r="D3" i="8"/>
  <c r="D19" i="8" s="1"/>
  <c r="C3" i="8"/>
  <c r="C23" i="8" s="1"/>
  <c r="B3" i="8"/>
  <c r="B19" i="8" s="1"/>
  <c r="G2" i="8"/>
  <c r="G23" i="8" s="1"/>
  <c r="F2" i="8"/>
  <c r="F23" i="8" s="1"/>
  <c r="E2" i="8"/>
  <c r="E22" i="8" s="1"/>
  <c r="D2" i="8"/>
  <c r="D22" i="8" s="1"/>
  <c r="C2" i="8"/>
  <c r="C21" i="8" s="1"/>
  <c r="B2" i="8"/>
  <c r="B22" i="8" s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F22" i="8" l="1"/>
  <c r="C20" i="8"/>
  <c r="E21" i="8"/>
  <c r="G22" i="8"/>
  <c r="F21" i="8"/>
  <c r="C19" i="8"/>
  <c r="D23" i="8"/>
  <c r="E19" i="8"/>
  <c r="G20" i="8"/>
  <c r="C22" i="8"/>
  <c r="E23" i="8"/>
  <c r="B23" i="8"/>
  <c r="G21" i="8"/>
  <c r="F20" i="8"/>
  <c r="F19" i="8"/>
  <c r="B21" i="8"/>
  <c r="G19" i="8"/>
</calcChain>
</file>

<file path=xl/sharedStrings.xml><?xml version="1.0" encoding="utf-8"?>
<sst xmlns="http://schemas.openxmlformats.org/spreadsheetml/2006/main" count="149" uniqueCount="30">
  <si>
    <t>LoopIndex</t>
  </si>
  <si>
    <t>Monitoring Scheme</t>
  </si>
  <si>
    <t>Vector Length</t>
  </si>
  <si>
    <t># Nodes</t>
  </si>
  <si>
    <t>Approximation</t>
  </si>
  <si>
    <t>Bandwidth</t>
  </si>
  <si>
    <t># Messages</t>
  </si>
  <si>
    <t># Full Syncs</t>
  </si>
  <si>
    <t>Lower-Bound</t>
  </si>
  <si>
    <t>Function's Value</t>
  </si>
  <si>
    <t>Upper-Bound</t>
  </si>
  <si>
    <t>Naive</t>
  </si>
  <si>
    <t>Threshold2700000</t>
  </si>
  <si>
    <t>Value</t>
  </si>
  <si>
    <t>Vector</t>
  </si>
  <si>
    <t>Oracle Vector</t>
  </si>
  <si>
    <t>Dist L0</t>
  </si>
  <si>
    <t>Dist L2</t>
  </si>
  <si>
    <t>Oracle</t>
  </si>
  <si>
    <t>Row Labels</t>
  </si>
  <si>
    <t>Grand Total</t>
  </si>
  <si>
    <t>Sum of Bandwidth</t>
  </si>
  <si>
    <t>Column Labels</t>
  </si>
  <si>
    <t>Dist L-inf</t>
  </si>
  <si>
    <t>Time</t>
  </si>
  <si>
    <t>line</t>
  </si>
  <si>
    <t>Begin Value</t>
  </si>
  <si>
    <t>Threshold Value</t>
  </si>
  <si>
    <t>Full  Sync Value</t>
  </si>
  <si>
    <t>Ratio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</si>
</sst>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Bandwidth!$B$1</c:f>
              <c:strCache>
                <c:ptCount val="1"/>
                <c:pt idx="0">
                  <c:v>Vector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Bandwidth!$A$2:$A$6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</c:numCache>
            </c:numRef>
          </c:cat>
          <c:val>
            <c:numRef>
              <c:f>Bandwidth!$B$2:$B$6</c:f>
              <c:numCache>
                <c:formatCode>General</c:formatCode>
                <c:ptCount val="5"/>
                <c:pt idx="0">
                  <c:v>3050</c:v>
                </c:pt>
                <c:pt idx="1">
                  <c:v>12200</c:v>
                </c:pt>
                <c:pt idx="2">
                  <c:v>30600</c:v>
                </c:pt>
                <c:pt idx="3">
                  <c:v>56000</c:v>
                </c:pt>
                <c:pt idx="4">
                  <c:v>71250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510-4C74-98FC-823217B38D7D}"/>
            </c:ext>
          </c:extLst>
        </c:ser>
        <c:ser>
          <c:idx val="1"/>
          <c:order val="1"/>
          <c:tx>
            <c:strRef>
              <c:f>Bandwidth!$C$1</c:f>
              <c:strCache>
                <c:ptCount val="1"/>
                <c:pt idx="0">
                  <c:v>Oracle Vector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Bandwidth!$A$2:$A$6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</c:numCache>
            </c:numRef>
          </c:cat>
          <c:val>
            <c:numRef>
              <c:f>Bandwidth!$C$2:$C$6</c:f>
              <c:numCache>
                <c:formatCode>General</c:formatCode>
                <c:ptCount val="5"/>
                <c:pt idx="0">
                  <c:v>2050</c:v>
                </c:pt>
                <c:pt idx="1">
                  <c:v>9800</c:v>
                </c:pt>
                <c:pt idx="2">
                  <c:v>20700</c:v>
                </c:pt>
                <c:pt idx="3">
                  <c:v>48000</c:v>
                </c:pt>
                <c:pt idx="4">
                  <c:v>72500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510-4C74-98FC-823217B38D7D}"/>
            </c:ext>
          </c:extLst>
        </c:ser>
        <c:ser>
          <c:idx val="2"/>
          <c:order val="2"/>
          <c:tx>
            <c:strRef>
              <c:f>Bandwidth!$D$1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Bandwidth!$A$2:$A$6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</c:numCache>
            </c:numRef>
          </c:cat>
          <c:val>
            <c:numRef>
              <c:f>Bandwidth!$D$2:$D$6</c:f>
              <c:numCache>
                <c:formatCode>General</c:formatCode>
                <c:ptCount val="5"/>
                <c:pt idx="0">
                  <c:v>1451</c:v>
                </c:pt>
                <c:pt idx="1">
                  <c:v>5505</c:v>
                </c:pt>
                <c:pt idx="2">
                  <c:v>12259</c:v>
                </c:pt>
                <c:pt idx="3">
                  <c:v>21733</c:v>
                </c:pt>
                <c:pt idx="4">
                  <c:v>33863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510-4C74-98FC-823217B38D7D}"/>
            </c:ext>
          </c:extLst>
        </c:ser>
        <c:ser>
          <c:idx val="3"/>
          <c:order val="3"/>
          <c:tx>
            <c:strRef>
              <c:f>Bandwidth!$E$1</c:f>
              <c:strCache>
                <c:ptCount val="1"/>
                <c:pt idx="0">
                  <c:v>Dist L2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Bandwidth!$A$2:$A$6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</c:numCache>
            </c:numRef>
          </c:cat>
          <c:val>
            <c:numRef>
              <c:f>Bandwidth!$E$2:$E$6</c:f>
              <c:numCache>
                <c:formatCode>General</c:formatCode>
                <c:ptCount val="5"/>
                <c:pt idx="0">
                  <c:v>1449</c:v>
                </c:pt>
                <c:pt idx="1">
                  <c:v>7308</c:v>
                </c:pt>
                <c:pt idx="2">
                  <c:v>20359</c:v>
                </c:pt>
                <c:pt idx="3">
                  <c:v>36123</c:v>
                </c:pt>
                <c:pt idx="4">
                  <c:v>56371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510-4C74-98FC-823217B38D7D}"/>
            </c:ext>
          </c:extLst>
        </c:ser>
        <c:ser>
          <c:idx val="4"/>
          <c:order val="4"/>
          <c:tx>
            <c:strRef>
              <c:f>Bandwidth!$F$1</c:f>
              <c:strCache>
                <c:ptCount val="1"/>
                <c:pt idx="0">
                  <c:v>Dist L-inf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Bandwidth!$A$2:$A$6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</c:numCache>
            </c:numRef>
          </c:cat>
          <c:val>
            <c:numRef>
              <c:f>Bandwidth!$F$2:$F$6</c:f>
              <c:numCache>
                <c:formatCode>General</c:formatCode>
                <c:ptCount val="5"/>
                <c:pt idx="0">
                  <c:v>1006</c:v>
                </c:pt>
                <c:pt idx="1">
                  <c:v>3706</c:v>
                </c:pt>
                <c:pt idx="2">
                  <c:v>12267</c:v>
                </c:pt>
                <c:pt idx="3">
                  <c:v>21733</c:v>
                </c:pt>
                <c:pt idx="4">
                  <c:v>33839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510-4C74-98FC-823217B38D7D}"/>
            </c:ext>
          </c:extLst>
        </c:ser>
        <c:ser>
          <c:idx val="5"/>
          <c:order val="5"/>
          <c:tx>
            <c:strRef>
              <c:f>Bandwidth!$G$1</c:f>
              <c:strCache>
                <c:ptCount val="1"/>
                <c:pt idx="0">
                  <c:v>Oracle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Bandwidth!$A$2:$A$6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</c:numCache>
            </c:numRef>
          </c:cat>
          <c:val>
            <c:numRef>
              <c:f>Bandwidth!$G$2:$G$6</c:f>
              <c:numCache>
                <c:formatCode>General</c:formatCode>
                <c:ptCount val="5"/>
                <c:pt idx="0">
                  <c:v>450</c:v>
                </c:pt>
                <c:pt idx="1">
                  <c:v>1800</c:v>
                </c:pt>
                <c:pt idx="2">
                  <c:v>4050</c:v>
                </c:pt>
                <c:pt idx="3">
                  <c:v>7200</c:v>
                </c:pt>
                <c:pt idx="4">
                  <c:v>11250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510-4C74-98FC-823217B38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190143"/>
        <c:axId val="1005108031"/>
      </c:lineChart>
      <c:catAx>
        <c:axId val="93019014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 sz="1800" b="1" dirty="0"/>
                  <a:t>AMS’ Vector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crossAx val="1005108031"/>
        <c:crosses val="autoZero"/>
        <c:auto val="1"/>
        <c:lblAlgn val="ctr"/>
        <c:lblOffset val="100"/>
        <c:noMultiLvlLbl val="0"/>
      </c:catAx>
      <c:valAx>
        <c:axId val="100510803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 sz="1800" b="1" dirty="0"/>
                  <a:t>Bandwidth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IL"/>
          </a:p>
        </c:txPr>
        <c:crossAx val="930190143"/>
        <c:crosses val="autoZero"/>
        <c:crossBetween val="between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endParaRPr lang="en-I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Maiandra GD" panose="020E0502030308020204" pitchFamily="34" charset="0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Maiandra GD" panose="020E0502030308020204" pitchFamily="34" charset="0"/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Bandwidth!$B$1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Bandwidth!$A$2:$A$6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</c:numCache>
            </c:numRef>
          </c:xVal>
          <c:yVal>
            <c:numRef>
              <c:f>Bandwidth!$B$2:$B$6</c:f>
              <c:numCache>
                <c:formatCode>General</c:formatCode>
                <c:ptCount val="5"/>
                <c:pt idx="0">
                  <c:v>3050</c:v>
                </c:pt>
                <c:pt idx="1">
                  <c:v>12200</c:v>
                </c:pt>
                <c:pt idx="2">
                  <c:v>30600</c:v>
                </c:pt>
                <c:pt idx="3">
                  <c:v>56000</c:v>
                </c:pt>
                <c:pt idx="4">
                  <c:v>71250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61-42E0-A894-6DD0346E692A}"/>
            </c:ext>
          </c:extLst>
        </c:ser>
        <c:ser>
          <c:idx val="1"/>
          <c:order val="1"/>
          <c:tx>
            <c:strRef>
              <c:f>Bandwidth!$C$1</c:f>
              <c:strCache>
                <c:ptCount val="1"/>
                <c:pt idx="0">
                  <c:v>Oracle Vector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Bandwidth!$A$2:$A$6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</c:numCache>
            </c:numRef>
          </c:xVal>
          <c:yVal>
            <c:numRef>
              <c:f>Bandwidth!$C$2:$C$6</c:f>
              <c:numCache>
                <c:formatCode>General</c:formatCode>
                <c:ptCount val="5"/>
                <c:pt idx="0">
                  <c:v>2050</c:v>
                </c:pt>
                <c:pt idx="1">
                  <c:v>9800</c:v>
                </c:pt>
                <c:pt idx="2">
                  <c:v>20700</c:v>
                </c:pt>
                <c:pt idx="3">
                  <c:v>48000</c:v>
                </c:pt>
                <c:pt idx="4">
                  <c:v>72500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61-42E0-A894-6DD0346E692A}"/>
            </c:ext>
          </c:extLst>
        </c:ser>
        <c:ser>
          <c:idx val="2"/>
          <c:order val="2"/>
          <c:tx>
            <c:strRef>
              <c:f>Bandwidth!$D$1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Bandwidth!$A$2:$A$6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</c:numCache>
            </c:numRef>
          </c:xVal>
          <c:yVal>
            <c:numRef>
              <c:f>Bandwidth!$D$2:$D$6</c:f>
              <c:numCache>
                <c:formatCode>General</c:formatCode>
                <c:ptCount val="5"/>
                <c:pt idx="0">
                  <c:v>1451</c:v>
                </c:pt>
                <c:pt idx="1">
                  <c:v>5505</c:v>
                </c:pt>
                <c:pt idx="2">
                  <c:v>12259</c:v>
                </c:pt>
                <c:pt idx="3">
                  <c:v>21733</c:v>
                </c:pt>
                <c:pt idx="4">
                  <c:v>33863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61-42E0-A894-6DD0346E692A}"/>
            </c:ext>
          </c:extLst>
        </c:ser>
        <c:ser>
          <c:idx val="3"/>
          <c:order val="3"/>
          <c:tx>
            <c:strRef>
              <c:f>Bandwidth!$E$1</c:f>
              <c:strCache>
                <c:ptCount val="1"/>
                <c:pt idx="0">
                  <c:v>Dist L2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Bandwidth!$A$2:$A$6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</c:numCache>
            </c:numRef>
          </c:xVal>
          <c:yVal>
            <c:numRef>
              <c:f>Bandwidth!$E$2:$E$6</c:f>
              <c:numCache>
                <c:formatCode>General</c:formatCode>
                <c:ptCount val="5"/>
                <c:pt idx="0">
                  <c:v>1449</c:v>
                </c:pt>
                <c:pt idx="1">
                  <c:v>7308</c:v>
                </c:pt>
                <c:pt idx="2">
                  <c:v>20359</c:v>
                </c:pt>
                <c:pt idx="3">
                  <c:v>36123</c:v>
                </c:pt>
                <c:pt idx="4">
                  <c:v>56371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61-42E0-A894-6DD0346E692A}"/>
            </c:ext>
          </c:extLst>
        </c:ser>
        <c:ser>
          <c:idx val="4"/>
          <c:order val="4"/>
          <c:tx>
            <c:strRef>
              <c:f>Bandwidth!$F$1</c:f>
              <c:strCache>
                <c:ptCount val="1"/>
                <c:pt idx="0">
                  <c:v>Dist L-inf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Bandwidth!$A$2:$A$6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</c:numCache>
            </c:numRef>
          </c:xVal>
          <c:yVal>
            <c:numRef>
              <c:f>Bandwidth!$F$2:$F$6</c:f>
              <c:numCache>
                <c:formatCode>General</c:formatCode>
                <c:ptCount val="5"/>
                <c:pt idx="0">
                  <c:v>1006</c:v>
                </c:pt>
                <c:pt idx="1">
                  <c:v>3706</c:v>
                </c:pt>
                <c:pt idx="2">
                  <c:v>12267</c:v>
                </c:pt>
                <c:pt idx="3">
                  <c:v>21733</c:v>
                </c:pt>
                <c:pt idx="4">
                  <c:v>33839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61-42E0-A894-6DD0346E692A}"/>
            </c:ext>
          </c:extLst>
        </c:ser>
        <c:ser>
          <c:idx val="5"/>
          <c:order val="5"/>
          <c:tx>
            <c:strRef>
              <c:f>Bandwidth!$G$1</c:f>
              <c:strCache>
                <c:ptCount val="1"/>
                <c:pt idx="0">
                  <c:v>Oracle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Bandwidth!$A$2:$A$6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</c:numCache>
            </c:numRef>
          </c:xVal>
          <c:yVal>
            <c:numRef>
              <c:f>Bandwidth!$G$2:$G$6</c:f>
              <c:numCache>
                <c:formatCode>General</c:formatCode>
                <c:ptCount val="5"/>
                <c:pt idx="0">
                  <c:v>450</c:v>
                </c:pt>
                <c:pt idx="1">
                  <c:v>1800</c:v>
                </c:pt>
                <c:pt idx="2">
                  <c:v>4050</c:v>
                </c:pt>
                <c:pt idx="3">
                  <c:v>7200</c:v>
                </c:pt>
                <c:pt idx="4">
                  <c:v>11250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361-42E0-A894-6DD0346E6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993679"/>
        <c:axId val="447042287"/>
      </c:scatterChart>
      <c:valAx>
        <c:axId val="515993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 sz="1600" b="1"/>
                  <a:t>Vector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IL"/>
          </a:p>
        </c:txPr>
        <c:crossAx val="447042287"/>
        <c:crosses val="autoZero"/>
        <c:crossBetween val="midCat"/>
      </c:valAx>
      <c:valAx>
        <c:axId val="44704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 sz="1600" b="1"/>
                  <a:t>Bandwidth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IL"/>
          </a:p>
        </c:txPr>
        <c:crossAx val="515993679"/>
        <c:crosses val="autoZero"/>
        <c:crossBetween val="midCat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endParaRPr lang="en-I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Maiandra GD" panose="020E0502030308020204" pitchFamily="34" charset="0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Maiandra GD" panose="020E0502030308020204" pitchFamily="34" charset="0"/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'Time Measurement'!$B$1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'Time Measurement'!$A$2:$A$6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</c:numCache>
            </c:numRef>
          </c:xVal>
          <c:yVal>
            <c:numRef>
              <c:f>'Time Measurement'!$B$2:$B$6</c:f>
              <c:numCache>
                <c:formatCode>General</c:formatCode>
                <c:ptCount val="5"/>
                <c:pt idx="0">
                  <c:v>0.96363636363636362</c:v>
                </c:pt>
                <c:pt idx="1">
                  <c:v>0.98181818181818181</c:v>
                </c:pt>
                <c:pt idx="2">
                  <c:v>0.9464285714285714</c:v>
                </c:pt>
                <c:pt idx="3">
                  <c:v>0.9642857142857143</c:v>
                </c:pt>
                <c:pt idx="4">
                  <c:v>0.9642857142857143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FE9-4DB7-8ADB-0E28A702EAC0}"/>
            </c:ext>
          </c:extLst>
        </c:ser>
        <c:ser>
          <c:idx val="1"/>
          <c:order val="1"/>
          <c:tx>
            <c:strRef>
              <c:f>'Time Measurement'!$C$1</c:f>
              <c:strCache>
                <c:ptCount val="1"/>
                <c:pt idx="0">
                  <c:v>Oracle Vector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'Time Measurement'!$A$2:$A$6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</c:numCache>
            </c:numRef>
          </c:xVal>
          <c:yVal>
            <c:numRef>
              <c:f>'Time Measurement'!$C$2:$C$6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FE9-4DB7-8ADB-0E28A702EAC0}"/>
            </c:ext>
          </c:extLst>
        </c:ser>
        <c:ser>
          <c:idx val="2"/>
          <c:order val="2"/>
          <c:tx>
            <c:strRef>
              <c:f>'Time Measurement'!$D$1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'Time Measurement'!$A$2:$A$6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</c:numCache>
            </c:numRef>
          </c:xVal>
          <c:yVal>
            <c:numRef>
              <c:f>'Time Measurement'!$D$2:$D$6</c:f>
              <c:numCache>
                <c:formatCode>General</c:formatCode>
                <c:ptCount val="5"/>
                <c:pt idx="0">
                  <c:v>0.89090909090909087</c:v>
                </c:pt>
                <c:pt idx="1">
                  <c:v>0.89090909090909087</c:v>
                </c:pt>
                <c:pt idx="2">
                  <c:v>0.8571428571428571</c:v>
                </c:pt>
                <c:pt idx="3">
                  <c:v>0.875</c:v>
                </c:pt>
                <c:pt idx="4">
                  <c:v>0.875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FE9-4DB7-8ADB-0E28A702EAC0}"/>
            </c:ext>
          </c:extLst>
        </c:ser>
        <c:ser>
          <c:idx val="3"/>
          <c:order val="3"/>
          <c:tx>
            <c:strRef>
              <c:f>'Time Measurement'!$E$1</c:f>
              <c:strCache>
                <c:ptCount val="1"/>
                <c:pt idx="0">
                  <c:v>Dist L2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'Time Measurement'!$A$2:$A$6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</c:numCache>
            </c:numRef>
          </c:xVal>
          <c:yVal>
            <c:numRef>
              <c:f>'Time Measurement'!$E$2:$E$6</c:f>
              <c:numCache>
                <c:formatCode>General</c:formatCode>
                <c:ptCount val="5"/>
                <c:pt idx="0">
                  <c:v>0.87272727272727268</c:v>
                </c:pt>
                <c:pt idx="1">
                  <c:v>0.83636363636363631</c:v>
                </c:pt>
                <c:pt idx="2">
                  <c:v>0.8035714285714286</c:v>
                </c:pt>
                <c:pt idx="3">
                  <c:v>0.8035714285714286</c:v>
                </c:pt>
                <c:pt idx="4">
                  <c:v>0.8035714285714286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FE9-4DB7-8ADB-0E28A702EAC0}"/>
            </c:ext>
          </c:extLst>
        </c:ser>
        <c:ser>
          <c:idx val="4"/>
          <c:order val="4"/>
          <c:tx>
            <c:strRef>
              <c:f>'Time Measurement'!$F$1</c:f>
              <c:strCache>
                <c:ptCount val="1"/>
                <c:pt idx="0">
                  <c:v>Dist L-inf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'Time Measurement'!$A$2:$A$6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</c:numCache>
            </c:numRef>
          </c:xVal>
          <c:yVal>
            <c:numRef>
              <c:f>'Time Measurement'!$F$2:$F$6</c:f>
              <c:numCache>
                <c:formatCode>General</c:formatCode>
                <c:ptCount val="5"/>
                <c:pt idx="0">
                  <c:v>0.94545454545454544</c:v>
                </c:pt>
                <c:pt idx="1">
                  <c:v>0.94545454545454544</c:v>
                </c:pt>
                <c:pt idx="2">
                  <c:v>0.9107142857142857</c:v>
                </c:pt>
                <c:pt idx="3">
                  <c:v>0.9285714285714286</c:v>
                </c:pt>
                <c:pt idx="4">
                  <c:v>0.9285714285714286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FE9-4DB7-8ADB-0E28A702EAC0}"/>
            </c:ext>
          </c:extLst>
        </c:ser>
        <c:ser>
          <c:idx val="5"/>
          <c:order val="5"/>
          <c:tx>
            <c:strRef>
              <c:f>'Time Measurement'!$G$1</c:f>
              <c:strCache>
                <c:ptCount val="1"/>
                <c:pt idx="0">
                  <c:v>Oracle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'Time Measurement'!$A$2:$A$6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</c:numCache>
            </c:numRef>
          </c:xVal>
          <c:yVal>
            <c:numRef>
              <c:f>'Time Measurement'!$G$2:$G$6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FE9-4DB7-8ADB-0E28A702E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993679"/>
        <c:axId val="447042287"/>
      </c:scatterChart>
      <c:valAx>
        <c:axId val="515993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 sz="1600" b="1"/>
                  <a:t>Vector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IL"/>
          </a:p>
        </c:txPr>
        <c:crossAx val="447042287"/>
        <c:crosses val="autoZero"/>
        <c:crossBetween val="midCat"/>
      </c:valAx>
      <c:valAx>
        <c:axId val="447042287"/>
        <c:scaling>
          <c:orientation val="minMax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 sz="1600" b="1"/>
                  <a:t>Full Sync Time Measurement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IL"/>
          </a:p>
        </c:txPr>
        <c:crossAx val="515993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Maiandra GD" panose="020E0502030308020204" pitchFamily="34" charset="0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Maiandra GD" panose="020E0502030308020204" pitchFamily="34" charset="0"/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'Value Measurement'!$B$22</c:f>
              <c:strCache>
                <c:ptCount val="1"/>
                <c:pt idx="0">
                  <c:v>Vector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'Value Measurement'!$A$23:$A$27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</c:numCache>
            </c:numRef>
          </c:xVal>
          <c:yVal>
            <c:numRef>
              <c:f>'Value Measurement'!$B$23:$B$27</c:f>
              <c:numCache>
                <c:formatCode>General</c:formatCode>
                <c:ptCount val="5"/>
                <c:pt idx="0">
                  <c:v>8.4102664837000587E-2</c:v>
                </c:pt>
                <c:pt idx="1">
                  <c:v>3.0001353884311053E-2</c:v>
                </c:pt>
                <c:pt idx="2">
                  <c:v>9.7322299007533628E-2</c:v>
                </c:pt>
                <c:pt idx="3">
                  <c:v>4.0639022731645179E-2</c:v>
                </c:pt>
                <c:pt idx="4">
                  <c:v>4.2863816182711095E-2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2A5-4ADD-983A-FD95685E4521}"/>
            </c:ext>
          </c:extLst>
        </c:ser>
        <c:ser>
          <c:idx val="1"/>
          <c:order val="1"/>
          <c:tx>
            <c:strRef>
              <c:f>'Value Measurement'!$C$22</c:f>
              <c:strCache>
                <c:ptCount val="1"/>
                <c:pt idx="0">
                  <c:v>Oracle Vector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'Value Measurement'!$A$23:$A$27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</c:numCache>
            </c:numRef>
          </c:xVal>
          <c:yVal>
            <c:numRef>
              <c:f>'Value Measurement'!$C$23:$C$27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2A5-4ADD-983A-FD95685E4521}"/>
            </c:ext>
          </c:extLst>
        </c:ser>
        <c:ser>
          <c:idx val="2"/>
          <c:order val="2"/>
          <c:tx>
            <c:strRef>
              <c:f>'Value Measurement'!$D$22</c:f>
              <c:strCache>
                <c:ptCount val="1"/>
                <c:pt idx="0">
                  <c:v>Value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'Value Measurement'!$A$23:$A$27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</c:numCache>
            </c:numRef>
          </c:xVal>
          <c:yVal>
            <c:numRef>
              <c:f>'Value Measurement'!$D$23:$D$27</c:f>
              <c:numCache>
                <c:formatCode>General</c:formatCode>
                <c:ptCount val="5"/>
                <c:pt idx="0">
                  <c:v>0.40825439978200101</c:v>
                </c:pt>
                <c:pt idx="1">
                  <c:v>0.44402084302056216</c:v>
                </c:pt>
                <c:pt idx="2">
                  <c:v>0.65212514121340548</c:v>
                </c:pt>
                <c:pt idx="3">
                  <c:v>0.46467908444817835</c:v>
                </c:pt>
                <c:pt idx="4">
                  <c:v>0.46859218206072839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2A5-4ADD-983A-FD95685E4521}"/>
            </c:ext>
          </c:extLst>
        </c:ser>
        <c:ser>
          <c:idx val="3"/>
          <c:order val="3"/>
          <c:tx>
            <c:strRef>
              <c:f>'Value Measurement'!$E$22</c:f>
              <c:strCache>
                <c:ptCount val="1"/>
                <c:pt idx="0">
                  <c:v>Dist L2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'Value Measurement'!$A$23:$A$27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</c:numCache>
            </c:numRef>
          </c:xVal>
          <c:yVal>
            <c:numRef>
              <c:f>'Value Measurement'!$E$23:$E$27</c:f>
              <c:numCache>
                <c:formatCode>General</c:formatCode>
                <c:ptCount val="5"/>
                <c:pt idx="0">
                  <c:v>0.57664867736424408</c:v>
                </c:pt>
                <c:pt idx="1">
                  <c:v>1.0318583375118995</c:v>
                </c:pt>
                <c:pt idx="2">
                  <c:v>1.3668907197166165</c:v>
                </c:pt>
                <c:pt idx="3">
                  <c:v>1.3426378165009747</c:v>
                </c:pt>
                <c:pt idx="4">
                  <c:v>1.368078864126882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2A5-4ADD-983A-FD95685E4521}"/>
            </c:ext>
          </c:extLst>
        </c:ser>
        <c:ser>
          <c:idx val="4"/>
          <c:order val="4"/>
          <c:tx>
            <c:strRef>
              <c:f>'Value Measurement'!$F$22</c:f>
              <c:strCache>
                <c:ptCount val="1"/>
                <c:pt idx="0">
                  <c:v>Dist L-inf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'Value Measurement'!$A$23:$A$27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</c:numCache>
            </c:numRef>
          </c:xVal>
          <c:yVal>
            <c:numRef>
              <c:f>'Value Measurement'!$F$23:$F$27</c:f>
              <c:numCache>
                <c:formatCode>General</c:formatCode>
                <c:ptCount val="5"/>
                <c:pt idx="0">
                  <c:v>0.12863914373204824</c:v>
                </c:pt>
                <c:pt idx="1">
                  <c:v>0.13097885250604568</c:v>
                </c:pt>
                <c:pt idx="2">
                  <c:v>0.2453289806883269</c:v>
                </c:pt>
                <c:pt idx="3">
                  <c:v>0.14658851666727349</c:v>
                </c:pt>
                <c:pt idx="4">
                  <c:v>0.14954229392357496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2A5-4ADD-983A-FD95685E4521}"/>
            </c:ext>
          </c:extLst>
        </c:ser>
        <c:ser>
          <c:idx val="5"/>
          <c:order val="5"/>
          <c:tx>
            <c:strRef>
              <c:f>'Value Measurement'!$G$22</c:f>
              <c:strCache>
                <c:ptCount val="1"/>
                <c:pt idx="0">
                  <c:v>Oracle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'Value Measurement'!$A$23:$A$27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</c:numCache>
            </c:numRef>
          </c:xVal>
          <c:yVal>
            <c:numRef>
              <c:f>'Value Measurement'!$G$23:$G$27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2A5-4ADD-983A-FD95685E4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993679"/>
        <c:axId val="447042287"/>
      </c:scatterChart>
      <c:valAx>
        <c:axId val="515993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 sz="1600" b="1"/>
                  <a:t>Vector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IL"/>
          </a:p>
        </c:txPr>
        <c:crossAx val="447042287"/>
        <c:crosses val="autoZero"/>
        <c:crossBetween val="midCat"/>
      </c:valAx>
      <c:valAx>
        <c:axId val="4470422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 sz="1600" b="1"/>
                  <a:t>Full Sync Value Measurement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IL"/>
          </a:p>
        </c:txPr>
        <c:crossAx val="515993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Maiandra GD" panose="020E0502030308020204" pitchFamily="34" charset="0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Maiandra GD" panose="020E0502030308020204" pitchFamily="34" charset="0"/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</xdr:colOff>
      <xdr:row>1</xdr:row>
      <xdr:rowOff>38100</xdr:rowOff>
    </xdr:from>
    <xdr:to>
      <xdr:col>29</xdr:col>
      <xdr:colOff>209550</xdr:colOff>
      <xdr:row>24</xdr:row>
      <xdr:rowOff>7938</xdr:rowOff>
    </xdr:to>
    <xdr:graphicFrame macro="">
      <xdr:nvGraphicFramePr>
        <xdr:cNvPr id="2" name="Content Placeholder 4">
          <a:extLst>
            <a:ext uri="{FF2B5EF4-FFF2-40B4-BE49-F238E27FC236}">
              <a16:creationId xmlns:a16="http://schemas.microsoft.com/office/drawing/2014/main" id="{1AA332D6-D025-4493-AFAA-C17E06F805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10</xdr:row>
      <xdr:rowOff>38100</xdr:rowOff>
    </xdr:from>
    <xdr:to>
      <xdr:col>18</xdr:col>
      <xdr:colOff>304800</xdr:colOff>
      <xdr:row>36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E7D491-213D-433C-9D5E-936A2D57E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24</xdr:col>
      <xdr:colOff>285750</xdr:colOff>
      <xdr:row>29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C10870-54F5-4E0D-BCE4-56C47BDC01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2</xdr:row>
      <xdr:rowOff>161925</xdr:rowOff>
    </xdr:from>
    <xdr:to>
      <xdr:col>22</xdr:col>
      <xdr:colOff>400050</xdr:colOff>
      <xdr:row>29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3C5867-3755-4388-97D1-A7702FBB6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val" refreshedDate="43655.459274884262" createdVersion="6" refreshedVersion="6" minRefreshableVersion="3" recordCount="35" xr:uid="{C24D2B3D-82DA-4398-84E2-10B974A6A806}">
  <cacheSource type="worksheet">
    <worksheetSource ref="A1:K36" sheet="Data"/>
  </cacheSource>
  <cacheFields count="11">
    <cacheField name="LoopIndex" numFmtId="0">
      <sharedItems containsSemiMixedTypes="0" containsString="0" containsNumber="1" containsInteger="1" minValue="55" maxValue="56"/>
    </cacheField>
    <cacheField name="Monitoring Scheme" numFmtId="0">
      <sharedItems count="7">
        <s v="Naive"/>
        <s v="Oracle"/>
        <s v="Value"/>
        <s v="Vector"/>
        <s v="Oracle Vector"/>
        <s v="Dist L2"/>
        <s v="Dist L0"/>
      </sharedItems>
    </cacheField>
    <cacheField name="Vector Length" numFmtId="0">
      <sharedItems containsSemiMixedTypes="0" containsString="0" containsNumber="1" containsInteger="1" minValue="25" maxValue="625" count="5">
        <n v="400"/>
        <n v="225"/>
        <n v="100"/>
        <n v="25"/>
        <n v="625"/>
      </sharedItems>
    </cacheField>
    <cacheField name="# Nodes" numFmtId="0">
      <sharedItems containsSemiMixedTypes="0" containsString="0" containsNumber="1" containsInteger="1" minValue="9" maxValue="9"/>
    </cacheField>
    <cacheField name="Approximation" numFmtId="0">
      <sharedItems/>
    </cacheField>
    <cacheField name="Bandwidth" numFmtId="0">
      <sharedItems containsSemiMixedTypes="0" containsString="0" containsNumber="1" containsInteger="1" minValue="450" maxValue="315000"/>
    </cacheField>
    <cacheField name="# Messages" numFmtId="0">
      <sharedItems containsSemiMixedTypes="0" containsString="0" containsNumber="1" containsInteger="1" minValue="18" maxValue="504"/>
    </cacheField>
    <cacheField name="# Full Syncs" numFmtId="0">
      <sharedItems containsSemiMixedTypes="0" containsString="0" containsNumber="1" containsInteger="1" minValue="1" maxValue="56"/>
    </cacheField>
    <cacheField name="Lower-Bound" numFmtId="0">
      <sharedItems containsSemiMixedTypes="0" containsString="0" containsNumber="1" containsInteger="1" minValue="2700000" maxValue="2700000"/>
    </cacheField>
    <cacheField name="Function's Value" numFmtId="0">
      <sharedItems containsSemiMixedTypes="0" containsString="0" containsNumber="1" minValue="2701407.1068696999" maxValue="2747846.8507138598"/>
    </cacheField>
    <cacheField name="Upper-Boun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n v="56"/>
    <x v="0"/>
    <x v="0"/>
    <n v="9"/>
    <s v="Threshold2700000"/>
    <n v="201600"/>
    <n v="504"/>
    <n v="56"/>
    <n v="2700000"/>
    <n v="2743409.1452220501"/>
    <s v="+Infinity"/>
  </r>
  <r>
    <n v="56"/>
    <x v="1"/>
    <x v="0"/>
    <n v="9"/>
    <s v="Threshold2700000"/>
    <n v="7200"/>
    <n v="18"/>
    <n v="1"/>
    <n v="2700000"/>
    <n v="2743409.1452220501"/>
    <s v="+Infinity"/>
  </r>
  <r>
    <n v="56"/>
    <x v="2"/>
    <x v="0"/>
    <n v="9"/>
    <s v="Threshold2700000"/>
    <n v="21733"/>
    <n v="243"/>
    <n v="3"/>
    <n v="2700000"/>
    <n v="2743409.1452220501"/>
    <s v="+Infinity"/>
  </r>
  <r>
    <n v="56"/>
    <x v="3"/>
    <x v="0"/>
    <n v="9"/>
    <s v="Threshold2700000"/>
    <n v="56000"/>
    <n v="165"/>
    <n v="2"/>
    <n v="2700000"/>
    <n v="2743409.1452220501"/>
    <s v="+Infinity"/>
  </r>
  <r>
    <n v="56"/>
    <x v="4"/>
    <x v="0"/>
    <n v="9"/>
    <s v="Threshold2700000"/>
    <n v="48000"/>
    <n v="147"/>
    <n v="1"/>
    <n v="2700000"/>
    <n v="2743409.1452220501"/>
    <s v="+Infinity"/>
  </r>
  <r>
    <n v="56"/>
    <x v="5"/>
    <x v="0"/>
    <n v="9"/>
    <s v="Threshold2700000"/>
    <n v="36123"/>
    <n v="303"/>
    <n v="5"/>
    <n v="2700000"/>
    <n v="2743409.1452220501"/>
    <s v="+Infinity"/>
  </r>
  <r>
    <n v="56"/>
    <x v="6"/>
    <x v="0"/>
    <n v="9"/>
    <s v="Threshold2700000"/>
    <n v="21733"/>
    <n v="246"/>
    <n v="3"/>
    <n v="2700000"/>
    <n v="2743409.1452220501"/>
    <s v="+Infinity"/>
  </r>
  <r>
    <n v="56"/>
    <x v="0"/>
    <x v="1"/>
    <n v="9"/>
    <s v="Threshold2700000"/>
    <n v="113400"/>
    <n v="504"/>
    <n v="56"/>
    <n v="2700000"/>
    <n v="2737477.05729204"/>
    <s v="+Infinity"/>
  </r>
  <r>
    <n v="56"/>
    <x v="1"/>
    <x v="1"/>
    <n v="9"/>
    <s v="Threshold2700000"/>
    <n v="4050"/>
    <n v="18"/>
    <n v="1"/>
    <n v="2700000"/>
    <n v="2737477.05729204"/>
    <s v="+Infinity"/>
  </r>
  <r>
    <n v="56"/>
    <x v="2"/>
    <x v="1"/>
    <n v="9"/>
    <s v="Threshold2700000"/>
    <n v="12259"/>
    <n v="218"/>
    <n v="3"/>
    <n v="2700000"/>
    <n v="2737477.05729204"/>
    <s v="+Infinity"/>
  </r>
  <r>
    <n v="56"/>
    <x v="3"/>
    <x v="1"/>
    <n v="9"/>
    <s v="Threshold2700000"/>
    <n v="30600"/>
    <n v="166"/>
    <n v="2"/>
    <n v="2700000"/>
    <n v="2737477.05729204"/>
    <s v="+Infinity"/>
  </r>
  <r>
    <n v="56"/>
    <x v="4"/>
    <x v="1"/>
    <n v="9"/>
    <s v="Threshold2700000"/>
    <n v="20700"/>
    <n v="109"/>
    <n v="1"/>
    <n v="2700000"/>
    <n v="2737477.05729204"/>
    <s v="+Infinity"/>
  </r>
  <r>
    <n v="56"/>
    <x v="6"/>
    <x v="1"/>
    <n v="9"/>
    <s v="Threshold2700000"/>
    <n v="12267"/>
    <n v="225"/>
    <n v="3"/>
    <n v="2700000"/>
    <n v="2737477.05729204"/>
    <s v="+Infinity"/>
  </r>
  <r>
    <n v="56"/>
    <x v="5"/>
    <x v="1"/>
    <n v="9"/>
    <s v="Threshold2700000"/>
    <n v="20359"/>
    <n v="283"/>
    <n v="5"/>
    <n v="2700000"/>
    <n v="2737477.05729204"/>
    <s v="+Infinity"/>
  </r>
  <r>
    <n v="55"/>
    <x v="0"/>
    <x v="2"/>
    <n v="9"/>
    <s v="Threshold2700000"/>
    <n v="49500"/>
    <n v="495"/>
    <n v="55"/>
    <n v="2700000"/>
    <n v="2712194.9714169698"/>
    <s v="+Infinity"/>
  </r>
  <r>
    <n v="55"/>
    <x v="1"/>
    <x v="2"/>
    <n v="9"/>
    <s v="Threshold2700000"/>
    <n v="1800"/>
    <n v="18"/>
    <n v="1"/>
    <n v="2700000"/>
    <n v="2712194.9714169698"/>
    <s v="+Infinity"/>
  </r>
  <r>
    <n v="55"/>
    <x v="2"/>
    <x v="2"/>
    <n v="9"/>
    <s v="Threshold2700000"/>
    <n v="5505"/>
    <n v="212"/>
    <n v="3"/>
    <n v="2700000"/>
    <n v="2712194.9714169698"/>
    <s v="+Infinity"/>
  </r>
  <r>
    <n v="55"/>
    <x v="3"/>
    <x v="2"/>
    <n v="9"/>
    <s v="Threshold2700000"/>
    <n v="12200"/>
    <n v="142"/>
    <n v="2"/>
    <n v="2700000"/>
    <n v="2712194.9714169698"/>
    <s v="+Infinity"/>
  </r>
  <r>
    <n v="55"/>
    <x v="4"/>
    <x v="2"/>
    <n v="9"/>
    <s v="Threshold2700000"/>
    <n v="9800"/>
    <n v="119"/>
    <n v="1"/>
    <n v="2700000"/>
    <n v="2712194.9714169698"/>
    <s v="+Infinity"/>
  </r>
  <r>
    <n v="55"/>
    <x v="6"/>
    <x v="2"/>
    <n v="9"/>
    <s v="Threshold2700000"/>
    <n v="3706"/>
    <n v="187"/>
    <n v="2"/>
    <n v="2700000"/>
    <n v="2712194.9714169698"/>
    <s v="+Infinity"/>
  </r>
  <r>
    <n v="55"/>
    <x v="5"/>
    <x v="2"/>
    <n v="9"/>
    <s v="Threshold2700000"/>
    <n v="7308"/>
    <n v="251"/>
    <n v="4"/>
    <n v="2700000"/>
    <n v="2712194.9714169698"/>
    <s v="+Infinity"/>
  </r>
  <r>
    <n v="55"/>
    <x v="1"/>
    <x v="3"/>
    <n v="9"/>
    <s v="Threshold2700000"/>
    <n v="450"/>
    <n v="18"/>
    <n v="1"/>
    <n v="2700000"/>
    <n v="2701407.1068696999"/>
    <s v="+Infinity"/>
  </r>
  <r>
    <n v="55"/>
    <x v="3"/>
    <x v="3"/>
    <n v="9"/>
    <s v="Threshold2700000"/>
    <n v="3050"/>
    <n v="150"/>
    <n v="2"/>
    <n v="2700000"/>
    <n v="2701407.1068696999"/>
    <s v="+Infinity"/>
  </r>
  <r>
    <n v="55"/>
    <x v="2"/>
    <x v="3"/>
    <n v="9"/>
    <s v="Threshold2700000"/>
    <n v="1451"/>
    <n v="212"/>
    <n v="3"/>
    <n v="2700000"/>
    <n v="2701407.1068696999"/>
    <s v="+Infinity"/>
  </r>
  <r>
    <n v="55"/>
    <x v="6"/>
    <x v="3"/>
    <n v="9"/>
    <s v="Threshold2700000"/>
    <n v="1006"/>
    <n v="184"/>
    <n v="2"/>
    <n v="2700000"/>
    <n v="2701407.1068696999"/>
    <s v="+Infinity"/>
  </r>
  <r>
    <n v="55"/>
    <x v="0"/>
    <x v="3"/>
    <n v="9"/>
    <s v="Threshold2700000"/>
    <n v="12375"/>
    <n v="495"/>
    <n v="55"/>
    <n v="2700000"/>
    <n v="2701407.1068696999"/>
    <s v="+Infinity"/>
  </r>
  <r>
    <n v="55"/>
    <x v="5"/>
    <x v="3"/>
    <n v="9"/>
    <s v="Threshold2700000"/>
    <n v="1449"/>
    <n v="212"/>
    <n v="3"/>
    <n v="2700000"/>
    <n v="2701407.1068696999"/>
    <s v="+Infinity"/>
  </r>
  <r>
    <n v="55"/>
    <x v="4"/>
    <x v="3"/>
    <n v="9"/>
    <s v="Threshold2700000"/>
    <n v="2050"/>
    <n v="99"/>
    <n v="1"/>
    <n v="2700000"/>
    <n v="2701407.1068696999"/>
    <s v="+Infinity"/>
  </r>
  <r>
    <n v="56"/>
    <x v="1"/>
    <x v="4"/>
    <n v="9"/>
    <s v="Threshold2700000"/>
    <n v="11250"/>
    <n v="18"/>
    <n v="1"/>
    <n v="2700000"/>
    <n v="2747846.8507138598"/>
    <s v="+Infinity"/>
  </r>
  <r>
    <n v="56"/>
    <x v="0"/>
    <x v="4"/>
    <n v="9"/>
    <s v="Threshold2700000"/>
    <n v="315000"/>
    <n v="504"/>
    <n v="56"/>
    <n v="2700000"/>
    <n v="2747846.8507138598"/>
    <s v="+Infinity"/>
  </r>
  <r>
    <n v="56"/>
    <x v="2"/>
    <x v="4"/>
    <n v="9"/>
    <s v="Threshold2700000"/>
    <n v="33863"/>
    <n v="223"/>
    <n v="3"/>
    <n v="2700000"/>
    <n v="2747846.8507138598"/>
    <s v="+Infinity"/>
  </r>
  <r>
    <n v="56"/>
    <x v="3"/>
    <x v="4"/>
    <n v="9"/>
    <s v="Threshold2700000"/>
    <n v="71250"/>
    <n v="134"/>
    <n v="2"/>
    <n v="2700000"/>
    <n v="2747846.8507138598"/>
    <s v="+Infinity"/>
  </r>
  <r>
    <n v="56"/>
    <x v="4"/>
    <x v="4"/>
    <n v="9"/>
    <s v="Threshold2700000"/>
    <n v="72500"/>
    <n v="139"/>
    <n v="1"/>
    <n v="2700000"/>
    <n v="2747846.8507138598"/>
    <s v="+Infinity"/>
  </r>
  <r>
    <n v="56"/>
    <x v="6"/>
    <x v="4"/>
    <n v="9"/>
    <s v="Threshold2700000"/>
    <n v="33839"/>
    <n v="195"/>
    <n v="3"/>
    <n v="2700000"/>
    <n v="2747846.8507138598"/>
    <s v="+Infinity"/>
  </r>
  <r>
    <n v="56"/>
    <x v="5"/>
    <x v="4"/>
    <n v="9"/>
    <s v="Threshold2700000"/>
    <n v="56371"/>
    <n v="293"/>
    <n v="5"/>
    <n v="2700000"/>
    <n v="2747846.8507138598"/>
    <s v="+Infinit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7AF533-400B-425A-B826-168F88C388CF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10" firstHeaderRow="1" firstDataRow="2" firstDataCol="1"/>
  <pivotFields count="11">
    <pivotField showAll="0"/>
    <pivotField axis="axisCol" showAll="0">
      <items count="8">
        <item x="6"/>
        <item x="5"/>
        <item x="0"/>
        <item x="1"/>
        <item x="4"/>
        <item x="2"/>
        <item x="3"/>
        <item t="default"/>
      </items>
    </pivotField>
    <pivotField axis="axisRow" showAll="0">
      <items count="6">
        <item x="3"/>
        <item x="2"/>
        <item x="1"/>
        <item x="0"/>
        <item x="4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Bandwid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workbookViewId="0">
      <selection activeCell="I10" sqref="I10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56</v>
      </c>
      <c r="B2" t="s">
        <v>11</v>
      </c>
      <c r="C2">
        <v>400</v>
      </c>
      <c r="D2">
        <v>9</v>
      </c>
      <c r="E2" t="s">
        <v>12</v>
      </c>
      <c r="F2">
        <v>201600</v>
      </c>
      <c r="G2">
        <v>504</v>
      </c>
      <c r="H2">
        <v>56</v>
      </c>
      <c r="I2">
        <v>2700000</v>
      </c>
      <c r="J2">
        <v>2743409.1452220501</v>
      </c>
      <c r="K2" t="str">
        <f t="shared" ref="K2:K36" si="0">"+Infinity"</f>
        <v>+Infinity</v>
      </c>
    </row>
    <row r="3" spans="1:11" x14ac:dyDescent="0.25">
      <c r="A3">
        <v>56</v>
      </c>
      <c r="B3" t="s">
        <v>18</v>
      </c>
      <c r="C3">
        <v>400</v>
      </c>
      <c r="D3">
        <v>9</v>
      </c>
      <c r="E3" t="s">
        <v>12</v>
      </c>
      <c r="F3">
        <v>7200</v>
      </c>
      <c r="G3">
        <v>18</v>
      </c>
      <c r="H3">
        <v>1</v>
      </c>
      <c r="I3">
        <v>2700000</v>
      </c>
      <c r="J3">
        <v>2743409.1452220501</v>
      </c>
      <c r="K3" t="str">
        <f t="shared" si="0"/>
        <v>+Infinity</v>
      </c>
    </row>
    <row r="4" spans="1:11" x14ac:dyDescent="0.25">
      <c r="A4">
        <v>56</v>
      </c>
      <c r="B4" t="s">
        <v>13</v>
      </c>
      <c r="C4">
        <v>400</v>
      </c>
      <c r="D4">
        <v>9</v>
      </c>
      <c r="E4" t="s">
        <v>12</v>
      </c>
      <c r="F4">
        <v>21733</v>
      </c>
      <c r="G4">
        <v>243</v>
      </c>
      <c r="H4">
        <v>3</v>
      </c>
      <c r="I4">
        <v>2700000</v>
      </c>
      <c r="J4">
        <v>2743409.1452220501</v>
      </c>
      <c r="K4" t="str">
        <f t="shared" si="0"/>
        <v>+Infinity</v>
      </c>
    </row>
    <row r="5" spans="1:11" x14ac:dyDescent="0.25">
      <c r="A5">
        <v>56</v>
      </c>
      <c r="B5" t="s">
        <v>14</v>
      </c>
      <c r="C5">
        <v>400</v>
      </c>
      <c r="D5">
        <v>9</v>
      </c>
      <c r="E5" t="s">
        <v>12</v>
      </c>
      <c r="F5">
        <v>56000</v>
      </c>
      <c r="G5">
        <v>165</v>
      </c>
      <c r="H5">
        <v>2</v>
      </c>
      <c r="I5">
        <v>2700000</v>
      </c>
      <c r="J5">
        <v>2743409.1452220501</v>
      </c>
      <c r="K5" t="str">
        <f t="shared" si="0"/>
        <v>+Infinity</v>
      </c>
    </row>
    <row r="6" spans="1:11" x14ac:dyDescent="0.25">
      <c r="A6">
        <v>56</v>
      </c>
      <c r="B6" t="s">
        <v>15</v>
      </c>
      <c r="C6">
        <v>400</v>
      </c>
      <c r="D6">
        <v>9</v>
      </c>
      <c r="E6" t="s">
        <v>12</v>
      </c>
      <c r="F6">
        <v>48000</v>
      </c>
      <c r="G6">
        <v>147</v>
      </c>
      <c r="H6">
        <v>1</v>
      </c>
      <c r="I6">
        <v>2700000</v>
      </c>
      <c r="J6">
        <v>2743409.1452220501</v>
      </c>
      <c r="K6" t="str">
        <f t="shared" si="0"/>
        <v>+Infinity</v>
      </c>
    </row>
    <row r="7" spans="1:11" x14ac:dyDescent="0.25">
      <c r="A7">
        <v>56</v>
      </c>
      <c r="B7" t="s">
        <v>17</v>
      </c>
      <c r="C7">
        <v>400</v>
      </c>
      <c r="D7">
        <v>9</v>
      </c>
      <c r="E7" t="s">
        <v>12</v>
      </c>
      <c r="F7">
        <v>36123</v>
      </c>
      <c r="G7">
        <v>303</v>
      </c>
      <c r="H7">
        <v>5</v>
      </c>
      <c r="I7">
        <v>2700000</v>
      </c>
      <c r="J7">
        <v>2743409.1452220501</v>
      </c>
      <c r="K7" t="str">
        <f t="shared" si="0"/>
        <v>+Infinity</v>
      </c>
    </row>
    <row r="8" spans="1:11" x14ac:dyDescent="0.25">
      <c r="A8">
        <v>56</v>
      </c>
      <c r="B8" t="s">
        <v>16</v>
      </c>
      <c r="C8">
        <v>400</v>
      </c>
      <c r="D8">
        <v>9</v>
      </c>
      <c r="E8" t="s">
        <v>12</v>
      </c>
      <c r="F8">
        <v>21733</v>
      </c>
      <c r="G8">
        <v>246</v>
      </c>
      <c r="H8">
        <v>3</v>
      </c>
      <c r="I8">
        <v>2700000</v>
      </c>
      <c r="J8">
        <v>2743409.1452220501</v>
      </c>
      <c r="K8" t="str">
        <f t="shared" si="0"/>
        <v>+Infinity</v>
      </c>
    </row>
    <row r="9" spans="1:11" x14ac:dyDescent="0.25">
      <c r="A9">
        <v>56</v>
      </c>
      <c r="B9" t="s">
        <v>11</v>
      </c>
      <c r="C9">
        <v>225</v>
      </c>
      <c r="D9">
        <v>9</v>
      </c>
      <c r="E9" t="s">
        <v>12</v>
      </c>
      <c r="F9">
        <v>113400</v>
      </c>
      <c r="G9">
        <v>504</v>
      </c>
      <c r="H9">
        <v>56</v>
      </c>
      <c r="I9">
        <v>2700000</v>
      </c>
      <c r="J9">
        <v>2737477.05729204</v>
      </c>
      <c r="K9" t="str">
        <f t="shared" si="0"/>
        <v>+Infinity</v>
      </c>
    </row>
    <row r="10" spans="1:11" x14ac:dyDescent="0.25">
      <c r="A10">
        <v>56</v>
      </c>
      <c r="B10" t="s">
        <v>18</v>
      </c>
      <c r="C10">
        <v>225</v>
      </c>
      <c r="D10">
        <v>9</v>
      </c>
      <c r="E10" t="s">
        <v>12</v>
      </c>
      <c r="F10">
        <v>4050</v>
      </c>
      <c r="G10">
        <v>18</v>
      </c>
      <c r="H10">
        <v>1</v>
      </c>
      <c r="I10">
        <v>2700000</v>
      </c>
      <c r="J10">
        <v>2737477.05729204</v>
      </c>
      <c r="K10" t="str">
        <f t="shared" si="0"/>
        <v>+Infinity</v>
      </c>
    </row>
    <row r="11" spans="1:11" x14ac:dyDescent="0.25">
      <c r="A11">
        <v>56</v>
      </c>
      <c r="B11" t="s">
        <v>13</v>
      </c>
      <c r="C11">
        <v>225</v>
      </c>
      <c r="D11">
        <v>9</v>
      </c>
      <c r="E11" t="s">
        <v>12</v>
      </c>
      <c r="F11">
        <v>12259</v>
      </c>
      <c r="G11">
        <v>218</v>
      </c>
      <c r="H11">
        <v>3</v>
      </c>
      <c r="I11">
        <v>2700000</v>
      </c>
      <c r="J11">
        <v>2737477.05729204</v>
      </c>
      <c r="K11" t="str">
        <f t="shared" si="0"/>
        <v>+Infinity</v>
      </c>
    </row>
    <row r="12" spans="1:11" x14ac:dyDescent="0.25">
      <c r="A12">
        <v>56</v>
      </c>
      <c r="B12" t="s">
        <v>14</v>
      </c>
      <c r="C12">
        <v>225</v>
      </c>
      <c r="D12">
        <v>9</v>
      </c>
      <c r="E12" t="s">
        <v>12</v>
      </c>
      <c r="F12">
        <v>30600</v>
      </c>
      <c r="G12">
        <v>166</v>
      </c>
      <c r="H12">
        <v>2</v>
      </c>
      <c r="I12">
        <v>2700000</v>
      </c>
      <c r="J12">
        <v>2737477.05729204</v>
      </c>
      <c r="K12" t="str">
        <f t="shared" si="0"/>
        <v>+Infinity</v>
      </c>
    </row>
    <row r="13" spans="1:11" x14ac:dyDescent="0.25">
      <c r="A13">
        <v>56</v>
      </c>
      <c r="B13" t="s">
        <v>15</v>
      </c>
      <c r="C13">
        <v>225</v>
      </c>
      <c r="D13">
        <v>9</v>
      </c>
      <c r="E13" t="s">
        <v>12</v>
      </c>
      <c r="F13">
        <v>20700</v>
      </c>
      <c r="G13">
        <v>109</v>
      </c>
      <c r="H13">
        <v>1</v>
      </c>
      <c r="I13">
        <v>2700000</v>
      </c>
      <c r="J13">
        <v>2737477.05729204</v>
      </c>
      <c r="K13" t="str">
        <f t="shared" si="0"/>
        <v>+Infinity</v>
      </c>
    </row>
    <row r="14" spans="1:11" x14ac:dyDescent="0.25">
      <c r="A14">
        <v>56</v>
      </c>
      <c r="B14" t="s">
        <v>16</v>
      </c>
      <c r="C14">
        <v>225</v>
      </c>
      <c r="D14">
        <v>9</v>
      </c>
      <c r="E14" t="s">
        <v>12</v>
      </c>
      <c r="F14">
        <v>12267</v>
      </c>
      <c r="G14">
        <v>225</v>
      </c>
      <c r="H14">
        <v>3</v>
      </c>
      <c r="I14">
        <v>2700000</v>
      </c>
      <c r="J14">
        <v>2737477.05729204</v>
      </c>
      <c r="K14" t="str">
        <f t="shared" si="0"/>
        <v>+Infinity</v>
      </c>
    </row>
    <row r="15" spans="1:11" x14ac:dyDescent="0.25">
      <c r="A15">
        <v>56</v>
      </c>
      <c r="B15" t="s">
        <v>17</v>
      </c>
      <c r="C15">
        <v>225</v>
      </c>
      <c r="D15">
        <v>9</v>
      </c>
      <c r="E15" t="s">
        <v>12</v>
      </c>
      <c r="F15">
        <v>20359</v>
      </c>
      <c r="G15">
        <v>283</v>
      </c>
      <c r="H15">
        <v>5</v>
      </c>
      <c r="I15">
        <v>2700000</v>
      </c>
      <c r="J15">
        <v>2737477.05729204</v>
      </c>
      <c r="K15" t="str">
        <f t="shared" si="0"/>
        <v>+Infinity</v>
      </c>
    </row>
    <row r="16" spans="1:11" x14ac:dyDescent="0.25">
      <c r="A16">
        <v>55</v>
      </c>
      <c r="B16" t="s">
        <v>11</v>
      </c>
      <c r="C16">
        <v>100</v>
      </c>
      <c r="D16">
        <v>9</v>
      </c>
      <c r="E16" t="s">
        <v>12</v>
      </c>
      <c r="F16">
        <v>49500</v>
      </c>
      <c r="G16">
        <v>495</v>
      </c>
      <c r="H16">
        <v>55</v>
      </c>
      <c r="I16">
        <v>2700000</v>
      </c>
      <c r="J16">
        <v>2712194.9714169698</v>
      </c>
      <c r="K16" t="str">
        <f t="shared" si="0"/>
        <v>+Infinity</v>
      </c>
    </row>
    <row r="17" spans="1:11" x14ac:dyDescent="0.25">
      <c r="A17">
        <v>55</v>
      </c>
      <c r="B17" t="s">
        <v>18</v>
      </c>
      <c r="C17">
        <v>100</v>
      </c>
      <c r="D17">
        <v>9</v>
      </c>
      <c r="E17" t="s">
        <v>12</v>
      </c>
      <c r="F17">
        <v>1800</v>
      </c>
      <c r="G17">
        <v>18</v>
      </c>
      <c r="H17">
        <v>1</v>
      </c>
      <c r="I17">
        <v>2700000</v>
      </c>
      <c r="J17">
        <v>2712194.9714169698</v>
      </c>
      <c r="K17" t="str">
        <f t="shared" si="0"/>
        <v>+Infinity</v>
      </c>
    </row>
    <row r="18" spans="1:11" x14ac:dyDescent="0.25">
      <c r="A18">
        <v>55</v>
      </c>
      <c r="B18" t="s">
        <v>13</v>
      </c>
      <c r="C18">
        <v>100</v>
      </c>
      <c r="D18">
        <v>9</v>
      </c>
      <c r="E18" t="s">
        <v>12</v>
      </c>
      <c r="F18">
        <v>5505</v>
      </c>
      <c r="G18">
        <v>212</v>
      </c>
      <c r="H18">
        <v>3</v>
      </c>
      <c r="I18">
        <v>2700000</v>
      </c>
      <c r="J18">
        <v>2712194.9714169698</v>
      </c>
      <c r="K18" t="str">
        <f t="shared" si="0"/>
        <v>+Infinity</v>
      </c>
    </row>
    <row r="19" spans="1:11" x14ac:dyDescent="0.25">
      <c r="A19">
        <v>55</v>
      </c>
      <c r="B19" t="s">
        <v>14</v>
      </c>
      <c r="C19">
        <v>100</v>
      </c>
      <c r="D19">
        <v>9</v>
      </c>
      <c r="E19" t="s">
        <v>12</v>
      </c>
      <c r="F19">
        <v>12200</v>
      </c>
      <c r="G19">
        <v>142</v>
      </c>
      <c r="H19">
        <v>2</v>
      </c>
      <c r="I19">
        <v>2700000</v>
      </c>
      <c r="J19">
        <v>2712194.9714169698</v>
      </c>
      <c r="K19" t="str">
        <f t="shared" si="0"/>
        <v>+Infinity</v>
      </c>
    </row>
    <row r="20" spans="1:11" x14ac:dyDescent="0.25">
      <c r="A20">
        <v>55</v>
      </c>
      <c r="B20" t="s">
        <v>15</v>
      </c>
      <c r="C20">
        <v>100</v>
      </c>
      <c r="D20">
        <v>9</v>
      </c>
      <c r="E20" t="s">
        <v>12</v>
      </c>
      <c r="F20">
        <v>9800</v>
      </c>
      <c r="G20">
        <v>119</v>
      </c>
      <c r="H20">
        <v>1</v>
      </c>
      <c r="I20">
        <v>2700000</v>
      </c>
      <c r="J20">
        <v>2712194.9714169698</v>
      </c>
      <c r="K20" t="str">
        <f t="shared" si="0"/>
        <v>+Infinity</v>
      </c>
    </row>
    <row r="21" spans="1:11" x14ac:dyDescent="0.25">
      <c r="A21">
        <v>55</v>
      </c>
      <c r="B21" t="s">
        <v>16</v>
      </c>
      <c r="C21">
        <v>100</v>
      </c>
      <c r="D21">
        <v>9</v>
      </c>
      <c r="E21" t="s">
        <v>12</v>
      </c>
      <c r="F21">
        <v>3706</v>
      </c>
      <c r="G21">
        <v>187</v>
      </c>
      <c r="H21">
        <v>2</v>
      </c>
      <c r="I21">
        <v>2700000</v>
      </c>
      <c r="J21">
        <v>2712194.9714169698</v>
      </c>
      <c r="K21" t="str">
        <f t="shared" si="0"/>
        <v>+Infinity</v>
      </c>
    </row>
    <row r="22" spans="1:11" x14ac:dyDescent="0.25">
      <c r="A22">
        <v>55</v>
      </c>
      <c r="B22" t="s">
        <v>17</v>
      </c>
      <c r="C22">
        <v>100</v>
      </c>
      <c r="D22">
        <v>9</v>
      </c>
      <c r="E22" t="s">
        <v>12</v>
      </c>
      <c r="F22">
        <v>7308</v>
      </c>
      <c r="G22">
        <v>251</v>
      </c>
      <c r="H22">
        <v>4</v>
      </c>
      <c r="I22">
        <v>2700000</v>
      </c>
      <c r="J22">
        <v>2712194.9714169698</v>
      </c>
      <c r="K22" t="str">
        <f t="shared" si="0"/>
        <v>+Infinity</v>
      </c>
    </row>
    <row r="23" spans="1:11" x14ac:dyDescent="0.25">
      <c r="A23">
        <v>55</v>
      </c>
      <c r="B23" t="s">
        <v>18</v>
      </c>
      <c r="C23">
        <v>25</v>
      </c>
      <c r="D23">
        <v>9</v>
      </c>
      <c r="E23" t="s">
        <v>12</v>
      </c>
      <c r="F23">
        <v>450</v>
      </c>
      <c r="G23">
        <v>18</v>
      </c>
      <c r="H23">
        <v>1</v>
      </c>
      <c r="I23">
        <v>2700000</v>
      </c>
      <c r="J23">
        <v>2701407.1068696999</v>
      </c>
      <c r="K23" t="str">
        <f t="shared" si="0"/>
        <v>+Infinity</v>
      </c>
    </row>
    <row r="24" spans="1:11" x14ac:dyDescent="0.25">
      <c r="A24">
        <v>55</v>
      </c>
      <c r="B24" t="s">
        <v>14</v>
      </c>
      <c r="C24">
        <v>25</v>
      </c>
      <c r="D24">
        <v>9</v>
      </c>
      <c r="E24" t="s">
        <v>12</v>
      </c>
      <c r="F24">
        <v>3050</v>
      </c>
      <c r="G24">
        <v>150</v>
      </c>
      <c r="H24">
        <v>2</v>
      </c>
      <c r="I24">
        <v>2700000</v>
      </c>
      <c r="J24">
        <v>2701407.1068696999</v>
      </c>
      <c r="K24" t="str">
        <f t="shared" si="0"/>
        <v>+Infinity</v>
      </c>
    </row>
    <row r="25" spans="1:11" x14ac:dyDescent="0.25">
      <c r="A25">
        <v>55</v>
      </c>
      <c r="B25" t="s">
        <v>13</v>
      </c>
      <c r="C25">
        <v>25</v>
      </c>
      <c r="D25">
        <v>9</v>
      </c>
      <c r="E25" t="s">
        <v>12</v>
      </c>
      <c r="F25">
        <v>1451</v>
      </c>
      <c r="G25">
        <v>212</v>
      </c>
      <c r="H25">
        <v>3</v>
      </c>
      <c r="I25">
        <v>2700000</v>
      </c>
      <c r="J25">
        <v>2701407.1068696999</v>
      </c>
      <c r="K25" t="str">
        <f t="shared" si="0"/>
        <v>+Infinity</v>
      </c>
    </row>
    <row r="26" spans="1:11" x14ac:dyDescent="0.25">
      <c r="A26">
        <v>55</v>
      </c>
      <c r="B26" t="s">
        <v>16</v>
      </c>
      <c r="C26">
        <v>25</v>
      </c>
      <c r="D26">
        <v>9</v>
      </c>
      <c r="E26" t="s">
        <v>12</v>
      </c>
      <c r="F26">
        <v>1006</v>
      </c>
      <c r="G26">
        <v>184</v>
      </c>
      <c r="H26">
        <v>2</v>
      </c>
      <c r="I26">
        <v>2700000</v>
      </c>
      <c r="J26">
        <v>2701407.1068696999</v>
      </c>
      <c r="K26" t="str">
        <f t="shared" si="0"/>
        <v>+Infinity</v>
      </c>
    </row>
    <row r="27" spans="1:11" x14ac:dyDescent="0.25">
      <c r="A27">
        <v>55</v>
      </c>
      <c r="B27" t="s">
        <v>11</v>
      </c>
      <c r="C27">
        <v>25</v>
      </c>
      <c r="D27">
        <v>9</v>
      </c>
      <c r="E27" t="s">
        <v>12</v>
      </c>
      <c r="F27">
        <v>12375</v>
      </c>
      <c r="G27">
        <v>495</v>
      </c>
      <c r="H27">
        <v>55</v>
      </c>
      <c r="I27">
        <v>2700000</v>
      </c>
      <c r="J27">
        <v>2701407.1068696999</v>
      </c>
      <c r="K27" t="str">
        <f t="shared" si="0"/>
        <v>+Infinity</v>
      </c>
    </row>
    <row r="28" spans="1:11" x14ac:dyDescent="0.25">
      <c r="A28">
        <v>55</v>
      </c>
      <c r="B28" t="s">
        <v>17</v>
      </c>
      <c r="C28">
        <v>25</v>
      </c>
      <c r="D28">
        <v>9</v>
      </c>
      <c r="E28" t="s">
        <v>12</v>
      </c>
      <c r="F28">
        <v>1449</v>
      </c>
      <c r="G28">
        <v>212</v>
      </c>
      <c r="H28">
        <v>3</v>
      </c>
      <c r="I28">
        <v>2700000</v>
      </c>
      <c r="J28">
        <v>2701407.1068696999</v>
      </c>
      <c r="K28" t="str">
        <f t="shared" si="0"/>
        <v>+Infinity</v>
      </c>
    </row>
    <row r="29" spans="1:11" x14ac:dyDescent="0.25">
      <c r="A29">
        <v>55</v>
      </c>
      <c r="B29" t="s">
        <v>15</v>
      </c>
      <c r="C29">
        <v>25</v>
      </c>
      <c r="D29">
        <v>9</v>
      </c>
      <c r="E29" t="s">
        <v>12</v>
      </c>
      <c r="F29">
        <v>2050</v>
      </c>
      <c r="G29">
        <v>99</v>
      </c>
      <c r="H29">
        <v>1</v>
      </c>
      <c r="I29">
        <v>2700000</v>
      </c>
      <c r="J29">
        <v>2701407.1068696999</v>
      </c>
      <c r="K29" t="str">
        <f t="shared" si="0"/>
        <v>+Infinity</v>
      </c>
    </row>
    <row r="30" spans="1:11" x14ac:dyDescent="0.25">
      <c r="A30">
        <v>56</v>
      </c>
      <c r="B30" t="s">
        <v>18</v>
      </c>
      <c r="C30">
        <v>625</v>
      </c>
      <c r="D30">
        <v>9</v>
      </c>
      <c r="E30" t="s">
        <v>12</v>
      </c>
      <c r="F30">
        <v>11250</v>
      </c>
      <c r="G30">
        <v>18</v>
      </c>
      <c r="H30">
        <v>1</v>
      </c>
      <c r="I30">
        <v>2700000</v>
      </c>
      <c r="J30">
        <v>2747846.8507138598</v>
      </c>
      <c r="K30" t="str">
        <f t="shared" si="0"/>
        <v>+Infinity</v>
      </c>
    </row>
    <row r="31" spans="1:11" x14ac:dyDescent="0.25">
      <c r="A31">
        <v>56</v>
      </c>
      <c r="B31" t="s">
        <v>11</v>
      </c>
      <c r="C31">
        <v>625</v>
      </c>
      <c r="D31">
        <v>9</v>
      </c>
      <c r="E31" t="s">
        <v>12</v>
      </c>
      <c r="F31">
        <v>315000</v>
      </c>
      <c r="G31">
        <v>504</v>
      </c>
      <c r="H31">
        <v>56</v>
      </c>
      <c r="I31">
        <v>2700000</v>
      </c>
      <c r="J31">
        <v>2747846.8507138598</v>
      </c>
      <c r="K31" t="str">
        <f t="shared" si="0"/>
        <v>+Infinity</v>
      </c>
    </row>
    <row r="32" spans="1:11" x14ac:dyDescent="0.25">
      <c r="A32">
        <v>56</v>
      </c>
      <c r="B32" t="s">
        <v>13</v>
      </c>
      <c r="C32">
        <v>625</v>
      </c>
      <c r="D32">
        <v>9</v>
      </c>
      <c r="E32" t="s">
        <v>12</v>
      </c>
      <c r="F32">
        <v>33863</v>
      </c>
      <c r="G32">
        <v>223</v>
      </c>
      <c r="H32">
        <v>3</v>
      </c>
      <c r="I32">
        <v>2700000</v>
      </c>
      <c r="J32">
        <v>2747846.8507138598</v>
      </c>
      <c r="K32" t="str">
        <f t="shared" si="0"/>
        <v>+Infinity</v>
      </c>
    </row>
    <row r="33" spans="1:11" x14ac:dyDescent="0.25">
      <c r="A33">
        <v>56</v>
      </c>
      <c r="B33" t="s">
        <v>14</v>
      </c>
      <c r="C33">
        <v>625</v>
      </c>
      <c r="D33">
        <v>9</v>
      </c>
      <c r="E33" t="s">
        <v>12</v>
      </c>
      <c r="F33">
        <v>71250</v>
      </c>
      <c r="G33">
        <v>134</v>
      </c>
      <c r="H33">
        <v>2</v>
      </c>
      <c r="I33">
        <v>2700000</v>
      </c>
      <c r="J33">
        <v>2747846.8507138598</v>
      </c>
      <c r="K33" t="str">
        <f t="shared" si="0"/>
        <v>+Infinity</v>
      </c>
    </row>
    <row r="34" spans="1:11" x14ac:dyDescent="0.25">
      <c r="A34">
        <v>56</v>
      </c>
      <c r="B34" t="s">
        <v>15</v>
      </c>
      <c r="C34">
        <v>625</v>
      </c>
      <c r="D34">
        <v>9</v>
      </c>
      <c r="E34" t="s">
        <v>12</v>
      </c>
      <c r="F34">
        <v>72500</v>
      </c>
      <c r="G34">
        <v>139</v>
      </c>
      <c r="H34">
        <v>1</v>
      </c>
      <c r="I34">
        <v>2700000</v>
      </c>
      <c r="J34">
        <v>2747846.8507138598</v>
      </c>
      <c r="K34" t="str">
        <f t="shared" si="0"/>
        <v>+Infinity</v>
      </c>
    </row>
    <row r="35" spans="1:11" x14ac:dyDescent="0.25">
      <c r="A35">
        <v>56</v>
      </c>
      <c r="B35" t="s">
        <v>16</v>
      </c>
      <c r="C35">
        <v>625</v>
      </c>
      <c r="D35">
        <v>9</v>
      </c>
      <c r="E35" t="s">
        <v>12</v>
      </c>
      <c r="F35">
        <v>33839</v>
      </c>
      <c r="G35">
        <v>195</v>
      </c>
      <c r="H35">
        <v>3</v>
      </c>
      <c r="I35">
        <v>2700000</v>
      </c>
      <c r="J35">
        <v>2747846.8507138598</v>
      </c>
      <c r="K35" t="str">
        <f t="shared" si="0"/>
        <v>+Infinity</v>
      </c>
    </row>
    <row r="36" spans="1:11" x14ac:dyDescent="0.25">
      <c r="A36">
        <v>56</v>
      </c>
      <c r="B36" t="s">
        <v>17</v>
      </c>
      <c r="C36">
        <v>625</v>
      </c>
      <c r="D36">
        <v>9</v>
      </c>
      <c r="E36" t="s">
        <v>12</v>
      </c>
      <c r="F36">
        <v>56371</v>
      </c>
      <c r="G36">
        <v>293</v>
      </c>
      <c r="H36">
        <v>5</v>
      </c>
      <c r="I36">
        <v>2700000</v>
      </c>
      <c r="J36">
        <v>2747846.8507138598</v>
      </c>
      <c r="K36" t="str">
        <f t="shared" si="0"/>
        <v>+Infinity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21541-F220-4FD0-8EC9-0D2DBF20E8AE}">
  <dimension ref="A3:I10"/>
  <sheetViews>
    <sheetView workbookViewId="0">
      <selection activeCell="B36" sqref="B36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4" width="7" bestFit="1" customWidth="1"/>
    <col min="5" max="5" width="6.7109375" bestFit="1" customWidth="1"/>
    <col min="6" max="6" width="13.140625" bestFit="1" customWidth="1"/>
    <col min="7" max="7" width="6.140625" bestFit="1" customWidth="1"/>
    <col min="8" max="8" width="7" bestFit="1" customWidth="1"/>
    <col min="9" max="9" width="11.28515625" bestFit="1" customWidth="1"/>
  </cols>
  <sheetData>
    <row r="3" spans="1:9" x14ac:dyDescent="0.25">
      <c r="A3" s="2" t="s">
        <v>21</v>
      </c>
      <c r="B3" s="2" t="s">
        <v>22</v>
      </c>
    </row>
    <row r="4" spans="1:9" x14ac:dyDescent="0.25">
      <c r="A4" s="2" t="s">
        <v>19</v>
      </c>
      <c r="B4" t="s">
        <v>16</v>
      </c>
      <c r="C4" t="s">
        <v>17</v>
      </c>
      <c r="D4" t="s">
        <v>11</v>
      </c>
      <c r="E4" t="s">
        <v>18</v>
      </c>
      <c r="F4" t="s">
        <v>15</v>
      </c>
      <c r="G4" t="s">
        <v>13</v>
      </c>
      <c r="H4" t="s">
        <v>14</v>
      </c>
      <c r="I4" t="s">
        <v>20</v>
      </c>
    </row>
    <row r="5" spans="1:9" x14ac:dyDescent="0.25">
      <c r="A5" s="3">
        <v>25</v>
      </c>
      <c r="B5" s="1">
        <v>1006</v>
      </c>
      <c r="C5" s="1">
        <v>1449</v>
      </c>
      <c r="D5" s="1">
        <v>12375</v>
      </c>
      <c r="E5" s="1">
        <v>450</v>
      </c>
      <c r="F5" s="1">
        <v>2050</v>
      </c>
      <c r="G5" s="1">
        <v>1451</v>
      </c>
      <c r="H5" s="1">
        <v>3050</v>
      </c>
      <c r="I5" s="1">
        <v>21831</v>
      </c>
    </row>
    <row r="6" spans="1:9" x14ac:dyDescent="0.25">
      <c r="A6" s="3">
        <v>100</v>
      </c>
      <c r="B6" s="1">
        <v>3706</v>
      </c>
      <c r="C6" s="1">
        <v>7308</v>
      </c>
      <c r="D6" s="1">
        <v>49500</v>
      </c>
      <c r="E6" s="1">
        <v>1800</v>
      </c>
      <c r="F6" s="1">
        <v>9800</v>
      </c>
      <c r="G6" s="1">
        <v>5505</v>
      </c>
      <c r="H6" s="1">
        <v>12200</v>
      </c>
      <c r="I6" s="1">
        <v>89819</v>
      </c>
    </row>
    <row r="7" spans="1:9" x14ac:dyDescent="0.25">
      <c r="A7" s="3">
        <v>225</v>
      </c>
      <c r="B7" s="1">
        <v>12267</v>
      </c>
      <c r="C7" s="1">
        <v>20359</v>
      </c>
      <c r="D7" s="1">
        <v>113400</v>
      </c>
      <c r="E7" s="1">
        <v>4050</v>
      </c>
      <c r="F7" s="1">
        <v>20700</v>
      </c>
      <c r="G7" s="1">
        <v>12259</v>
      </c>
      <c r="H7" s="1">
        <v>30600</v>
      </c>
      <c r="I7" s="1">
        <v>213635</v>
      </c>
    </row>
    <row r="8" spans="1:9" x14ac:dyDescent="0.25">
      <c r="A8" s="3">
        <v>400</v>
      </c>
      <c r="B8" s="1">
        <v>21733</v>
      </c>
      <c r="C8" s="1">
        <v>36123</v>
      </c>
      <c r="D8" s="1">
        <v>201600</v>
      </c>
      <c r="E8" s="1">
        <v>7200</v>
      </c>
      <c r="F8" s="1">
        <v>48000</v>
      </c>
      <c r="G8" s="1">
        <v>21733</v>
      </c>
      <c r="H8" s="1">
        <v>56000</v>
      </c>
      <c r="I8" s="1">
        <v>392389</v>
      </c>
    </row>
    <row r="9" spans="1:9" x14ac:dyDescent="0.25">
      <c r="A9" s="3">
        <v>625</v>
      </c>
      <c r="B9" s="1">
        <v>33839</v>
      </c>
      <c r="C9" s="1">
        <v>56371</v>
      </c>
      <c r="D9" s="1">
        <v>315000</v>
      </c>
      <c r="E9" s="1">
        <v>11250</v>
      </c>
      <c r="F9" s="1">
        <v>72500</v>
      </c>
      <c r="G9" s="1">
        <v>33863</v>
      </c>
      <c r="H9" s="1">
        <v>71250</v>
      </c>
      <c r="I9" s="1">
        <v>594073</v>
      </c>
    </row>
    <row r="10" spans="1:9" x14ac:dyDescent="0.25">
      <c r="A10" s="3" t="s">
        <v>20</v>
      </c>
      <c r="B10" s="1">
        <v>72551</v>
      </c>
      <c r="C10" s="1">
        <v>121610</v>
      </c>
      <c r="D10" s="1">
        <v>691875</v>
      </c>
      <c r="E10" s="1">
        <v>24750</v>
      </c>
      <c r="F10" s="1">
        <v>153050</v>
      </c>
      <c r="G10" s="1">
        <v>74811</v>
      </c>
      <c r="H10" s="1">
        <v>173100</v>
      </c>
      <c r="I10" s="1">
        <v>1311747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EE27C-097E-4F42-A3BF-D0A5817E1153}">
  <dimension ref="A1:G6"/>
  <sheetViews>
    <sheetView workbookViewId="0">
      <selection activeCell="A6" sqref="A1:G6"/>
    </sheetView>
  </sheetViews>
  <sheetFormatPr defaultRowHeight="15" x14ac:dyDescent="0.25"/>
  <cols>
    <col min="3" max="3" width="13.140625" bestFit="1" customWidth="1"/>
  </cols>
  <sheetData>
    <row r="1" spans="1:7" x14ac:dyDescent="0.25">
      <c r="A1" t="s">
        <v>2</v>
      </c>
      <c r="B1" t="s">
        <v>14</v>
      </c>
      <c r="C1" t="s">
        <v>15</v>
      </c>
      <c r="D1" t="s">
        <v>13</v>
      </c>
      <c r="E1" t="s">
        <v>17</v>
      </c>
      <c r="F1" t="s">
        <v>23</v>
      </c>
      <c r="G1" t="s">
        <v>18</v>
      </c>
    </row>
    <row r="2" spans="1:7" x14ac:dyDescent="0.25">
      <c r="A2">
        <v>25</v>
      </c>
      <c r="B2">
        <v>3050</v>
      </c>
      <c r="C2">
        <v>2050</v>
      </c>
      <c r="D2">
        <v>1451</v>
      </c>
      <c r="E2">
        <v>1449</v>
      </c>
      <c r="F2">
        <v>1006</v>
      </c>
      <c r="G2">
        <v>450</v>
      </c>
    </row>
    <row r="3" spans="1:7" x14ac:dyDescent="0.25">
      <c r="A3">
        <v>100</v>
      </c>
      <c r="B3">
        <v>12200</v>
      </c>
      <c r="C3">
        <v>9800</v>
      </c>
      <c r="D3">
        <v>5505</v>
      </c>
      <c r="E3">
        <v>7308</v>
      </c>
      <c r="F3">
        <v>3706</v>
      </c>
      <c r="G3">
        <v>1800</v>
      </c>
    </row>
    <row r="4" spans="1:7" x14ac:dyDescent="0.25">
      <c r="A4">
        <v>225</v>
      </c>
      <c r="B4">
        <v>30600</v>
      </c>
      <c r="C4">
        <v>20700</v>
      </c>
      <c r="D4">
        <v>12259</v>
      </c>
      <c r="E4">
        <v>20359</v>
      </c>
      <c r="F4">
        <v>12267</v>
      </c>
      <c r="G4">
        <v>4050</v>
      </c>
    </row>
    <row r="5" spans="1:7" x14ac:dyDescent="0.25">
      <c r="A5">
        <v>400</v>
      </c>
      <c r="B5">
        <v>56000</v>
      </c>
      <c r="C5">
        <v>48000</v>
      </c>
      <c r="D5">
        <v>21733</v>
      </c>
      <c r="E5">
        <v>36123</v>
      </c>
      <c r="F5">
        <v>21733</v>
      </c>
      <c r="G5">
        <v>7200</v>
      </c>
    </row>
    <row r="6" spans="1:7" x14ac:dyDescent="0.25">
      <c r="A6">
        <v>625</v>
      </c>
      <c r="B6">
        <v>71250</v>
      </c>
      <c r="C6">
        <v>72500</v>
      </c>
      <c r="D6">
        <v>33863</v>
      </c>
      <c r="E6">
        <v>56371</v>
      </c>
      <c r="F6">
        <v>33839</v>
      </c>
      <c r="G6">
        <v>11250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C6803-703D-473B-AF5F-AC5E612958DC}">
  <dimension ref="A1:G23"/>
  <sheetViews>
    <sheetView workbookViewId="0">
      <selection activeCell="A10" sqref="A10:G15"/>
    </sheetView>
  </sheetViews>
  <sheetFormatPr defaultRowHeight="15" x14ac:dyDescent="0.25"/>
  <sheetData>
    <row r="1" spans="1:7" x14ac:dyDescent="0.25">
      <c r="A1" t="s">
        <v>24</v>
      </c>
      <c r="B1" t="s">
        <v>14</v>
      </c>
      <c r="C1" t="s">
        <v>15</v>
      </c>
      <c r="D1" t="s">
        <v>13</v>
      </c>
      <c r="E1" t="s">
        <v>17</v>
      </c>
      <c r="F1" t="s">
        <v>23</v>
      </c>
      <c r="G1" t="s">
        <v>18</v>
      </c>
    </row>
    <row r="2" spans="1:7" x14ac:dyDescent="0.25">
      <c r="A2">
        <v>25</v>
      </c>
      <c r="B2">
        <f>B11/$G11</f>
        <v>0.96363636363636362</v>
      </c>
      <c r="C2">
        <f t="shared" ref="C2:G2" si="0">C11/$G11</f>
        <v>1</v>
      </c>
      <c r="D2">
        <f t="shared" si="0"/>
        <v>0.89090909090909087</v>
      </c>
      <c r="E2">
        <f t="shared" si="0"/>
        <v>0.87272727272727268</v>
      </c>
      <c r="F2">
        <f t="shared" si="0"/>
        <v>0.94545454545454544</v>
      </c>
      <c r="G2">
        <f t="shared" si="0"/>
        <v>1</v>
      </c>
    </row>
    <row r="3" spans="1:7" x14ac:dyDescent="0.25">
      <c r="A3">
        <v>100</v>
      </c>
      <c r="B3">
        <f t="shared" ref="B3:G6" si="1">B12/$G12</f>
        <v>0.98181818181818181</v>
      </c>
      <c r="C3">
        <f t="shared" si="1"/>
        <v>1</v>
      </c>
      <c r="D3">
        <f t="shared" si="1"/>
        <v>0.89090909090909087</v>
      </c>
      <c r="E3">
        <f t="shared" si="1"/>
        <v>0.83636363636363631</v>
      </c>
      <c r="F3">
        <f t="shared" si="1"/>
        <v>0.94545454545454544</v>
      </c>
      <c r="G3">
        <f t="shared" si="1"/>
        <v>1</v>
      </c>
    </row>
    <row r="4" spans="1:7" x14ac:dyDescent="0.25">
      <c r="A4">
        <v>225</v>
      </c>
      <c r="B4">
        <f t="shared" si="1"/>
        <v>0.9464285714285714</v>
      </c>
      <c r="C4">
        <f t="shared" si="1"/>
        <v>1</v>
      </c>
      <c r="D4">
        <f t="shared" si="1"/>
        <v>0.8571428571428571</v>
      </c>
      <c r="E4">
        <f>E13/$G13</f>
        <v>0.8035714285714286</v>
      </c>
      <c r="F4">
        <f t="shared" si="1"/>
        <v>0.9107142857142857</v>
      </c>
      <c r="G4">
        <f t="shared" si="1"/>
        <v>1</v>
      </c>
    </row>
    <row r="5" spans="1:7" x14ac:dyDescent="0.25">
      <c r="A5">
        <v>400</v>
      </c>
      <c r="B5">
        <f t="shared" si="1"/>
        <v>0.9642857142857143</v>
      </c>
      <c r="C5">
        <f t="shared" si="1"/>
        <v>1</v>
      </c>
      <c r="D5">
        <f t="shared" si="1"/>
        <v>0.875</v>
      </c>
      <c r="E5">
        <f t="shared" si="1"/>
        <v>0.8035714285714286</v>
      </c>
      <c r="F5">
        <f t="shared" si="1"/>
        <v>0.9285714285714286</v>
      </c>
      <c r="G5">
        <f t="shared" si="1"/>
        <v>1</v>
      </c>
    </row>
    <row r="6" spans="1:7" x14ac:dyDescent="0.25">
      <c r="A6">
        <v>625</v>
      </c>
      <c r="B6">
        <f t="shared" si="1"/>
        <v>0.9642857142857143</v>
      </c>
      <c r="C6">
        <f t="shared" si="1"/>
        <v>1</v>
      </c>
      <c r="D6">
        <f t="shared" si="1"/>
        <v>0.875</v>
      </c>
      <c r="E6">
        <f t="shared" si="1"/>
        <v>0.8035714285714286</v>
      </c>
      <c r="F6">
        <f t="shared" si="1"/>
        <v>0.9285714285714286</v>
      </c>
      <c r="G6">
        <f t="shared" si="1"/>
        <v>1</v>
      </c>
    </row>
    <row r="10" spans="1:7" x14ac:dyDescent="0.25">
      <c r="A10" t="s">
        <v>24</v>
      </c>
      <c r="B10" t="s">
        <v>14</v>
      </c>
      <c r="C10" t="s">
        <v>15</v>
      </c>
      <c r="D10" t="s">
        <v>13</v>
      </c>
      <c r="E10" t="s">
        <v>17</v>
      </c>
      <c r="F10" t="s">
        <v>23</v>
      </c>
      <c r="G10" t="s">
        <v>18</v>
      </c>
    </row>
    <row r="11" spans="1:7" x14ac:dyDescent="0.25">
      <c r="A11">
        <v>25</v>
      </c>
      <c r="B11">
        <v>53</v>
      </c>
      <c r="C11">
        <v>55</v>
      </c>
      <c r="D11">
        <v>49</v>
      </c>
      <c r="E11">
        <v>48</v>
      </c>
      <c r="F11">
        <v>52</v>
      </c>
      <c r="G11">
        <v>55</v>
      </c>
    </row>
    <row r="12" spans="1:7" x14ac:dyDescent="0.25">
      <c r="A12">
        <v>100</v>
      </c>
      <c r="B12">
        <v>54</v>
      </c>
      <c r="C12">
        <v>55</v>
      </c>
      <c r="D12">
        <v>49</v>
      </c>
      <c r="E12">
        <v>46</v>
      </c>
      <c r="F12">
        <v>52</v>
      </c>
      <c r="G12">
        <v>55</v>
      </c>
    </row>
    <row r="13" spans="1:7" x14ac:dyDescent="0.25">
      <c r="A13">
        <v>225</v>
      </c>
      <c r="B13">
        <v>53</v>
      </c>
      <c r="C13">
        <v>56</v>
      </c>
      <c r="D13">
        <v>48</v>
      </c>
      <c r="E13">
        <v>45</v>
      </c>
      <c r="F13">
        <v>51</v>
      </c>
      <c r="G13">
        <v>56</v>
      </c>
    </row>
    <row r="14" spans="1:7" x14ac:dyDescent="0.25">
      <c r="A14">
        <v>400</v>
      </c>
      <c r="B14">
        <v>54</v>
      </c>
      <c r="C14">
        <v>56</v>
      </c>
      <c r="D14">
        <v>49</v>
      </c>
      <c r="E14">
        <v>45</v>
      </c>
      <c r="F14">
        <v>52</v>
      </c>
      <c r="G14">
        <v>56</v>
      </c>
    </row>
    <row r="15" spans="1:7" x14ac:dyDescent="0.25">
      <c r="A15">
        <v>625</v>
      </c>
      <c r="B15">
        <v>54</v>
      </c>
      <c r="C15">
        <v>56</v>
      </c>
      <c r="D15">
        <v>49</v>
      </c>
      <c r="E15">
        <v>45</v>
      </c>
      <c r="F15">
        <v>52</v>
      </c>
      <c r="G15">
        <v>56</v>
      </c>
    </row>
    <row r="18" spans="1:7" x14ac:dyDescent="0.25">
      <c r="A18" t="s">
        <v>25</v>
      </c>
      <c r="B18" t="s">
        <v>14</v>
      </c>
      <c r="C18" t="s">
        <v>15</v>
      </c>
      <c r="D18" t="s">
        <v>13</v>
      </c>
      <c r="E18" t="s">
        <v>17</v>
      </c>
      <c r="F18" t="s">
        <v>23</v>
      </c>
      <c r="G18" t="s">
        <v>18</v>
      </c>
    </row>
    <row r="19" spans="1:7" x14ac:dyDescent="0.25">
      <c r="A19">
        <v>25</v>
      </c>
      <c r="B19">
        <f>AVERAGE(B$2:B$6)</f>
        <v>0.96409090909090911</v>
      </c>
      <c r="C19">
        <f t="shared" ref="C19:G19" si="2">AVERAGE(C$2:C$6)</f>
        <v>1</v>
      </c>
      <c r="D19">
        <f t="shared" si="2"/>
        <v>0.87779220779220779</v>
      </c>
      <c r="E19">
        <f t="shared" si="2"/>
        <v>0.82396103896103912</v>
      </c>
      <c r="F19">
        <f t="shared" si="2"/>
        <v>0.93175324675324678</v>
      </c>
      <c r="G19">
        <f t="shared" si="2"/>
        <v>1</v>
      </c>
    </row>
    <row r="20" spans="1:7" x14ac:dyDescent="0.25">
      <c r="A20">
        <v>100</v>
      </c>
      <c r="B20">
        <f t="shared" ref="B20:G23" si="3">AVERAGE(B$2:B$6)</f>
        <v>0.96409090909090911</v>
      </c>
      <c r="C20">
        <f t="shared" si="3"/>
        <v>1</v>
      </c>
      <c r="D20">
        <f t="shared" si="3"/>
        <v>0.87779220779220779</v>
      </c>
      <c r="E20">
        <f t="shared" si="3"/>
        <v>0.82396103896103912</v>
      </c>
      <c r="F20">
        <f t="shared" si="3"/>
        <v>0.93175324675324678</v>
      </c>
      <c r="G20">
        <f t="shared" si="3"/>
        <v>1</v>
      </c>
    </row>
    <row r="21" spans="1:7" x14ac:dyDescent="0.25">
      <c r="A21">
        <v>225</v>
      </c>
      <c r="B21">
        <f t="shared" si="3"/>
        <v>0.96409090909090911</v>
      </c>
      <c r="C21">
        <f t="shared" si="3"/>
        <v>1</v>
      </c>
      <c r="D21">
        <f t="shared" si="3"/>
        <v>0.87779220779220779</v>
      </c>
      <c r="E21">
        <f t="shared" si="3"/>
        <v>0.82396103896103912</v>
      </c>
      <c r="F21">
        <f t="shared" si="3"/>
        <v>0.93175324675324678</v>
      </c>
      <c r="G21">
        <f t="shared" si="3"/>
        <v>1</v>
      </c>
    </row>
    <row r="22" spans="1:7" x14ac:dyDescent="0.25">
      <c r="A22">
        <v>400</v>
      </c>
      <c r="B22">
        <f t="shared" si="3"/>
        <v>0.96409090909090911</v>
      </c>
      <c r="C22">
        <f t="shared" si="3"/>
        <v>1</v>
      </c>
      <c r="D22">
        <f t="shared" si="3"/>
        <v>0.87779220779220779</v>
      </c>
      <c r="E22">
        <f t="shared" si="3"/>
        <v>0.82396103896103912</v>
      </c>
      <c r="F22">
        <f t="shared" si="3"/>
        <v>0.93175324675324678</v>
      </c>
      <c r="G22">
        <f t="shared" si="3"/>
        <v>1</v>
      </c>
    </row>
    <row r="23" spans="1:7" x14ac:dyDescent="0.25">
      <c r="A23">
        <v>625</v>
      </c>
      <c r="B23">
        <f t="shared" si="3"/>
        <v>0.96409090909090911</v>
      </c>
      <c r="C23">
        <f t="shared" si="3"/>
        <v>1</v>
      </c>
      <c r="D23">
        <f t="shared" si="3"/>
        <v>0.87779220779220779</v>
      </c>
      <c r="E23">
        <f t="shared" si="3"/>
        <v>0.82396103896103912</v>
      </c>
      <c r="F23">
        <f t="shared" si="3"/>
        <v>0.93175324675324678</v>
      </c>
      <c r="G23">
        <f t="shared" si="3"/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6F6D8-7520-4F93-ADB7-A882DB114AA7}">
  <dimension ref="A1:G27"/>
  <sheetViews>
    <sheetView tabSelected="1" workbookViewId="0">
      <selection activeCell="X17" sqref="X17"/>
    </sheetView>
  </sheetViews>
  <sheetFormatPr defaultRowHeight="15" x14ac:dyDescent="0.25"/>
  <cols>
    <col min="1" max="1" width="15.5703125" bestFit="1" customWidth="1"/>
    <col min="2" max="2" width="8" bestFit="1" customWidth="1"/>
  </cols>
  <sheetData>
    <row r="1" spans="1:7" x14ac:dyDescent="0.25">
      <c r="A1" t="s">
        <v>26</v>
      </c>
      <c r="B1" t="s">
        <v>14</v>
      </c>
      <c r="C1" t="s">
        <v>15</v>
      </c>
      <c r="D1" t="s">
        <v>13</v>
      </c>
      <c r="E1" t="s">
        <v>17</v>
      </c>
      <c r="F1" t="s">
        <v>23</v>
      </c>
      <c r="G1" t="s">
        <v>18</v>
      </c>
    </row>
    <row r="2" spans="1:7" x14ac:dyDescent="0.25">
      <c r="A2">
        <v>25</v>
      </c>
      <c r="B2">
        <v>172358.03223481501</v>
      </c>
      <c r="C2">
        <v>172358.03223481501</v>
      </c>
      <c r="D2">
        <v>172358.03223481501</v>
      </c>
      <c r="E2">
        <v>172358.03223481501</v>
      </c>
      <c r="F2">
        <v>172358.03223481501</v>
      </c>
      <c r="G2">
        <v>172358.03223481501</v>
      </c>
    </row>
    <row r="3" spans="1:7" x14ac:dyDescent="0.25">
      <c r="A3">
        <v>100</v>
      </c>
      <c r="B3">
        <v>165830.783886177</v>
      </c>
      <c r="C3">
        <v>165830.783886177</v>
      </c>
      <c r="D3">
        <v>165830.783886177</v>
      </c>
      <c r="E3">
        <v>165830.783886177</v>
      </c>
      <c r="F3">
        <v>165830.783886177</v>
      </c>
      <c r="G3">
        <v>165830.783886177</v>
      </c>
    </row>
    <row r="4" spans="1:7" x14ac:dyDescent="0.25">
      <c r="A4">
        <v>225</v>
      </c>
      <c r="B4">
        <v>164992.39892912301</v>
      </c>
      <c r="C4">
        <v>164992.39892912301</v>
      </c>
      <c r="D4">
        <v>164992.39892912301</v>
      </c>
      <c r="E4">
        <v>164992.39892912301</v>
      </c>
      <c r="F4">
        <v>164992.39892912301</v>
      </c>
      <c r="G4">
        <v>164992.39892912301</v>
      </c>
    </row>
    <row r="5" spans="1:7" x14ac:dyDescent="0.25">
      <c r="A5">
        <v>400</v>
      </c>
      <c r="B5">
        <v>162438.09702129001</v>
      </c>
      <c r="C5">
        <v>162438.09702129001</v>
      </c>
      <c r="D5">
        <v>162438.09702129001</v>
      </c>
      <c r="E5">
        <v>162438.09702129001</v>
      </c>
      <c r="F5">
        <v>162438.09702129001</v>
      </c>
      <c r="G5">
        <v>162438.09702129001</v>
      </c>
    </row>
    <row r="6" spans="1:7" x14ac:dyDescent="0.25">
      <c r="A6">
        <v>625</v>
      </c>
      <c r="B6">
        <v>161145.81161474201</v>
      </c>
      <c r="C6">
        <v>161145.81161474201</v>
      </c>
      <c r="D6">
        <v>161145.81161474201</v>
      </c>
      <c r="E6">
        <v>161145.81161474201</v>
      </c>
      <c r="F6">
        <v>161145.81161474201</v>
      </c>
      <c r="G6">
        <v>161145.81161474201</v>
      </c>
    </row>
    <row r="8" spans="1:7" x14ac:dyDescent="0.25">
      <c r="A8" t="s">
        <v>27</v>
      </c>
      <c r="B8" t="s">
        <v>14</v>
      </c>
      <c r="C8" t="s">
        <v>15</v>
      </c>
      <c r="D8" t="s">
        <v>13</v>
      </c>
      <c r="E8" t="s">
        <v>17</v>
      </c>
      <c r="F8" t="s">
        <v>23</v>
      </c>
      <c r="G8" t="s">
        <v>18</v>
      </c>
    </row>
    <row r="9" spans="1:7" x14ac:dyDescent="0.25">
      <c r="A9">
        <v>25</v>
      </c>
      <c r="B9">
        <v>2700000</v>
      </c>
      <c r="C9">
        <v>2700000</v>
      </c>
      <c r="D9">
        <v>2700000</v>
      </c>
      <c r="E9">
        <v>2700000</v>
      </c>
      <c r="F9">
        <v>2700000</v>
      </c>
      <c r="G9">
        <v>2700000</v>
      </c>
    </row>
    <row r="10" spans="1:7" x14ac:dyDescent="0.25">
      <c r="A10">
        <v>100</v>
      </c>
      <c r="B10">
        <v>2700000</v>
      </c>
      <c r="C10">
        <v>2700000</v>
      </c>
      <c r="D10">
        <v>2700000</v>
      </c>
      <c r="E10">
        <v>2700000</v>
      </c>
      <c r="F10">
        <v>2700000</v>
      </c>
      <c r="G10">
        <v>2700000</v>
      </c>
    </row>
    <row r="11" spans="1:7" x14ac:dyDescent="0.25">
      <c r="A11">
        <v>225</v>
      </c>
      <c r="B11">
        <v>2700000</v>
      </c>
      <c r="C11">
        <v>2700000</v>
      </c>
      <c r="D11">
        <v>2700000</v>
      </c>
      <c r="E11">
        <v>2700000</v>
      </c>
      <c r="F11">
        <v>2700000</v>
      </c>
      <c r="G11">
        <v>2700000</v>
      </c>
    </row>
    <row r="12" spans="1:7" x14ac:dyDescent="0.25">
      <c r="A12">
        <v>400</v>
      </c>
      <c r="B12">
        <v>2700000</v>
      </c>
      <c r="C12">
        <v>2700000</v>
      </c>
      <c r="D12">
        <v>2700000</v>
      </c>
      <c r="E12">
        <v>2700000</v>
      </c>
      <c r="F12">
        <v>2700000</v>
      </c>
      <c r="G12">
        <v>2700000</v>
      </c>
    </row>
    <row r="13" spans="1:7" x14ac:dyDescent="0.25">
      <c r="A13">
        <v>625</v>
      </c>
      <c r="B13">
        <v>2700000</v>
      </c>
      <c r="C13">
        <v>2700000</v>
      </c>
      <c r="D13">
        <v>2700000</v>
      </c>
      <c r="E13">
        <v>2700000</v>
      </c>
      <c r="F13">
        <v>2700000</v>
      </c>
      <c r="G13">
        <v>2700000</v>
      </c>
    </row>
    <row r="15" spans="1:7" x14ac:dyDescent="0.25">
      <c r="A15" t="s">
        <v>28</v>
      </c>
      <c r="B15" t="s">
        <v>14</v>
      </c>
      <c r="C15" t="s">
        <v>15</v>
      </c>
      <c r="D15" t="s">
        <v>13</v>
      </c>
      <c r="E15" t="s">
        <v>17</v>
      </c>
      <c r="F15" t="s">
        <v>23</v>
      </c>
      <c r="G15" t="s">
        <v>18</v>
      </c>
    </row>
    <row r="16" spans="1:7" x14ac:dyDescent="0.25">
      <c r="A16">
        <v>25</v>
      </c>
      <c r="B16">
        <v>2503910.2456455501</v>
      </c>
      <c r="C16">
        <v>2701407.1068696999</v>
      </c>
      <c r="D16">
        <v>1967233.9922577101</v>
      </c>
      <c r="E16">
        <v>1775531.90606875</v>
      </c>
      <c r="F16">
        <v>2411906.4138433798</v>
      </c>
      <c r="G16">
        <v>2701407.1068696999</v>
      </c>
    </row>
    <row r="17" spans="1:7" x14ac:dyDescent="0.25">
      <c r="A17">
        <v>100</v>
      </c>
      <c r="B17">
        <v>2626186.01211674</v>
      </c>
      <c r="C17">
        <v>2712194.9714169698</v>
      </c>
      <c r="D17">
        <v>1920770.28379874</v>
      </c>
      <c r="E17">
        <v>1413048.2543802201</v>
      </c>
      <c r="F17">
        <v>2406517.4337722999</v>
      </c>
      <c r="G17">
        <v>2712194.9714169698</v>
      </c>
    </row>
    <row r="18" spans="1:7" x14ac:dyDescent="0.25">
      <c r="A18">
        <v>225</v>
      </c>
      <c r="B18">
        <v>2475168.3639702499</v>
      </c>
      <c r="C18">
        <v>2737477.05729204</v>
      </c>
      <c r="D18">
        <v>1699384.39977298</v>
      </c>
      <c r="E18">
        <v>1236020.9766128401</v>
      </c>
      <c r="F18">
        <v>2200605.18910904</v>
      </c>
      <c r="G18">
        <v>2737477.05729204</v>
      </c>
    </row>
    <row r="19" spans="1:7" x14ac:dyDescent="0.25">
      <c r="A19">
        <v>400</v>
      </c>
      <c r="B19">
        <v>2600903.162763</v>
      </c>
      <c r="C19">
        <v>2743409.1452220501</v>
      </c>
      <c r="D19">
        <v>1894941.7764431499</v>
      </c>
      <c r="E19">
        <v>1245645.1916497201</v>
      </c>
      <c r="F19">
        <v>2375578.9632446002</v>
      </c>
      <c r="G19">
        <v>2743409.1452220501</v>
      </c>
    </row>
    <row r="20" spans="1:7" x14ac:dyDescent="0.25">
      <c r="A20">
        <v>625</v>
      </c>
      <c r="B20">
        <v>2595647.9479324599</v>
      </c>
      <c r="C20">
        <v>2747846.8507138598</v>
      </c>
      <c r="D20">
        <v>1889913.14362024</v>
      </c>
      <c r="E20">
        <v>1233261.3677498801</v>
      </c>
      <c r="F20">
        <v>2369724.1317039798</v>
      </c>
      <c r="G20">
        <v>2747846.8507138598</v>
      </c>
    </row>
    <row r="22" spans="1:7" x14ac:dyDescent="0.25">
      <c r="A22" t="s">
        <v>29</v>
      </c>
      <c r="B22" t="s">
        <v>14</v>
      </c>
      <c r="C22" t="s">
        <v>15</v>
      </c>
      <c r="D22" t="s">
        <v>13</v>
      </c>
      <c r="E22" t="s">
        <v>17</v>
      </c>
      <c r="F22" t="s">
        <v>23</v>
      </c>
      <c r="G22" t="s">
        <v>18</v>
      </c>
    </row>
    <row r="23" spans="1:7" x14ac:dyDescent="0.25">
      <c r="A23">
        <v>25</v>
      </c>
      <c r="B23">
        <f t="shared" ref="B23:F23" si="0">(B9-MIN(B16,B9))/(B16-B2)</f>
        <v>8.4102664837000587E-2</v>
      </c>
      <c r="C23">
        <f t="shared" si="0"/>
        <v>0</v>
      </c>
      <c r="D23">
        <f t="shared" si="0"/>
        <v>0.40825439978200101</v>
      </c>
      <c r="E23">
        <f t="shared" si="0"/>
        <v>0.57664867736424408</v>
      </c>
      <c r="F23">
        <f t="shared" si="0"/>
        <v>0.12863914373204824</v>
      </c>
      <c r="G23">
        <f>(G9-MIN(G16,G9))/(G16-G2)</f>
        <v>0</v>
      </c>
    </row>
    <row r="24" spans="1:7" x14ac:dyDescent="0.25">
      <c r="A24">
        <v>100</v>
      </c>
      <c r="B24">
        <f t="shared" ref="B24:G24" si="1">(B10-MIN(B17,B10))/(B17-B3)</f>
        <v>3.0001353884311053E-2</v>
      </c>
      <c r="C24">
        <f t="shared" si="1"/>
        <v>0</v>
      </c>
      <c r="D24">
        <f t="shared" si="1"/>
        <v>0.44402084302056216</v>
      </c>
      <c r="E24">
        <f t="shared" si="1"/>
        <v>1.0318583375118995</v>
      </c>
      <c r="F24">
        <f t="shared" si="1"/>
        <v>0.13097885250604568</v>
      </c>
      <c r="G24">
        <f t="shared" si="1"/>
        <v>0</v>
      </c>
    </row>
    <row r="25" spans="1:7" x14ac:dyDescent="0.25">
      <c r="A25">
        <v>225</v>
      </c>
      <c r="B25">
        <f t="shared" ref="B25:G25" si="2">(B11-MIN(B18,B11))/(B18-B4)</f>
        <v>9.7322299007533628E-2</v>
      </c>
      <c r="C25">
        <f t="shared" si="2"/>
        <v>0</v>
      </c>
      <c r="D25">
        <f t="shared" si="2"/>
        <v>0.65212514121340548</v>
      </c>
      <c r="E25">
        <f t="shared" si="2"/>
        <v>1.3668907197166165</v>
      </c>
      <c r="F25">
        <f t="shared" si="2"/>
        <v>0.2453289806883269</v>
      </c>
      <c r="G25">
        <f t="shared" si="2"/>
        <v>0</v>
      </c>
    </row>
    <row r="26" spans="1:7" x14ac:dyDescent="0.25">
      <c r="A26">
        <v>400</v>
      </c>
      <c r="B26">
        <f t="shared" ref="B26:G26" si="3">(B12-MIN(B19,B12))/(B19-B5)</f>
        <v>4.0639022731645179E-2</v>
      </c>
      <c r="C26">
        <f t="shared" si="3"/>
        <v>0</v>
      </c>
      <c r="D26">
        <f t="shared" si="3"/>
        <v>0.46467908444817835</v>
      </c>
      <c r="E26">
        <f t="shared" si="3"/>
        <v>1.3426378165009747</v>
      </c>
      <c r="F26">
        <f t="shared" si="3"/>
        <v>0.14658851666727349</v>
      </c>
      <c r="G26">
        <f t="shared" si="3"/>
        <v>0</v>
      </c>
    </row>
    <row r="27" spans="1:7" x14ac:dyDescent="0.25">
      <c r="A27">
        <v>625</v>
      </c>
      <c r="B27">
        <f t="shared" ref="B27:G27" si="4">(B13-MIN(B20,B13))/(B20-B6)</f>
        <v>4.2863816182711095E-2</v>
      </c>
      <c r="C27">
        <f t="shared" si="4"/>
        <v>0</v>
      </c>
      <c r="D27">
        <f t="shared" si="4"/>
        <v>0.46859218206072839</v>
      </c>
      <c r="E27">
        <f t="shared" si="4"/>
        <v>1.368078864126882</v>
      </c>
      <c r="F27">
        <f t="shared" si="4"/>
        <v>0.14954229392357496</v>
      </c>
      <c r="G27">
        <f t="shared" si="4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Pivot</vt:lpstr>
      <vt:lpstr>Bandwidth</vt:lpstr>
      <vt:lpstr>Time Measurement</vt:lpstr>
      <vt:lpstr>Value Measurement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Yuval</dc:creator>
  <cp:lastModifiedBy>Yuval</cp:lastModifiedBy>
  <dcterms:created xsi:type="dcterms:W3CDTF">2015-06-05T18:17:20Z</dcterms:created>
  <dcterms:modified xsi:type="dcterms:W3CDTF">2019-07-09T09:01:06Z</dcterms:modified>
</cp:coreProperties>
</file>