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OneDrive\Desktop\Academic\PhD_Thesis\1 - Exposing individual differences using network topology\analysis\NT-FT\Results\"/>
    </mc:Choice>
  </mc:AlternateContent>
  <xr:revisionPtr revIDLastSave="0" documentId="13_ncr:1_{E6EB5B65-6BC2-4D4E-98EF-81F1344BBA0E}" xr6:coauthVersionLast="46" xr6:coauthVersionMax="46" xr10:uidLastSave="{00000000-0000-0000-0000-000000000000}"/>
  <bookViews>
    <workbookView xWindow="-120" yWindow="-120" windowWidth="20730" windowHeight="11160" tabRatio="971" xr2:uid="{12A148FE-26EE-48AF-BA7D-C9BCDE043068}"/>
  </bookViews>
  <sheets>
    <sheet name="presentation" sheetId="15" r:id="rId1"/>
    <sheet name="AvgFeature" sheetId="6" r:id="rId2"/>
    <sheet name="doi_traits" sheetId="14" r:id="rId3"/>
    <sheet name="avgDOI" sheetId="1" state="hidden" r:id="rId4"/>
    <sheet name="DB" sheetId="7" r:id="rId5"/>
    <sheet name="4" sheetId="5" r:id="rId6"/>
    <sheet name="3" sheetId="4" r:id="rId7"/>
    <sheet name="2" sheetId="3" r:id="rId8"/>
    <sheet name="1" sheetId="2" r:id="rId9"/>
    <sheet name="AvgSnapFeatureDiff" sheetId="10" state="hidden" r:id="rId10"/>
  </sheets>
  <definedNames>
    <definedName name="_xlnm._FilterDatabase" localSheetId="2" hidden="1">doi_traits!$A$1:$C$99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5" l="1"/>
  <c r="C33" i="15"/>
  <c r="X11" i="7"/>
  <c r="M34" i="15"/>
  <c r="J34" i="15"/>
  <c r="G34" i="15"/>
  <c r="E34" i="15"/>
  <c r="D34" i="15"/>
  <c r="M33" i="15"/>
  <c r="J33" i="15"/>
  <c r="G33" i="15"/>
  <c r="D33" i="15"/>
  <c r="M35" i="15"/>
  <c r="J35" i="15"/>
  <c r="G35" i="15"/>
  <c r="E35" i="15"/>
  <c r="D35" i="15"/>
  <c r="M32" i="15"/>
  <c r="J32" i="15"/>
  <c r="G32" i="15"/>
  <c r="D32" i="15"/>
  <c r="M38" i="15"/>
  <c r="J38" i="15"/>
  <c r="G38" i="15"/>
  <c r="E38" i="15"/>
  <c r="D38" i="15"/>
  <c r="M37" i="15"/>
  <c r="J37" i="15"/>
  <c r="G37" i="15"/>
  <c r="D37" i="15"/>
  <c r="M31" i="15"/>
  <c r="J31" i="15"/>
  <c r="G31" i="15"/>
  <c r="E31" i="15"/>
  <c r="D31" i="15"/>
  <c r="I7" i="15"/>
  <c r="H7" i="15"/>
  <c r="G7" i="15"/>
  <c r="I34" i="15" s="1"/>
  <c r="F7" i="15"/>
  <c r="H34" i="15" s="1"/>
  <c r="E7" i="15"/>
  <c r="F34" i="15" s="1"/>
  <c r="D7" i="15"/>
  <c r="C7" i="15"/>
  <c r="B7" i="15"/>
  <c r="B34" i="15" s="1"/>
  <c r="I6" i="15"/>
  <c r="L33" i="15" s="1"/>
  <c r="H6" i="15"/>
  <c r="K33" i="15" s="1"/>
  <c r="G6" i="15"/>
  <c r="I33" i="15" s="1"/>
  <c r="F6" i="15"/>
  <c r="H33" i="15" s="1"/>
  <c r="E6" i="15"/>
  <c r="D6" i="15"/>
  <c r="E33" i="15" s="1"/>
  <c r="C6" i="15"/>
  <c r="B6" i="15"/>
  <c r="I8" i="15"/>
  <c r="H8" i="15"/>
  <c r="G8" i="15"/>
  <c r="I35" i="15" s="1"/>
  <c r="F8" i="15"/>
  <c r="H35" i="15" s="1"/>
  <c r="E8" i="15"/>
  <c r="F35" i="15" s="1"/>
  <c r="D8" i="15"/>
  <c r="C8" i="15"/>
  <c r="B8" i="15"/>
  <c r="B35" i="15" s="1"/>
  <c r="I5" i="15"/>
  <c r="L32" i="15" s="1"/>
  <c r="H5" i="15"/>
  <c r="K32" i="15" s="1"/>
  <c r="G5" i="15"/>
  <c r="I32" i="15" s="1"/>
  <c r="F5" i="15"/>
  <c r="H32" i="15" s="1"/>
  <c r="E5" i="15"/>
  <c r="D5" i="15"/>
  <c r="E32" i="15" s="1"/>
  <c r="C5" i="15"/>
  <c r="C32" i="15" s="1"/>
  <c r="B5" i="15"/>
  <c r="B32" i="15" s="1"/>
  <c r="I11" i="15"/>
  <c r="H11" i="15"/>
  <c r="G11" i="15"/>
  <c r="I38" i="15" s="1"/>
  <c r="F11" i="15"/>
  <c r="H38" i="15" s="1"/>
  <c r="E11" i="15"/>
  <c r="F38" i="15" s="1"/>
  <c r="D11" i="15"/>
  <c r="C11" i="15"/>
  <c r="B11" i="15"/>
  <c r="B38" i="15" s="1"/>
  <c r="I10" i="15"/>
  <c r="L37" i="15" s="1"/>
  <c r="H10" i="15"/>
  <c r="K37" i="15" s="1"/>
  <c r="G10" i="15"/>
  <c r="I37" i="15" s="1"/>
  <c r="F10" i="15"/>
  <c r="H37" i="15" s="1"/>
  <c r="E10" i="15"/>
  <c r="D10" i="15"/>
  <c r="E37" i="15" s="1"/>
  <c r="C10" i="15"/>
  <c r="C37" i="15" s="1"/>
  <c r="B10" i="15"/>
  <c r="B37" i="15" s="1"/>
  <c r="I4" i="15"/>
  <c r="H4" i="15"/>
  <c r="G4" i="15"/>
  <c r="I31" i="15" s="1"/>
  <c r="F4" i="15"/>
  <c r="H31" i="15" s="1"/>
  <c r="E4" i="15"/>
  <c r="F31" i="15" s="1"/>
  <c r="D4" i="15"/>
  <c r="C4" i="15"/>
  <c r="B4" i="15"/>
  <c r="B31" i="15" s="1"/>
  <c r="I10" i="6"/>
  <c r="I9" i="6"/>
  <c r="H10" i="6"/>
  <c r="H9" i="6"/>
  <c r="G10" i="6"/>
  <c r="G9" i="6"/>
  <c r="F10" i="6"/>
  <c r="F9" i="6"/>
  <c r="E10" i="6"/>
  <c r="E9" i="6"/>
  <c r="D10" i="6"/>
  <c r="D9" i="6"/>
  <c r="C10" i="6"/>
  <c r="C9" i="6"/>
  <c r="B9" i="6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BZ6" i="7"/>
  <c r="CA6" i="7"/>
  <c r="CB6" i="7"/>
  <c r="CC6" i="7"/>
  <c r="CD6" i="7"/>
  <c r="CE6" i="7"/>
  <c r="CF6" i="7"/>
  <c r="CG6" i="7"/>
  <c r="CH6" i="7"/>
  <c r="CI6" i="7"/>
  <c r="CJ6" i="7"/>
  <c r="CK6" i="7"/>
  <c r="I6" i="6" s="1"/>
  <c r="CL6" i="7"/>
  <c r="CM6" i="7"/>
  <c r="CN6" i="7"/>
  <c r="CO6" i="7"/>
  <c r="CP6" i="7"/>
  <c r="CQ6" i="7"/>
  <c r="CR6" i="7"/>
  <c r="CS6" i="7"/>
  <c r="BZ7" i="7"/>
  <c r="CA7" i="7"/>
  <c r="CB7" i="7"/>
  <c r="CC7" i="7"/>
  <c r="CD7" i="7"/>
  <c r="CE7" i="7"/>
  <c r="CF7" i="7"/>
  <c r="CG7" i="7"/>
  <c r="CH7" i="7"/>
  <c r="CI7" i="7"/>
  <c r="CJ7" i="7"/>
  <c r="CK7" i="7"/>
  <c r="I7" i="6" s="1"/>
  <c r="CL7" i="7"/>
  <c r="CM7" i="7"/>
  <c r="CN7" i="7"/>
  <c r="CO7" i="7"/>
  <c r="CP7" i="7"/>
  <c r="CQ7" i="7"/>
  <c r="CR7" i="7"/>
  <c r="CS7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BY10" i="7"/>
  <c r="BY9" i="7"/>
  <c r="BY8" i="7"/>
  <c r="BY7" i="7"/>
  <c r="H7" i="6" s="1"/>
  <c r="BY6" i="7"/>
  <c r="H6" i="6" s="1"/>
  <c r="BY5" i="7"/>
  <c r="BY4" i="7"/>
  <c r="BA4" i="7"/>
  <c r="BB4" i="7"/>
  <c r="BC4" i="7"/>
  <c r="BD4" i="7"/>
  <c r="BE4" i="7"/>
  <c r="BF4" i="7"/>
  <c r="BG4" i="7"/>
  <c r="BH4" i="7"/>
  <c r="BI4" i="7"/>
  <c r="BJ4" i="7"/>
  <c r="BK4" i="7"/>
  <c r="BL4" i="7"/>
  <c r="G4" i="6" s="1"/>
  <c r="BM4" i="7"/>
  <c r="BN4" i="7"/>
  <c r="BO4" i="7"/>
  <c r="BP4" i="7"/>
  <c r="BQ4" i="7"/>
  <c r="BR4" i="7"/>
  <c r="BS4" i="7"/>
  <c r="BT4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A6" i="7"/>
  <c r="BB6" i="7"/>
  <c r="BC6" i="7"/>
  <c r="BD6" i="7"/>
  <c r="BE6" i="7"/>
  <c r="BF6" i="7"/>
  <c r="BG6" i="7"/>
  <c r="BH6" i="7"/>
  <c r="BI6" i="7"/>
  <c r="BJ6" i="7"/>
  <c r="BK6" i="7"/>
  <c r="BL6" i="7"/>
  <c r="G6" i="6" s="1"/>
  <c r="BM6" i="7"/>
  <c r="BN6" i="7"/>
  <c r="BO6" i="7"/>
  <c r="BP6" i="7"/>
  <c r="BQ6" i="7"/>
  <c r="BR6" i="7"/>
  <c r="BS6" i="7"/>
  <c r="BT6" i="7"/>
  <c r="BA7" i="7"/>
  <c r="BB7" i="7"/>
  <c r="BC7" i="7"/>
  <c r="BD7" i="7"/>
  <c r="BE7" i="7"/>
  <c r="BF7" i="7"/>
  <c r="BG7" i="7"/>
  <c r="BH7" i="7"/>
  <c r="BI7" i="7"/>
  <c r="BJ7" i="7"/>
  <c r="BK7" i="7"/>
  <c r="BL7" i="7"/>
  <c r="G7" i="6" s="1"/>
  <c r="BM7" i="7"/>
  <c r="BN7" i="7"/>
  <c r="BO7" i="7"/>
  <c r="BP7" i="7"/>
  <c r="BQ7" i="7"/>
  <c r="BR7" i="7"/>
  <c r="BS7" i="7"/>
  <c r="BT7" i="7"/>
  <c r="BA8" i="7"/>
  <c r="BB8" i="7"/>
  <c r="BC8" i="7"/>
  <c r="BD8" i="7"/>
  <c r="BE8" i="7"/>
  <c r="BF8" i="7"/>
  <c r="BG8" i="7"/>
  <c r="BH8" i="7"/>
  <c r="BI8" i="7"/>
  <c r="BJ8" i="7"/>
  <c r="BK8" i="7"/>
  <c r="BL8" i="7"/>
  <c r="G8" i="6" s="1"/>
  <c r="BM8" i="7"/>
  <c r="BN8" i="7"/>
  <c r="BO8" i="7"/>
  <c r="BP8" i="7"/>
  <c r="BQ8" i="7"/>
  <c r="BR8" i="7"/>
  <c r="BS8" i="7"/>
  <c r="BT8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AZ10" i="7"/>
  <c r="AZ9" i="7"/>
  <c r="AZ8" i="7"/>
  <c r="AZ7" i="7"/>
  <c r="F7" i="6" s="1"/>
  <c r="AZ6" i="7"/>
  <c r="AZ5" i="7"/>
  <c r="AZ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5" i="7"/>
  <c r="B6" i="7"/>
  <c r="B7" i="7"/>
  <c r="B8" i="7"/>
  <c r="B9" i="7"/>
  <c r="B10" i="7"/>
  <c r="B4" i="7"/>
  <c r="AU4" i="7"/>
  <c r="AJ4" i="7"/>
  <c r="AK4" i="7"/>
  <c r="AL4" i="7"/>
  <c r="AM4" i="7"/>
  <c r="AN4" i="7"/>
  <c r="AO4" i="7"/>
  <c r="AP4" i="7"/>
  <c r="AQ4" i="7"/>
  <c r="AR4" i="7"/>
  <c r="AS4" i="7"/>
  <c r="AT4" i="7"/>
  <c r="AJ5" i="7"/>
  <c r="AK5" i="7"/>
  <c r="AL5" i="7"/>
  <c r="AM5" i="7"/>
  <c r="AN5" i="7"/>
  <c r="AO5" i="7"/>
  <c r="AP5" i="7"/>
  <c r="AQ5" i="7"/>
  <c r="AR5" i="7"/>
  <c r="AS5" i="7"/>
  <c r="AT5" i="7"/>
  <c r="AU5" i="7"/>
  <c r="AJ6" i="7"/>
  <c r="AK6" i="7"/>
  <c r="AL6" i="7"/>
  <c r="AM6" i="7"/>
  <c r="AN6" i="7"/>
  <c r="AO6" i="7"/>
  <c r="AP6" i="7"/>
  <c r="AQ6" i="7"/>
  <c r="AR6" i="7"/>
  <c r="AS6" i="7"/>
  <c r="AT6" i="7"/>
  <c r="AU6" i="7"/>
  <c r="AJ7" i="7"/>
  <c r="AK7" i="7"/>
  <c r="AL7" i="7"/>
  <c r="AM7" i="7"/>
  <c r="AN7" i="7"/>
  <c r="AO7" i="7"/>
  <c r="AP7" i="7"/>
  <c r="AQ7" i="7"/>
  <c r="AR7" i="7"/>
  <c r="AS7" i="7"/>
  <c r="AT7" i="7"/>
  <c r="AU7" i="7"/>
  <c r="AJ8" i="7"/>
  <c r="AK8" i="7"/>
  <c r="AL8" i="7"/>
  <c r="AM8" i="7"/>
  <c r="AN8" i="7"/>
  <c r="AO8" i="7"/>
  <c r="AP8" i="7"/>
  <c r="AQ8" i="7"/>
  <c r="AR8" i="7"/>
  <c r="AS8" i="7"/>
  <c r="AT8" i="7"/>
  <c r="AU8" i="7"/>
  <c r="AJ9" i="7"/>
  <c r="AK9" i="7"/>
  <c r="AL9" i="7"/>
  <c r="AM9" i="7"/>
  <c r="AN9" i="7"/>
  <c r="AO9" i="7"/>
  <c r="AP9" i="7"/>
  <c r="AQ9" i="7"/>
  <c r="AR9" i="7"/>
  <c r="AS9" i="7"/>
  <c r="AT9" i="7"/>
  <c r="AU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B4" i="7"/>
  <c r="AC4" i="7"/>
  <c r="AD4" i="7"/>
  <c r="AE4" i="7"/>
  <c r="AF4" i="7"/>
  <c r="AG4" i="7"/>
  <c r="AH4" i="7"/>
  <c r="AI4" i="7"/>
  <c r="AB5" i="7"/>
  <c r="AC5" i="7"/>
  <c r="AD5" i="7"/>
  <c r="AE5" i="7"/>
  <c r="AF5" i="7"/>
  <c r="AG5" i="7"/>
  <c r="AH5" i="7"/>
  <c r="AI5" i="7"/>
  <c r="AB6" i="7"/>
  <c r="AC6" i="7"/>
  <c r="AD6" i="7"/>
  <c r="AE6" i="7"/>
  <c r="AF6" i="7"/>
  <c r="AG6" i="7"/>
  <c r="AH6" i="7"/>
  <c r="AI6" i="7"/>
  <c r="AB7" i="7"/>
  <c r="AC7" i="7"/>
  <c r="AD7" i="7"/>
  <c r="AE7" i="7"/>
  <c r="AF7" i="7"/>
  <c r="AG7" i="7"/>
  <c r="AH7" i="7"/>
  <c r="AI7" i="7"/>
  <c r="AB8" i="7"/>
  <c r="AC8" i="7"/>
  <c r="AD8" i="7"/>
  <c r="AE8" i="7"/>
  <c r="AF8" i="7"/>
  <c r="AG8" i="7"/>
  <c r="AH8" i="7"/>
  <c r="AI8" i="7"/>
  <c r="AB9" i="7"/>
  <c r="AC9" i="7"/>
  <c r="AD9" i="7"/>
  <c r="AE9" i="7"/>
  <c r="AF9" i="7"/>
  <c r="AG9" i="7"/>
  <c r="AH9" i="7"/>
  <c r="AI9" i="7"/>
  <c r="AB10" i="7"/>
  <c r="AC10" i="7"/>
  <c r="AD10" i="7"/>
  <c r="AE10" i="7"/>
  <c r="AF10" i="7"/>
  <c r="AG10" i="7"/>
  <c r="AH10" i="7"/>
  <c r="AI10" i="7"/>
  <c r="AA5" i="7"/>
  <c r="AA6" i="7"/>
  <c r="AA7" i="7"/>
  <c r="AA8" i="7"/>
  <c r="AA9" i="7"/>
  <c r="AA10" i="7"/>
  <c r="AA4" i="7"/>
  <c r="I8" i="6"/>
  <c r="I5" i="6"/>
  <c r="I4" i="6"/>
  <c r="G5" i="6"/>
  <c r="C31" i="15" l="1"/>
  <c r="C38" i="15"/>
  <c r="C35" i="15"/>
  <c r="K31" i="15"/>
  <c r="K38" i="15"/>
  <c r="K35" i="15"/>
  <c r="K34" i="15"/>
  <c r="C34" i="15"/>
  <c r="L31" i="15"/>
  <c r="F37" i="15"/>
  <c r="L38" i="15"/>
  <c r="F32" i="15"/>
  <c r="L35" i="15"/>
  <c r="F33" i="15"/>
  <c r="L34" i="15"/>
  <c r="CT4" i="7"/>
  <c r="M31" i="6" s="1"/>
  <c r="H8" i="6"/>
  <c r="H5" i="6"/>
  <c r="F4" i="6"/>
  <c r="F8" i="6"/>
  <c r="F5" i="6"/>
  <c r="F6" i="6"/>
  <c r="E8" i="6"/>
  <c r="E6" i="6"/>
  <c r="E7" i="6"/>
  <c r="E5" i="6"/>
  <c r="D8" i="6"/>
  <c r="D6" i="6"/>
  <c r="D5" i="6"/>
  <c r="D7" i="6"/>
  <c r="E4" i="6"/>
  <c r="D4" i="6"/>
  <c r="L31" i="6"/>
  <c r="C4" i="6"/>
  <c r="B5" i="6"/>
  <c r="B10" i="6"/>
  <c r="C5" i="6"/>
  <c r="B6" i="6"/>
  <c r="C6" i="6"/>
  <c r="C7" i="6"/>
  <c r="B8" i="6"/>
  <c r="B7" i="6"/>
  <c r="C8" i="6"/>
  <c r="H4" i="6"/>
  <c r="K31" i="6" s="1"/>
  <c r="B4" i="6"/>
  <c r="X4" i="7"/>
  <c r="W4" i="7"/>
  <c r="D31" i="6" s="1"/>
  <c r="C31" i="6" l="1"/>
  <c r="B31" i="6"/>
  <c r="X5" i="7"/>
  <c r="X6" i="7"/>
  <c r="X7" i="7"/>
  <c r="X8" i="7"/>
  <c r="X9" i="7"/>
  <c r="X10" i="7"/>
  <c r="B19" i="10" l="1"/>
  <c r="B4" i="10"/>
  <c r="B5" i="10"/>
  <c r="C5" i="10"/>
  <c r="D5" i="10"/>
  <c r="E5" i="10"/>
  <c r="F5" i="10"/>
  <c r="B6" i="10"/>
  <c r="C6" i="10"/>
  <c r="D6" i="10"/>
  <c r="E6" i="10"/>
  <c r="F6" i="10"/>
  <c r="B7" i="10"/>
  <c r="C7" i="10"/>
  <c r="D7" i="10"/>
  <c r="E7" i="10"/>
  <c r="F7" i="10"/>
  <c r="B8" i="10"/>
  <c r="C8" i="10"/>
  <c r="D8" i="10"/>
  <c r="E8" i="10"/>
  <c r="F8" i="10"/>
  <c r="B9" i="10"/>
  <c r="C9" i="10"/>
  <c r="D9" i="10"/>
  <c r="E9" i="10"/>
  <c r="F9" i="10"/>
  <c r="B10" i="10"/>
  <c r="C10" i="10"/>
  <c r="D10" i="10"/>
  <c r="E10" i="10"/>
  <c r="F10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F4" i="10"/>
  <c r="E4" i="10"/>
  <c r="D4" i="10"/>
  <c r="C4" i="10"/>
  <c r="W5" i="7"/>
  <c r="D32" i="6" s="1"/>
  <c r="W6" i="7"/>
  <c r="D33" i="6" s="1"/>
  <c r="W7" i="7"/>
  <c r="D34" i="6" s="1"/>
  <c r="W8" i="7"/>
  <c r="D35" i="6" s="1"/>
  <c r="W9" i="7"/>
  <c r="D36" i="6" s="1"/>
  <c r="W10" i="7"/>
  <c r="D37" i="6" s="1"/>
  <c r="C36" i="6" l="1"/>
  <c r="B36" i="6"/>
  <c r="B32" i="6"/>
  <c r="C32" i="6"/>
  <c r="B35" i="6"/>
  <c r="C35" i="6"/>
  <c r="B34" i="6"/>
  <c r="C34" i="6"/>
  <c r="C37" i="6"/>
  <c r="B37" i="6"/>
  <c r="B33" i="6"/>
  <c r="C33" i="6"/>
  <c r="AW4" i="7"/>
  <c r="AV4" i="7"/>
  <c r="G31" i="6" s="1"/>
  <c r="H6" i="10"/>
  <c r="J6" i="10"/>
  <c r="I7" i="10"/>
  <c r="K7" i="10"/>
  <c r="G8" i="10"/>
  <c r="H10" i="10"/>
  <c r="J10" i="10"/>
  <c r="I11" i="10"/>
  <c r="K11" i="10"/>
  <c r="G12" i="10"/>
  <c r="H14" i="10"/>
  <c r="J14" i="10"/>
  <c r="I15" i="10"/>
  <c r="K15" i="10"/>
  <c r="G16" i="10"/>
  <c r="H18" i="10"/>
  <c r="J18" i="10"/>
  <c r="I19" i="10"/>
  <c r="K19" i="10"/>
  <c r="G20" i="10"/>
  <c r="H5" i="10"/>
  <c r="J5" i="10"/>
  <c r="I6" i="10"/>
  <c r="K6" i="10"/>
  <c r="G7" i="10"/>
  <c r="H9" i="10"/>
  <c r="J9" i="10"/>
  <c r="I10" i="10"/>
  <c r="K10" i="10"/>
  <c r="G11" i="10"/>
  <c r="H13" i="10"/>
  <c r="J13" i="10"/>
  <c r="I14" i="10"/>
  <c r="K14" i="10"/>
  <c r="G15" i="10"/>
  <c r="H17" i="10"/>
  <c r="J17" i="10"/>
  <c r="I18" i="10"/>
  <c r="K18" i="10"/>
  <c r="G19" i="10"/>
  <c r="H21" i="10"/>
  <c r="J21" i="10"/>
  <c r="I5" i="10"/>
  <c r="K5" i="10"/>
  <c r="AV6" i="7"/>
  <c r="G33" i="6" s="1"/>
  <c r="AW6" i="7"/>
  <c r="G6" i="10"/>
  <c r="H8" i="10"/>
  <c r="J8" i="10"/>
  <c r="I9" i="10"/>
  <c r="K9" i="10"/>
  <c r="AV8" i="7"/>
  <c r="G35" i="6" s="1"/>
  <c r="AW8" i="7"/>
  <c r="G10" i="10"/>
  <c r="H12" i="10"/>
  <c r="J12" i="10"/>
  <c r="I13" i="10"/>
  <c r="K13" i="10"/>
  <c r="G14" i="10"/>
  <c r="H16" i="10"/>
  <c r="J16" i="10"/>
  <c r="I17" i="10"/>
  <c r="K17" i="10"/>
  <c r="G18" i="10"/>
  <c r="H20" i="10"/>
  <c r="J20" i="10"/>
  <c r="I21" i="10"/>
  <c r="K21" i="10"/>
  <c r="I4" i="10"/>
  <c r="K4" i="10"/>
  <c r="AV5" i="7"/>
  <c r="G32" i="6" s="1"/>
  <c r="AW5" i="7"/>
  <c r="G5" i="10"/>
  <c r="H7" i="10"/>
  <c r="J7" i="10"/>
  <c r="I8" i="10"/>
  <c r="K8" i="10"/>
  <c r="AV7" i="7"/>
  <c r="G34" i="6" s="1"/>
  <c r="AW7" i="7"/>
  <c r="G9" i="10"/>
  <c r="H11" i="10"/>
  <c r="J11" i="10"/>
  <c r="I12" i="10"/>
  <c r="K12" i="10"/>
  <c r="AV9" i="7"/>
  <c r="G36" i="6" s="1"/>
  <c r="AW9" i="7"/>
  <c r="G13" i="10"/>
  <c r="H15" i="10"/>
  <c r="J15" i="10"/>
  <c r="I16" i="10"/>
  <c r="K16" i="10"/>
  <c r="AV10" i="7"/>
  <c r="G37" i="6" s="1"/>
  <c r="AW10" i="7"/>
  <c r="G17" i="10"/>
  <c r="H19" i="10"/>
  <c r="J19" i="10"/>
  <c r="I20" i="10"/>
  <c r="K20" i="10"/>
  <c r="G21" i="10"/>
  <c r="BV4" i="7"/>
  <c r="BU4" i="7"/>
  <c r="J31" i="6" s="1"/>
  <c r="M6" i="10"/>
  <c r="O6" i="10"/>
  <c r="N7" i="10"/>
  <c r="P7" i="10"/>
  <c r="L8" i="10"/>
  <c r="M10" i="10"/>
  <c r="O10" i="10"/>
  <c r="N11" i="10"/>
  <c r="P11" i="10"/>
  <c r="L12" i="10"/>
  <c r="M14" i="10"/>
  <c r="O14" i="10"/>
  <c r="N15" i="10"/>
  <c r="P15" i="10"/>
  <c r="L16" i="10"/>
  <c r="M18" i="10"/>
  <c r="O18" i="10"/>
  <c r="N19" i="10"/>
  <c r="P19" i="10"/>
  <c r="L20" i="10"/>
  <c r="M5" i="10"/>
  <c r="O5" i="10"/>
  <c r="N6" i="10"/>
  <c r="P6" i="10"/>
  <c r="L7" i="10"/>
  <c r="M9" i="10"/>
  <c r="O9" i="10"/>
  <c r="N10" i="10"/>
  <c r="P10" i="10"/>
  <c r="L11" i="10"/>
  <c r="M13" i="10"/>
  <c r="O13" i="10"/>
  <c r="N14" i="10"/>
  <c r="P14" i="10"/>
  <c r="L15" i="10"/>
  <c r="M17" i="10"/>
  <c r="O17" i="10"/>
  <c r="N18" i="10"/>
  <c r="P18" i="10"/>
  <c r="L19" i="10"/>
  <c r="M21" i="10"/>
  <c r="O21" i="10"/>
  <c r="O4" i="10"/>
  <c r="N5" i="10"/>
  <c r="P5" i="10"/>
  <c r="BV6" i="7"/>
  <c r="BU6" i="7"/>
  <c r="J33" i="6" s="1"/>
  <c r="L6" i="10"/>
  <c r="M8" i="10"/>
  <c r="O8" i="10"/>
  <c r="N9" i="10"/>
  <c r="P9" i="10"/>
  <c r="BV8" i="7"/>
  <c r="BU8" i="7"/>
  <c r="J35" i="6" s="1"/>
  <c r="L10" i="10"/>
  <c r="M12" i="10"/>
  <c r="O12" i="10"/>
  <c r="N13" i="10"/>
  <c r="P13" i="10"/>
  <c r="L14" i="10"/>
  <c r="M16" i="10"/>
  <c r="O16" i="10"/>
  <c r="N17" i="10"/>
  <c r="P17" i="10"/>
  <c r="L18" i="10"/>
  <c r="M20" i="10"/>
  <c r="O20" i="10"/>
  <c r="N21" i="10"/>
  <c r="P21" i="10"/>
  <c r="BU5" i="7"/>
  <c r="J32" i="6" s="1"/>
  <c r="BV5" i="7"/>
  <c r="L5" i="10"/>
  <c r="M7" i="10"/>
  <c r="O7" i="10"/>
  <c r="N8" i="10"/>
  <c r="P8" i="10"/>
  <c r="BU7" i="7"/>
  <c r="J34" i="6" s="1"/>
  <c r="BV7" i="7"/>
  <c r="L9" i="10"/>
  <c r="M11" i="10"/>
  <c r="O11" i="10"/>
  <c r="N12" i="10"/>
  <c r="P12" i="10"/>
  <c r="BU9" i="7"/>
  <c r="J36" i="6" s="1"/>
  <c r="BV9" i="7"/>
  <c r="L13" i="10"/>
  <c r="M15" i="10"/>
  <c r="O15" i="10"/>
  <c r="N16" i="10"/>
  <c r="P16" i="10"/>
  <c r="BU10" i="7"/>
  <c r="J37" i="6" s="1"/>
  <c r="BV10" i="7"/>
  <c r="L17" i="10"/>
  <c r="M19" i="10"/>
  <c r="O19" i="10"/>
  <c r="N20" i="10"/>
  <c r="P20" i="10"/>
  <c r="L21" i="10"/>
  <c r="U4" i="10"/>
  <c r="U8" i="10"/>
  <c r="U12" i="10"/>
  <c r="T15" i="10"/>
  <c r="U16" i="10"/>
  <c r="T19" i="10"/>
  <c r="U20" i="10"/>
  <c r="R6" i="10"/>
  <c r="T6" i="10"/>
  <c r="S7" i="10"/>
  <c r="U7" i="10"/>
  <c r="Q8" i="10"/>
  <c r="R10" i="10"/>
  <c r="T10" i="10"/>
  <c r="S11" i="10"/>
  <c r="U11" i="10"/>
  <c r="Q12" i="10"/>
  <c r="R14" i="10"/>
  <c r="T14" i="10"/>
  <c r="S15" i="10"/>
  <c r="U15" i="10"/>
  <c r="Q16" i="10"/>
  <c r="R18" i="10"/>
  <c r="T18" i="10"/>
  <c r="S19" i="10"/>
  <c r="U19" i="10"/>
  <c r="Q20" i="10"/>
  <c r="R22" i="10"/>
  <c r="T22" i="10"/>
  <c r="CT5" i="7"/>
  <c r="M32" i="6" s="1"/>
  <c r="Q5" i="10"/>
  <c r="R7" i="10"/>
  <c r="T7" i="10"/>
  <c r="S8" i="10"/>
  <c r="CT9" i="7"/>
  <c r="M36" i="6" s="1"/>
  <c r="Q13" i="10"/>
  <c r="R15" i="10"/>
  <c r="CT10" i="7"/>
  <c r="M37" i="6" s="1"/>
  <c r="Q17" i="10"/>
  <c r="S20" i="10"/>
  <c r="R5" i="10"/>
  <c r="T5" i="10"/>
  <c r="S6" i="10"/>
  <c r="U6" i="10"/>
  <c r="Q7" i="10"/>
  <c r="R9" i="10"/>
  <c r="T9" i="10"/>
  <c r="S10" i="10"/>
  <c r="U10" i="10"/>
  <c r="Q11" i="10"/>
  <c r="R13" i="10"/>
  <c r="T13" i="10"/>
  <c r="S14" i="10"/>
  <c r="U14" i="10"/>
  <c r="Q15" i="10"/>
  <c r="R17" i="10"/>
  <c r="T17" i="10"/>
  <c r="S18" i="10"/>
  <c r="U18" i="10"/>
  <c r="Q19" i="10"/>
  <c r="R21" i="10"/>
  <c r="T21" i="10"/>
  <c r="S22" i="10"/>
  <c r="U22" i="10"/>
  <c r="CT7" i="7"/>
  <c r="M34" i="6" s="1"/>
  <c r="Q9" i="10"/>
  <c r="R11" i="10"/>
  <c r="T11" i="10"/>
  <c r="S12" i="10"/>
  <c r="S16" i="10"/>
  <c r="R19" i="10"/>
  <c r="Q21" i="10"/>
  <c r="T4" i="10"/>
  <c r="S5" i="10"/>
  <c r="U5" i="10"/>
  <c r="CT6" i="7"/>
  <c r="M33" i="6" s="1"/>
  <c r="Q6" i="10"/>
  <c r="R8" i="10"/>
  <c r="T8" i="10"/>
  <c r="S9" i="10"/>
  <c r="U9" i="10"/>
  <c r="CT8" i="7"/>
  <c r="M35" i="6" s="1"/>
  <c r="Q10" i="10"/>
  <c r="R12" i="10"/>
  <c r="T12" i="10"/>
  <c r="S13" i="10"/>
  <c r="U13" i="10"/>
  <c r="Q14" i="10"/>
  <c r="R16" i="10"/>
  <c r="T16" i="10"/>
  <c r="S17" i="10"/>
  <c r="U17" i="10"/>
  <c r="Q18" i="10"/>
  <c r="R20" i="10"/>
  <c r="T20" i="10"/>
  <c r="S21" i="10"/>
  <c r="U21" i="10"/>
  <c r="Q22" i="10"/>
  <c r="Q4" i="10"/>
  <c r="M4" i="10"/>
  <c r="H4" i="10"/>
  <c r="G4" i="10"/>
  <c r="N4" i="10"/>
  <c r="P4" i="10"/>
  <c r="R4" i="10"/>
  <c r="J4" i="10"/>
  <c r="L4" i="10"/>
  <c r="S4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K33" i="6" l="1"/>
  <c r="L33" i="6"/>
  <c r="L34" i="6"/>
  <c r="K34" i="6"/>
  <c r="L36" i="6"/>
  <c r="K36" i="6"/>
  <c r="H32" i="6"/>
  <c r="I32" i="6"/>
  <c r="I35" i="6"/>
  <c r="H35" i="6"/>
  <c r="F36" i="6"/>
  <c r="E36" i="6"/>
  <c r="F33" i="6"/>
  <c r="E33" i="6"/>
  <c r="F34" i="6"/>
  <c r="E34" i="6"/>
  <c r="K35" i="6"/>
  <c r="L35" i="6"/>
  <c r="K37" i="6"/>
  <c r="L37" i="6"/>
  <c r="L32" i="6"/>
  <c r="K32" i="6"/>
  <c r="H34" i="6"/>
  <c r="I34" i="6"/>
  <c r="F37" i="6"/>
  <c r="E37" i="6"/>
  <c r="F35" i="6"/>
  <c r="E35" i="6"/>
  <c r="F31" i="6"/>
  <c r="E31" i="6"/>
  <c r="H37" i="6"/>
  <c r="I37" i="6"/>
  <c r="H33" i="6"/>
  <c r="I33" i="6"/>
  <c r="I36" i="6"/>
  <c r="H36" i="6"/>
  <c r="H31" i="6"/>
  <c r="I31" i="6"/>
  <c r="F32" i="6"/>
  <c r="E32" i="6"/>
  <c r="G20" i="1"/>
  <c r="G2" i="1"/>
  <c r="G24" i="1"/>
  <c r="G21" i="1"/>
  <c r="G17" i="1"/>
  <c r="G12" i="1"/>
  <c r="H22" i="10" l="1"/>
  <c r="K22" i="10"/>
  <c r="G22" i="10"/>
  <c r="I22" i="10"/>
  <c r="J22" i="10"/>
  <c r="P22" i="10"/>
  <c r="M22" i="10"/>
  <c r="O22" i="10"/>
  <c r="N22" i="10"/>
  <c r="L22" i="10"/>
</calcChain>
</file>

<file path=xl/sharedStrings.xml><?xml version="1.0" encoding="utf-8"?>
<sst xmlns="http://schemas.openxmlformats.org/spreadsheetml/2006/main" count="1046" uniqueCount="163">
  <si>
    <t>doi</t>
  </si>
  <si>
    <t>snap 1</t>
  </si>
  <si>
    <t>snap 2</t>
  </si>
  <si>
    <t>snap 10</t>
  </si>
  <si>
    <t>Extraversion</t>
  </si>
  <si>
    <t>internet</t>
  </si>
  <si>
    <t>drawing</t>
  </si>
  <si>
    <t>manga</t>
  </si>
  <si>
    <t>books</t>
  </si>
  <si>
    <t>reading</t>
  </si>
  <si>
    <t>anime</t>
  </si>
  <si>
    <t>cats</t>
  </si>
  <si>
    <t>dancing</t>
  </si>
  <si>
    <t>girls</t>
  </si>
  <si>
    <t>drinking</t>
  </si>
  <si>
    <t>Con</t>
  </si>
  <si>
    <t>guys</t>
  </si>
  <si>
    <t>tv</t>
  </si>
  <si>
    <t>music</t>
  </si>
  <si>
    <t>movies</t>
  </si>
  <si>
    <t>Agre</t>
  </si>
  <si>
    <t>sex</t>
  </si>
  <si>
    <t>laughing</t>
  </si>
  <si>
    <t>Neu</t>
  </si>
  <si>
    <t>life</t>
  </si>
  <si>
    <t>Openness</t>
  </si>
  <si>
    <t>art</t>
  </si>
  <si>
    <t>poetry</t>
  </si>
  <si>
    <t>literature</t>
  </si>
  <si>
    <t>Russian</t>
  </si>
  <si>
    <t>книги</t>
  </si>
  <si>
    <t>кино</t>
  </si>
  <si>
    <t>музыка</t>
  </si>
  <si>
    <t>degrees_1</t>
  </si>
  <si>
    <t>degrees_2</t>
  </si>
  <si>
    <t>page_rank_1</t>
  </si>
  <si>
    <t>bfs_moments_1</t>
  </si>
  <si>
    <t>bfs_moments_2</t>
  </si>
  <si>
    <t>closeness_1</t>
  </si>
  <si>
    <t>kcore_1</t>
  </si>
  <si>
    <t>motifs_3_1</t>
  </si>
  <si>
    <t>motifs_3_2</t>
  </si>
  <si>
    <t>motifs_3_3</t>
  </si>
  <si>
    <t>motifs_3_4</t>
  </si>
  <si>
    <t>motifs_3_5</t>
  </si>
  <si>
    <t>motifs_3_6</t>
  </si>
  <si>
    <t>motifs_3_7</t>
  </si>
  <si>
    <t>motifs_3_8</t>
  </si>
  <si>
    <t>motifs_3_9</t>
  </si>
  <si>
    <t>motifs_3_10</t>
  </si>
  <si>
    <t>motifs_3_11</t>
  </si>
  <si>
    <t>motifs_3_12</t>
  </si>
  <si>
    <t>shoes</t>
  </si>
  <si>
    <t>acting</t>
  </si>
  <si>
    <t>philosophy</t>
  </si>
  <si>
    <t>swimming</t>
  </si>
  <si>
    <t>hugs</t>
  </si>
  <si>
    <t>love</t>
  </si>
  <si>
    <t>travel</t>
  </si>
  <si>
    <t>radiohead</t>
  </si>
  <si>
    <t>fantasy</t>
  </si>
  <si>
    <t>snowboarding</t>
  </si>
  <si>
    <t>animals</t>
  </si>
  <si>
    <t>psychology</t>
  </si>
  <si>
    <t>sleep</t>
  </si>
  <si>
    <t>talking</t>
  </si>
  <si>
    <t>cars</t>
  </si>
  <si>
    <t>harry potter</t>
  </si>
  <si>
    <t>history</t>
  </si>
  <si>
    <t>guitar</t>
  </si>
  <si>
    <t>johnny depp</t>
  </si>
  <si>
    <t>driving</t>
  </si>
  <si>
    <t>linkin park</t>
  </si>
  <si>
    <t>the beatles</t>
  </si>
  <si>
    <t>cheese</t>
  </si>
  <si>
    <t>politics</t>
  </si>
  <si>
    <t>boys</t>
  </si>
  <si>
    <t>fashion</t>
  </si>
  <si>
    <t>video games</t>
  </si>
  <si>
    <t>running</t>
  </si>
  <si>
    <t>nirvana</t>
  </si>
  <si>
    <t>clothes</t>
  </si>
  <si>
    <t>eating</t>
  </si>
  <si>
    <t>hiking</t>
  </si>
  <si>
    <t>piercings</t>
  </si>
  <si>
    <t>fanfiction</t>
  </si>
  <si>
    <t>rock</t>
  </si>
  <si>
    <t>women</t>
  </si>
  <si>
    <t>soccer</t>
  </si>
  <si>
    <t>snow</t>
  </si>
  <si>
    <t>coffee</t>
  </si>
  <si>
    <t>dogs</t>
  </si>
  <si>
    <t>dreams</t>
  </si>
  <si>
    <t>candles</t>
  </si>
  <si>
    <t>biking</t>
  </si>
  <si>
    <t>pictures</t>
  </si>
  <si>
    <t>chocolate</t>
  </si>
  <si>
    <t>traveling</t>
  </si>
  <si>
    <t>green day</t>
  </si>
  <si>
    <t>punk</t>
  </si>
  <si>
    <t>shopping</t>
  </si>
  <si>
    <t>kissing</t>
  </si>
  <si>
    <t>writing</t>
  </si>
  <si>
    <t>singing</t>
  </si>
  <si>
    <t>lord of the rings</t>
  </si>
  <si>
    <t>football</t>
  </si>
  <si>
    <t>dvds</t>
  </si>
  <si>
    <t>friends</t>
  </si>
  <si>
    <t>painting</t>
  </si>
  <si>
    <t>vampires</t>
  </si>
  <si>
    <t>summer</t>
  </si>
  <si>
    <t>camping</t>
  </si>
  <si>
    <t>food</t>
  </si>
  <si>
    <t>basketball</t>
  </si>
  <si>
    <t>concerts</t>
  </si>
  <si>
    <t>the used</t>
  </si>
  <si>
    <t>family</t>
  </si>
  <si>
    <t>rain</t>
  </si>
  <si>
    <t>family guy</t>
  </si>
  <si>
    <t>taking back sunday</t>
  </si>
  <si>
    <t>stars</t>
  </si>
  <si>
    <t>photography</t>
  </si>
  <si>
    <t>cooking</t>
  </si>
  <si>
    <t>computers</t>
  </si>
  <si>
    <t>sleeping</t>
  </si>
  <si>
    <t>tattoos</t>
  </si>
  <si>
    <t>avg</t>
  </si>
  <si>
    <t>kia</t>
  </si>
  <si>
    <t>snap 19</t>
  </si>
  <si>
    <t>avg correlation</t>
  </si>
  <si>
    <t>class</t>
  </si>
  <si>
    <t>extraversion</t>
  </si>
  <si>
    <t>con</t>
  </si>
  <si>
    <t>neu</t>
  </si>
  <si>
    <t>openess</t>
  </si>
  <si>
    <t>median</t>
  </si>
  <si>
    <t>snap1</t>
  </si>
  <si>
    <t>snap2</t>
  </si>
  <si>
    <t>snap 3</t>
  </si>
  <si>
    <t>degrees_in</t>
  </si>
  <si>
    <t>degrees_out</t>
  </si>
  <si>
    <t>page_rank</t>
  </si>
  <si>
    <t>closeness</t>
  </si>
  <si>
    <t>kcore</t>
  </si>
  <si>
    <t>DOIs</t>
  </si>
  <si>
    <t>Traits</t>
  </si>
  <si>
    <t>p-val</t>
  </si>
  <si>
    <t>agr</t>
  </si>
  <si>
    <t>ope</t>
  </si>
  <si>
    <t>ext</t>
  </si>
  <si>
    <t>&lt;0.05</t>
  </si>
  <si>
    <t>автомобили КИА</t>
  </si>
  <si>
    <t>link to analysis</t>
  </si>
  <si>
    <t/>
  </si>
  <si>
    <t>Ope</t>
  </si>
  <si>
    <t>Meta</t>
  </si>
  <si>
    <t>Plasticity</t>
  </si>
  <si>
    <t>Stability</t>
  </si>
  <si>
    <t>meta-traits</t>
  </si>
  <si>
    <t>Average profiles</t>
  </si>
  <si>
    <t>Difference from average profiles</t>
  </si>
  <si>
    <t>motif3_4</t>
  </si>
  <si>
    <t>motif3_8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</si>
</sst>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2"/>
      <color rgb="FF1C1C1C"/>
      <name val="Open Sans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 vertical="center"/>
    </xf>
    <xf numFmtId="164" fontId="7" fillId="0" borderId="1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164" fontId="0" fillId="0" borderId="14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6" fillId="0" borderId="22" xfId="0" applyFont="1" applyFill="1" applyBorder="1" applyAlignment="1">
      <alignment horizontal="center" vertical="center"/>
    </xf>
    <xf numFmtId="0" fontId="9" fillId="0" borderId="0" xfId="2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/>
    <xf numFmtId="0" fontId="0" fillId="0" borderId="8" xfId="0" applyBorder="1"/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0" fillId="0" borderId="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3" xfId="0" applyFont="1" applyBorder="1" applyAlignment="1">
      <alignment horizontal="center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14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0" fontId="8" fillId="0" borderId="0" xfId="0" applyFont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8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0" fillId="0" borderId="0" xfId="0" applyFont="1"/>
  </cellXfs>
  <cellStyles count="3">
    <cellStyle name="Normal" xfId="0" builtinId="0"/>
    <cellStyle name="Percent" xfId="1" builtinId="5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09588662661794"/>
          <c:y val="2.7611991048499346E-2"/>
          <c:w val="0.64780013156060967"/>
          <c:h val="0.864534061654974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presentation!$B$2</c:f>
              <c:strCache>
                <c:ptCount val="1"/>
                <c:pt idx="0">
                  <c:v>snap 1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presentation!$A$4:$A$8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presentation!$B$4:$B$8</c:f>
              <c:numCache>
                <c:formatCode>0.000</c:formatCode>
                <c:ptCount val="5"/>
                <c:pt idx="0">
                  <c:v>6.0375576595958332E-2</c:v>
                </c:pt>
                <c:pt idx="1">
                  <c:v>6.5299787134675005E-2</c:v>
                </c:pt>
                <c:pt idx="2">
                  <c:v>3.5591165402250005E-2</c:v>
                </c:pt>
                <c:pt idx="3">
                  <c:v>5.2766736469291663E-2</c:v>
                </c:pt>
                <c:pt idx="4">
                  <c:v>5.2524993345291669E-2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B1A-A362-92EE98E259F7}"/>
            </c:ext>
          </c:extLst>
        </c:ser>
        <c:ser>
          <c:idx val="2"/>
          <c:order val="2"/>
          <c:tx>
            <c:strRef>
              <c:f>presentation!$F$2</c:f>
              <c:strCache>
                <c:ptCount val="1"/>
                <c:pt idx="0">
                  <c:v>snap 10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presentation!$A$4:$A$8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presentation!$F$4:$F$8</c:f>
              <c:numCache>
                <c:formatCode>0.000</c:formatCode>
                <c:ptCount val="5"/>
                <c:pt idx="0">
                  <c:v>6.0516218249999983E-2</c:v>
                </c:pt>
                <c:pt idx="1">
                  <c:v>6.4858770333333343E-2</c:v>
                </c:pt>
                <c:pt idx="2">
                  <c:v>3.4594446250000001E-2</c:v>
                </c:pt>
                <c:pt idx="3">
                  <c:v>5.181133583333334E-2</c:v>
                </c:pt>
                <c:pt idx="4">
                  <c:v>5.1195102083333333E-2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4B1A-A362-92EE98E259F7}"/>
            </c:ext>
          </c:extLst>
        </c:ser>
        <c:ser>
          <c:idx val="3"/>
          <c:order val="3"/>
          <c:tx>
            <c:strRef>
              <c:f>presentation!$H$2</c:f>
              <c:strCache>
                <c:ptCount val="1"/>
                <c:pt idx="0">
                  <c:v>snap 19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presentation!$A$4:$A$8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presentation!$H$4:$H$8</c:f>
              <c:numCache>
                <c:formatCode>0.000</c:formatCode>
                <c:ptCount val="5"/>
                <c:pt idx="0">
                  <c:v>7.1408978833333345E-2</c:v>
                </c:pt>
                <c:pt idx="1">
                  <c:v>7.4018681916666662E-2</c:v>
                </c:pt>
                <c:pt idx="2">
                  <c:v>4.1054940166666665E-2</c:v>
                </c:pt>
                <c:pt idx="3">
                  <c:v>5.4701827250000001E-2</c:v>
                </c:pt>
                <c:pt idx="4">
                  <c:v>6.0321182583333334E-2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4B1A-A362-92EE98E2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presentation!$D$2</c15:sqref>
                        </c15:formulaRef>
                      </c:ext>
                    </c:extLst>
                    <c:strCache>
                      <c:ptCount val="1"/>
                      <c:pt idx="0">
                        <c:v>snap 2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presentation!$A$4:$A$8</c15:sqref>
                        </c15:formulaRef>
                      </c:ext>
                    </c:extLst>
                    <c:strCache>
                      <c:ptCount val="5"/>
                      <c:pt idx="0">
                        <c:v>degrees_in</c:v>
                      </c:pt>
                      <c:pt idx="1">
                        <c:v>closeness</c:v>
                      </c:pt>
                      <c:pt idx="2">
                        <c:v>motif3_4</c:v>
                      </c:pt>
                      <c:pt idx="3">
                        <c:v>motif3_8</c:v>
                      </c:pt>
                      <c:pt idx="4">
                        <c:v>kcore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presentation!$D$4:$D$8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5.9960939333333331E-2</c:v>
                      </c:pt>
                      <c:pt idx="1">
                        <c:v>6.520015441666667E-2</c:v>
                      </c:pt>
                      <c:pt idx="2">
                        <c:v>3.5109684666666661E-2</c:v>
                      </c:pt>
                      <c:pt idx="3">
                        <c:v>5.258212625E-2</c:v>
                      </c:pt>
                      <c:pt idx="4">
                        <c:v>5.1836985000000002E-2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66-4B1A-A362-92EE98E259F7}"/>
                  </c:ext>
                </c:extLst>
              </c15:ser>
            </c15:filteredBarSeries>
          </c:ext>
        </c:extLst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065290119978792"/>
          <c:y val="2.9953642610589675E-2"/>
          <c:w val="0.21362594525511672"/>
          <c:h val="0.37707115483871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Conscientiousness avg topological profile over different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AvgSnapFeatureDiff!$A$4:$A$22</c:f>
              <c:strCache>
                <c:ptCount val="19"/>
                <c:pt idx="0">
                  <c:v>degrees_1</c:v>
                </c:pt>
                <c:pt idx="1">
                  <c:v>degrees_2</c:v>
                </c:pt>
                <c:pt idx="2">
                  <c:v>page_rank_1</c:v>
                </c:pt>
                <c:pt idx="3">
                  <c:v>bfs_moments_1</c:v>
                </c:pt>
                <c:pt idx="4">
                  <c:v>bfs_moments_2</c:v>
                </c:pt>
                <c:pt idx="5">
                  <c:v>closeness_1</c:v>
                </c:pt>
                <c:pt idx="6">
                  <c:v>kcore_1</c:v>
                </c:pt>
                <c:pt idx="7">
                  <c:v>motifs_3_1</c:v>
                </c:pt>
                <c:pt idx="8">
                  <c:v>motifs_3_2</c:v>
                </c:pt>
                <c:pt idx="9">
                  <c:v>motifs_3_3</c:v>
                </c:pt>
                <c:pt idx="10">
                  <c:v>motifs_3_4</c:v>
                </c:pt>
                <c:pt idx="11">
                  <c:v>motifs_3_5</c:v>
                </c:pt>
                <c:pt idx="12">
                  <c:v>motifs_3_6</c:v>
                </c:pt>
                <c:pt idx="13">
                  <c:v>motifs_3_7</c:v>
                </c:pt>
                <c:pt idx="14">
                  <c:v>motifs_3_8</c:v>
                </c:pt>
                <c:pt idx="15">
                  <c:v>motifs_3_9</c:v>
                </c:pt>
                <c:pt idx="16">
                  <c:v>motifs_3_10</c:v>
                </c:pt>
                <c:pt idx="17">
                  <c:v>motifs_3_11</c:v>
                </c:pt>
                <c:pt idx="18">
                  <c:v>motifs_3_12</c:v>
                </c:pt>
              </c:strCache>
            </c:strRef>
          </c:cat>
          <c:val>
            <c:numRef>
              <c:f>AvgSnapFeatureDiff!$C$4:$C$21</c:f>
              <c:numCache>
                <c:formatCode>0.0000</c:formatCode>
                <c:ptCount val="18"/>
                <c:pt idx="0">
                  <c:v>3.4564771488250004E-3</c:v>
                </c:pt>
                <c:pt idx="1">
                  <c:v>3.565815042560011E-3</c:v>
                </c:pt>
                <c:pt idx="2">
                  <c:v>-7.3890766975999861E-3</c:v>
                </c:pt>
                <c:pt idx="3">
                  <c:v>0</c:v>
                </c:pt>
                <c:pt idx="4">
                  <c:v>0</c:v>
                </c:pt>
                <c:pt idx="5">
                  <c:v>1.2225231153111006E-2</c:v>
                </c:pt>
                <c:pt idx="6">
                  <c:v>6.8350113544300012E-3</c:v>
                </c:pt>
                <c:pt idx="7">
                  <c:v>0</c:v>
                </c:pt>
                <c:pt idx="8">
                  <c:v>0</c:v>
                </c:pt>
                <c:pt idx="9">
                  <c:v>1.1241781172034008E-2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1.0679992828540999E-2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7-4BA5-979E-4F653F854160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AvgSnapFeatureDiff!$H$4:$H$21</c:f>
              <c:numCache>
                <c:formatCode>0.0000</c:formatCode>
                <c:ptCount val="18"/>
                <c:pt idx="0">
                  <c:v>2.8640433213250049E-3</c:v>
                </c:pt>
                <c:pt idx="1">
                  <c:v>2.6916346616200071E-3</c:v>
                </c:pt>
                <c:pt idx="2">
                  <c:v>-7.4949512887399899E-3</c:v>
                </c:pt>
                <c:pt idx="3">
                  <c:v>0</c:v>
                </c:pt>
                <c:pt idx="4">
                  <c:v>0</c:v>
                </c:pt>
                <c:pt idx="5">
                  <c:v>1.1818201308155002E-2</c:v>
                </c:pt>
                <c:pt idx="6">
                  <c:v>5.8647074917699965E-3</c:v>
                </c:pt>
                <c:pt idx="7">
                  <c:v>0</c:v>
                </c:pt>
                <c:pt idx="8">
                  <c:v>0</c:v>
                </c:pt>
                <c:pt idx="9">
                  <c:v>1.0519544363574006E-2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1.0150529377980999E-2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7-4BA5-979E-4F653F854160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AvgSnapFeatureDiff!$M$4:$M$21</c:f>
              <c:numCache>
                <c:formatCode>0.0000</c:formatCode>
                <c:ptCount val="18"/>
                <c:pt idx="0">
                  <c:v>2.0831677213250105E-3</c:v>
                </c:pt>
                <c:pt idx="1">
                  <c:v>-2.0068153837999453E-4</c:v>
                </c:pt>
                <c:pt idx="2">
                  <c:v>-6.6411632887399957E-3</c:v>
                </c:pt>
                <c:pt idx="3">
                  <c:v>0</c:v>
                </c:pt>
                <c:pt idx="4">
                  <c:v>0</c:v>
                </c:pt>
                <c:pt idx="5">
                  <c:v>1.0537079308155006E-2</c:v>
                </c:pt>
                <c:pt idx="6">
                  <c:v>3.8178040917700024E-3</c:v>
                </c:pt>
                <c:pt idx="7">
                  <c:v>0</c:v>
                </c:pt>
                <c:pt idx="8">
                  <c:v>0</c:v>
                </c:pt>
                <c:pt idx="9">
                  <c:v>9.0016425635740076E-3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7.6125093779809971E-3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7-4BA5-979E-4F653F854160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AvgSnapFeatureDiff!$R$4:$R$21</c:f>
              <c:numCache>
                <c:formatCode>0.0000</c:formatCode>
                <c:ptCount val="18"/>
                <c:pt idx="0">
                  <c:v>8.8332377213249935E-3</c:v>
                </c:pt>
                <c:pt idx="1">
                  <c:v>-1.3384287383799917E-3</c:v>
                </c:pt>
                <c:pt idx="2">
                  <c:v>-1.4568994887399905E-3</c:v>
                </c:pt>
                <c:pt idx="3">
                  <c:v>0</c:v>
                </c:pt>
                <c:pt idx="4">
                  <c:v>0</c:v>
                </c:pt>
                <c:pt idx="5">
                  <c:v>1.6498605908155002E-2</c:v>
                </c:pt>
                <c:pt idx="6">
                  <c:v>9.382387291769996E-3</c:v>
                </c:pt>
                <c:pt idx="7">
                  <c:v>0</c:v>
                </c:pt>
                <c:pt idx="8">
                  <c:v>0</c:v>
                </c:pt>
                <c:pt idx="9">
                  <c:v>1.3009226963574008E-2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3.0024033779810014E-3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7-4BA5-979E-4F653F85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 from avg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Agreableness avg topological profile over different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AvgSnapFeatureDiff!$A$4:$A$22</c:f>
              <c:strCache>
                <c:ptCount val="19"/>
                <c:pt idx="0">
                  <c:v>degrees_1</c:v>
                </c:pt>
                <c:pt idx="1">
                  <c:v>degrees_2</c:v>
                </c:pt>
                <c:pt idx="2">
                  <c:v>page_rank_1</c:v>
                </c:pt>
                <c:pt idx="3">
                  <c:v>bfs_moments_1</c:v>
                </c:pt>
                <c:pt idx="4">
                  <c:v>bfs_moments_2</c:v>
                </c:pt>
                <c:pt idx="5">
                  <c:v>closeness_1</c:v>
                </c:pt>
                <c:pt idx="6">
                  <c:v>kcore_1</c:v>
                </c:pt>
                <c:pt idx="7">
                  <c:v>motifs_3_1</c:v>
                </c:pt>
                <c:pt idx="8">
                  <c:v>motifs_3_2</c:v>
                </c:pt>
                <c:pt idx="9">
                  <c:v>motifs_3_3</c:v>
                </c:pt>
                <c:pt idx="10">
                  <c:v>motifs_3_4</c:v>
                </c:pt>
                <c:pt idx="11">
                  <c:v>motifs_3_5</c:v>
                </c:pt>
                <c:pt idx="12">
                  <c:v>motifs_3_6</c:v>
                </c:pt>
                <c:pt idx="13">
                  <c:v>motifs_3_7</c:v>
                </c:pt>
                <c:pt idx="14">
                  <c:v>motifs_3_8</c:v>
                </c:pt>
                <c:pt idx="15">
                  <c:v>motifs_3_9</c:v>
                </c:pt>
                <c:pt idx="16">
                  <c:v>motifs_3_10</c:v>
                </c:pt>
                <c:pt idx="17">
                  <c:v>motifs_3_11</c:v>
                </c:pt>
                <c:pt idx="18">
                  <c:v>motifs_3_12</c:v>
                </c:pt>
              </c:strCache>
            </c:strRef>
          </c:cat>
          <c:val>
            <c:numRef>
              <c:f>AvgSnapFeatureDiff!$D$4:$D$21</c:f>
              <c:numCache>
                <c:formatCode>0.0000</c:formatCode>
                <c:ptCount val="18"/>
                <c:pt idx="0">
                  <c:v>6.3031516360416706E-3</c:v>
                </c:pt>
                <c:pt idx="1">
                  <c:v>2.9863625264083399E-3</c:v>
                </c:pt>
                <c:pt idx="2">
                  <c:v>8.8313488967083215E-3</c:v>
                </c:pt>
                <c:pt idx="3">
                  <c:v>0</c:v>
                </c:pt>
                <c:pt idx="4">
                  <c:v>0</c:v>
                </c:pt>
                <c:pt idx="5">
                  <c:v>1.1517220099183378E-3</c:v>
                </c:pt>
                <c:pt idx="6">
                  <c:v>2.0236435485250018E-3</c:v>
                </c:pt>
                <c:pt idx="7">
                  <c:v>0</c:v>
                </c:pt>
                <c:pt idx="8">
                  <c:v>0</c:v>
                </c:pt>
                <c:pt idx="9">
                  <c:v>2.6077797169666642E-3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2.7646509886916706E-3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E-44F2-BF7B-92203B86CD9F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AvgSnapFeatureDiff!$I$4:$I$21</c:f>
              <c:numCache>
                <c:formatCode>0.0000</c:formatCode>
                <c:ptCount val="18"/>
                <c:pt idx="0">
                  <c:v>5.7930482620416682E-3</c:v>
                </c:pt>
                <c:pt idx="1">
                  <c:v>2.3496926680749985E-3</c:v>
                </c:pt>
                <c:pt idx="2">
                  <c:v>8.7224462721083307E-3</c:v>
                </c:pt>
                <c:pt idx="3">
                  <c:v>0</c:v>
                </c:pt>
                <c:pt idx="4">
                  <c:v>0</c:v>
                </c:pt>
                <c:pt idx="5">
                  <c:v>7.9351683431833769E-4</c:v>
                </c:pt>
                <c:pt idx="6">
                  <c:v>1.2627686660583309E-3</c:v>
                </c:pt>
                <c:pt idx="7">
                  <c:v>0</c:v>
                </c:pt>
                <c:pt idx="8">
                  <c:v>0</c:v>
                </c:pt>
                <c:pt idx="9">
                  <c:v>1.9977547114999952E-3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2.3846903918249979E-3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E-44F2-BF7B-92203B86CD9F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AvgSnapFeatureDiff!$N$4:$N$21</c:f>
              <c:numCache>
                <c:formatCode>0.0000</c:formatCode>
                <c:ptCount val="18"/>
                <c:pt idx="0">
                  <c:v>4.9332605953750011E-3</c:v>
                </c:pt>
                <c:pt idx="1">
                  <c:v>-1.4799433192500683E-4</c:v>
                </c:pt>
                <c:pt idx="2">
                  <c:v>8.9440532721083293E-3</c:v>
                </c:pt>
                <c:pt idx="3">
                  <c:v>0</c:v>
                </c:pt>
                <c:pt idx="4">
                  <c:v>0</c:v>
                </c:pt>
                <c:pt idx="5">
                  <c:v>-5.3895649901499962E-4</c:v>
                </c:pt>
                <c:pt idx="6">
                  <c:v>-5.4674400060833461E-4</c:v>
                </c:pt>
                <c:pt idx="7">
                  <c:v>0</c:v>
                </c:pt>
                <c:pt idx="8">
                  <c:v>0</c:v>
                </c:pt>
                <c:pt idx="9">
                  <c:v>5.2197471149999924E-4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-1.3004160817499388E-4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E-44F2-BF7B-92203B86CD9F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AvgSnapFeatureDiff!$S$4:$S$21</c:f>
              <c:numCache>
                <c:formatCode>0.0000</c:formatCode>
                <c:ptCount val="18"/>
                <c:pt idx="0">
                  <c:v>7.944220262041668E-3</c:v>
                </c:pt>
                <c:pt idx="1">
                  <c:v>-2.2288296652583361E-3</c:v>
                </c:pt>
                <c:pt idx="2">
                  <c:v>9.4678289387749859E-3</c:v>
                </c:pt>
                <c:pt idx="3">
                  <c:v>0</c:v>
                </c:pt>
                <c:pt idx="4">
                  <c:v>0</c:v>
                </c:pt>
                <c:pt idx="5">
                  <c:v>2.4408868343183329E-3</c:v>
                </c:pt>
                <c:pt idx="6">
                  <c:v>1.8755429993916675E-3</c:v>
                </c:pt>
                <c:pt idx="7">
                  <c:v>0</c:v>
                </c:pt>
                <c:pt idx="8">
                  <c:v>0</c:v>
                </c:pt>
                <c:pt idx="9">
                  <c:v>2.0625183781666639E-3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-6.8061746081749946E-3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E-44F2-BF7B-92203B86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 from</a:t>
                </a:r>
                <a:r>
                  <a:rPr lang="en-US" b="1" baseline="0"/>
                  <a:t> </a:t>
                </a:r>
                <a:r>
                  <a:rPr lang="en-US" b="1"/>
                  <a:t>avg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Neuroticisem avg topological profile over different snapshots</a:t>
            </a:r>
          </a:p>
        </c:rich>
      </c:tx>
      <c:layout>
        <c:manualLayout>
          <c:xMode val="edge"/>
          <c:yMode val="edge"/>
          <c:x val="0.33551618282539619"/>
          <c:y val="1.755645644906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AvgSnapFeatureDiff!$A$4:$A$22</c:f>
              <c:strCache>
                <c:ptCount val="19"/>
                <c:pt idx="0">
                  <c:v>degrees_1</c:v>
                </c:pt>
                <c:pt idx="1">
                  <c:v>degrees_2</c:v>
                </c:pt>
                <c:pt idx="2">
                  <c:v>page_rank_1</c:v>
                </c:pt>
                <c:pt idx="3">
                  <c:v>bfs_moments_1</c:v>
                </c:pt>
                <c:pt idx="4">
                  <c:v>bfs_moments_2</c:v>
                </c:pt>
                <c:pt idx="5">
                  <c:v>closeness_1</c:v>
                </c:pt>
                <c:pt idx="6">
                  <c:v>kcore_1</c:v>
                </c:pt>
                <c:pt idx="7">
                  <c:v>motifs_3_1</c:v>
                </c:pt>
                <c:pt idx="8">
                  <c:v>motifs_3_2</c:v>
                </c:pt>
                <c:pt idx="9">
                  <c:v>motifs_3_3</c:v>
                </c:pt>
                <c:pt idx="10">
                  <c:v>motifs_3_4</c:v>
                </c:pt>
                <c:pt idx="11">
                  <c:v>motifs_3_5</c:v>
                </c:pt>
                <c:pt idx="12">
                  <c:v>motifs_3_6</c:v>
                </c:pt>
                <c:pt idx="13">
                  <c:v>motifs_3_7</c:v>
                </c:pt>
                <c:pt idx="14">
                  <c:v>motifs_3_8</c:v>
                </c:pt>
                <c:pt idx="15">
                  <c:v>motifs_3_9</c:v>
                </c:pt>
                <c:pt idx="16">
                  <c:v>motifs_3_10</c:v>
                </c:pt>
                <c:pt idx="17">
                  <c:v>motifs_3_11</c:v>
                </c:pt>
                <c:pt idx="18">
                  <c:v>motifs_3_12</c:v>
                </c:pt>
              </c:strCache>
            </c:strRef>
          </c:cat>
          <c:val>
            <c:numRef>
              <c:f>AvgSnapFeatureDiff!$E$4:$E$21</c:f>
              <c:numCache>
                <c:formatCode>0.0000</c:formatCode>
                <c:ptCount val="18"/>
                <c:pt idx="0">
                  <c:v>4.1690687274125005E-2</c:v>
                </c:pt>
                <c:pt idx="1">
                  <c:v>4.7641110618875007E-2</c:v>
                </c:pt>
                <c:pt idx="2">
                  <c:v>4.4677530065224999E-2</c:v>
                </c:pt>
                <c:pt idx="3">
                  <c:v>0</c:v>
                </c:pt>
                <c:pt idx="4">
                  <c:v>0</c:v>
                </c:pt>
                <c:pt idx="5">
                  <c:v>3.8333693375275008E-2</c:v>
                </c:pt>
                <c:pt idx="6">
                  <c:v>4.0222378486975005E-2</c:v>
                </c:pt>
                <c:pt idx="7">
                  <c:v>0</c:v>
                </c:pt>
                <c:pt idx="8">
                  <c:v>0</c:v>
                </c:pt>
                <c:pt idx="9">
                  <c:v>2.9726650876949999E-2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4.3172566614550004E-2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8-4E64-B230-EC92EA92774E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AvgSnapFeatureDiff!$J$4:$J$21</c:f>
              <c:numCache>
                <c:formatCode>0.0000</c:formatCode>
                <c:ptCount val="18"/>
                <c:pt idx="0">
                  <c:v>4.0929572035524997E-2</c:v>
                </c:pt>
                <c:pt idx="1">
                  <c:v>4.6639163888474999E-2</c:v>
                </c:pt>
                <c:pt idx="2">
                  <c:v>4.4449893004124996E-2</c:v>
                </c:pt>
                <c:pt idx="3">
                  <c:v>0</c:v>
                </c:pt>
                <c:pt idx="4">
                  <c:v>0</c:v>
                </c:pt>
                <c:pt idx="5">
                  <c:v>3.7774836753375007E-2</c:v>
                </c:pt>
                <c:pt idx="6">
                  <c:v>3.9023901177574996E-2</c:v>
                </c:pt>
                <c:pt idx="7">
                  <c:v>0</c:v>
                </c:pt>
                <c:pt idx="8">
                  <c:v>0</c:v>
                </c:pt>
                <c:pt idx="9">
                  <c:v>2.8766178552449999E-2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4.2511116409549993E-2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8-4E64-B230-EC92EA92774E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AvgSnapFeatureDiff!$O$4:$O$21</c:f>
              <c:numCache>
                <c:formatCode>0.0000</c:formatCode>
                <c:ptCount val="18"/>
                <c:pt idx="0">
                  <c:v>3.9306248035525002E-2</c:v>
                </c:pt>
                <c:pt idx="1">
                  <c:v>4.2882741888475004E-2</c:v>
                </c:pt>
                <c:pt idx="2">
                  <c:v>4.4478024004124997E-2</c:v>
                </c:pt>
                <c:pt idx="3">
                  <c:v>0</c:v>
                </c:pt>
                <c:pt idx="4">
                  <c:v>0</c:v>
                </c:pt>
                <c:pt idx="5">
                  <c:v>3.5523682753375002E-2</c:v>
                </c:pt>
                <c:pt idx="6">
                  <c:v>3.5998415177575002E-2</c:v>
                </c:pt>
                <c:pt idx="7">
                  <c:v>0</c:v>
                </c:pt>
                <c:pt idx="8">
                  <c:v>0</c:v>
                </c:pt>
                <c:pt idx="9">
                  <c:v>2.6224695552450002E-2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3.8358445409549996E-2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8-4E64-B230-EC92EA92774E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AvgSnapFeatureDiff!$T$4:$T$21</c:f>
              <c:numCache>
                <c:formatCode>0.0000</c:formatCode>
                <c:ptCount val="18"/>
                <c:pt idx="0">
                  <c:v>4.3337809035525005E-2</c:v>
                </c:pt>
                <c:pt idx="1">
                  <c:v>3.9370555888475003E-2</c:v>
                </c:pt>
                <c:pt idx="2">
                  <c:v>4.4980486004124992E-2</c:v>
                </c:pt>
                <c:pt idx="3">
                  <c:v>0</c:v>
                </c:pt>
                <c:pt idx="4">
                  <c:v>0</c:v>
                </c:pt>
                <c:pt idx="5">
                  <c:v>3.8837445753374999E-2</c:v>
                </c:pt>
                <c:pt idx="6">
                  <c:v>3.8835782177574996E-2</c:v>
                </c:pt>
                <c:pt idx="7">
                  <c:v>0</c:v>
                </c:pt>
                <c:pt idx="8">
                  <c:v>0</c:v>
                </c:pt>
                <c:pt idx="9">
                  <c:v>2.9123774552450001E-2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2.7530553409549997E-2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8-4E64-B230-EC92EA92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 from avg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Openness avg topological profile over different snapshots</a:t>
            </a:r>
          </a:p>
        </c:rich>
      </c:tx>
      <c:layout>
        <c:manualLayout>
          <c:xMode val="edge"/>
          <c:yMode val="edge"/>
          <c:x val="0.33551618282539619"/>
          <c:y val="1.755645644906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AvgSnapFeatureDiff!$A$4:$A$22</c:f>
              <c:strCache>
                <c:ptCount val="19"/>
                <c:pt idx="0">
                  <c:v>degrees_1</c:v>
                </c:pt>
                <c:pt idx="1">
                  <c:v>degrees_2</c:v>
                </c:pt>
                <c:pt idx="2">
                  <c:v>page_rank_1</c:v>
                </c:pt>
                <c:pt idx="3">
                  <c:v>bfs_moments_1</c:v>
                </c:pt>
                <c:pt idx="4">
                  <c:v>bfs_moments_2</c:v>
                </c:pt>
                <c:pt idx="5">
                  <c:v>closeness_1</c:v>
                </c:pt>
                <c:pt idx="6">
                  <c:v>kcore_1</c:v>
                </c:pt>
                <c:pt idx="7">
                  <c:v>motifs_3_1</c:v>
                </c:pt>
                <c:pt idx="8">
                  <c:v>motifs_3_2</c:v>
                </c:pt>
                <c:pt idx="9">
                  <c:v>motifs_3_3</c:v>
                </c:pt>
                <c:pt idx="10">
                  <c:v>motifs_3_4</c:v>
                </c:pt>
                <c:pt idx="11">
                  <c:v>motifs_3_5</c:v>
                </c:pt>
                <c:pt idx="12">
                  <c:v>motifs_3_6</c:v>
                </c:pt>
                <c:pt idx="13">
                  <c:v>motifs_3_7</c:v>
                </c:pt>
                <c:pt idx="14">
                  <c:v>motifs_3_8</c:v>
                </c:pt>
                <c:pt idx="15">
                  <c:v>motifs_3_9</c:v>
                </c:pt>
                <c:pt idx="16">
                  <c:v>motifs_3_10</c:v>
                </c:pt>
                <c:pt idx="17">
                  <c:v>motifs_3_11</c:v>
                </c:pt>
                <c:pt idx="18">
                  <c:v>motifs_3_12</c:v>
                </c:pt>
              </c:strCache>
            </c:strRef>
          </c:cat>
          <c:val>
            <c:numRef>
              <c:f>AvgSnapFeatureDiff!$F$4:$F$21</c:f>
              <c:numCache>
                <c:formatCode>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6-47EA-90E1-81D4D38BC183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AvgSnapFeatureDiff!$K$4:$K$21</c:f>
              <c:numCache>
                <c:formatCode>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6-47EA-90E1-81D4D38BC183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AvgSnapFeatureDiff!$P$4:$P$21</c:f>
              <c:numCache>
                <c:formatCode>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6-47EA-90E1-81D4D38BC183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AvgSnapFeatureDiff!$U$4:$U$21</c:f>
              <c:numCache>
                <c:formatCode>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6-47EA-90E1-81D4D38B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 from avg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presentation!$A$4:$A$8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presentation!$C$4:$C$8</c:f>
              <c:numCache>
                <c:formatCode>0.000</c:formatCode>
                <c:ptCount val="5"/>
                <c:pt idx="0">
                  <c:v>5.3382673213655557E-2</c:v>
                </c:pt>
                <c:pt idx="1">
                  <c:v>3.4319057809475556E-2</c:v>
                </c:pt>
                <c:pt idx="2">
                  <c:v>3.2713195228963335E-2</c:v>
                </c:pt>
                <c:pt idx="3">
                  <c:v>4.2421561717144445E-2</c:v>
                </c:pt>
                <c:pt idx="4">
                  <c:v>4.4768817363133338E-2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22-AF42-1FCFD2391383}"/>
            </c:ext>
          </c:extLst>
        </c:ser>
        <c:ser>
          <c:idx val="2"/>
          <c:order val="2"/>
          <c:tx>
            <c:v>snap 10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presentation!$A$4:$A$8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presentation!$G$4:$G$8</c:f>
              <c:numCache>
                <c:formatCode>0.000</c:formatCode>
                <c:ptCount val="5"/>
                <c:pt idx="0">
                  <c:v>5.2059244333333338E-2</c:v>
                </c:pt>
                <c:pt idx="1">
                  <c:v>3.2673350555555557E-2</c:v>
                </c:pt>
                <c:pt idx="2">
                  <c:v>3.0652620000000002E-2</c:v>
                </c:pt>
                <c:pt idx="3">
                  <c:v>3.955422088888888E-2</c:v>
                </c:pt>
                <c:pt idx="4">
                  <c:v>4.2018668222222222E-2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A-4822-AF42-1FCFD2391383}"/>
            </c:ext>
          </c:extLst>
        </c:ser>
        <c:ser>
          <c:idx val="3"/>
          <c:order val="3"/>
          <c:tx>
            <c:v>snap 19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presentation!$A$4:$A$8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presentation!$I$4:$I$8</c:f>
              <c:numCache>
                <c:formatCode>0.000</c:formatCode>
                <c:ptCount val="5"/>
                <c:pt idx="0">
                  <c:v>5.7231094777777769E-2</c:v>
                </c:pt>
                <c:pt idx="1">
                  <c:v>3.7352606444444443E-2</c:v>
                </c:pt>
                <c:pt idx="2">
                  <c:v>3.375619366666667E-2</c:v>
                </c:pt>
                <c:pt idx="3">
                  <c:v>3.4543840999999999E-2</c:v>
                </c:pt>
                <c:pt idx="4">
                  <c:v>4.6274487444444443E-2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A-4822-AF42-1FCFD239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snap 2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presentation!$A$4:$A$8</c15:sqref>
                        </c15:formulaRef>
                      </c:ext>
                    </c:extLst>
                    <c:strCache>
                      <c:ptCount val="5"/>
                      <c:pt idx="0">
                        <c:v>degrees_in</c:v>
                      </c:pt>
                      <c:pt idx="1">
                        <c:v>closeness</c:v>
                      </c:pt>
                      <c:pt idx="2">
                        <c:v>motif3_4</c:v>
                      </c:pt>
                      <c:pt idx="3">
                        <c:v>motif3_8</c:v>
                      </c:pt>
                      <c:pt idx="4">
                        <c:v>kcore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presentation!$E$4:$E$8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5.2829091000000002E-2</c:v>
                      </c:pt>
                      <c:pt idx="1">
                        <c:v>3.3922473666666661E-2</c:v>
                      </c:pt>
                      <c:pt idx="2">
                        <c:v>3.2059632333333331E-2</c:v>
                      </c:pt>
                      <c:pt idx="3">
                        <c:v>4.1952513111111117E-2</c:v>
                      </c:pt>
                      <c:pt idx="4">
                        <c:v>4.3894571333333327E-2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9DA-4822-AF42-1FCFD2391383}"/>
                  </c:ext>
                </c:extLst>
              </c15:ser>
            </c15:filteredBarSeries>
          </c:ext>
        </c:extLst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+mn-cs"/>
                  </a:defRPr>
                </a:pPr>
                <a:r>
                  <a:rPr lang="en-US"/>
                  <a:t>Average [Corr.]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502727730864272"/>
          <c:y val="6.4637082630214199E-2"/>
          <c:w val="0.2196608507301496"/>
          <c:h val="0.35437122776458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presentation!$A$31:$A$36</c15:sqref>
                  </c15:fullRef>
                </c:ext>
              </c:extLst>
              <c:f>presentation!$A$31:$A$35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presentation!$B$31:$B$36</c15:sqref>
                  </c15:fullRef>
                </c:ext>
              </c:extLst>
              <c:f>presentation!$B$31:$B$35</c:f>
              <c:numCache>
                <c:formatCode>0.000</c:formatCode>
                <c:ptCount val="5"/>
                <c:pt idx="0">
                  <c:v>2.9969585924154787E-3</c:v>
                </c:pt>
                <c:pt idx="1">
                  <c:v>1.3277455425085481E-2</c:v>
                </c:pt>
                <c:pt idx="2">
                  <c:v>1.2334157885514341E-3</c:v>
                </c:pt>
                <c:pt idx="3">
                  <c:v>4.4336463223488207E-3</c:v>
                </c:pt>
                <c:pt idx="4">
                  <c:v>3.3240754209250059E-3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A-411F-B659-79FD8FD2AF00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motif3_4</c:v>
              </c:pt>
              <c:pt idx="3">
                <c:v>motif3_8</c:v>
              </c:pt>
              <c:pt idx="4">
                <c:v>kcore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presentation!$H$31:$H$36</c15:sqref>
                  </c15:fullRef>
                </c:ext>
              </c:extLst>
              <c:f>presentation!$H$31:$H$35</c:f>
              <c:numCache>
                <c:formatCode>0.000</c:formatCode>
                <c:ptCount val="5"/>
                <c:pt idx="0">
                  <c:v>3.6244173928571335E-3</c:v>
                </c:pt>
                <c:pt idx="1">
                  <c:v>1.3793751333333333E-2</c:v>
                </c:pt>
                <c:pt idx="2">
                  <c:v>1.6893541071428542E-3</c:v>
                </c:pt>
                <c:pt idx="3">
                  <c:v>5.2530492619047783E-3</c:v>
                </c:pt>
                <c:pt idx="4">
                  <c:v>3.9327573690476139E-3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A-411F-B659-79FD8FD2AF00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motif3_4</c:v>
              </c:pt>
              <c:pt idx="3">
                <c:v>motif3_8</c:v>
              </c:pt>
              <c:pt idx="4">
                <c:v>kcore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presentation!$K$31:$K$36</c15:sqref>
                  </c15:fullRef>
                </c:ext>
              </c:extLst>
              <c:f>presentation!$K$31:$K$35</c:f>
              <c:numCache>
                <c:formatCode>0.000</c:formatCode>
                <c:ptCount val="5"/>
                <c:pt idx="0">
                  <c:v>6.0762360238095364E-3</c:v>
                </c:pt>
                <c:pt idx="1">
                  <c:v>1.5714032345238091E-2</c:v>
                </c:pt>
                <c:pt idx="2">
                  <c:v>3.128034214285709E-3</c:v>
                </c:pt>
                <c:pt idx="3">
                  <c:v>8.6391369642857124E-3</c:v>
                </c:pt>
                <c:pt idx="4">
                  <c:v>6.0200122023809435E-3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A-411F-B659-79FD8FD2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snap 2</c:v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presentation!$E$31:$E$36</c15:sqref>
                        </c15:fullRef>
                        <c15:formulaRef>
                          <c15:sqref>presentation!$E$31:$E$35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3.0565064285714358E-3</c:v>
                      </c:pt>
                      <c:pt idx="1">
                        <c:v>1.340472032142858E-2</c:v>
                      </c:pt>
                      <c:pt idx="2">
                        <c:v>1.3071652857142707E-3</c:v>
                      </c:pt>
                      <c:pt idx="3">
                        <c:v>4.5555484880952374E-3</c:v>
                      </c:pt>
                      <c:pt idx="4">
                        <c:v>3.4038915714285703E-3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07A-411F-B659-79FD8FD2AF00}"/>
                  </c:ext>
                </c:extLst>
              </c15:ser>
            </c15:filteredBarSeries>
          </c:ext>
        </c:extLst>
      </c:barChart>
      <c:catAx>
        <c:axId val="57601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1.5000000000000003E-2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presentation!$B$29</c:f>
              <c:strCache>
                <c:ptCount val="1"/>
                <c:pt idx="0">
                  <c:v>snap 1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presentation!$A$31:$A$35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presentation!$C$31:$C$35</c:f>
              <c:numCache>
                <c:formatCode>0.000</c:formatCode>
                <c:ptCount val="5"/>
                <c:pt idx="0">
                  <c:v>-3.9959447898872957E-3</c:v>
                </c:pt>
                <c:pt idx="1">
                  <c:v>-1.7703273900113968E-2</c:v>
                </c:pt>
                <c:pt idx="2">
                  <c:v>-1.6445543847352362E-3</c:v>
                </c:pt>
                <c:pt idx="3">
                  <c:v>-5.9115284297983975E-3</c:v>
                </c:pt>
                <c:pt idx="4">
                  <c:v>-4.432100561233325E-3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B-4F4E-B125-5E8ED8210DEC}"/>
            </c:ext>
          </c:extLst>
        </c:ser>
        <c:ser>
          <c:idx val="2"/>
          <c:order val="2"/>
          <c:tx>
            <c:strRef>
              <c:f>presentation!$H$29</c:f>
              <c:strCache>
                <c:ptCount val="1"/>
                <c:pt idx="0">
                  <c:v>snap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presentation!$A$31:$A$35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presentation!$I$31:$I$35</c:f>
              <c:numCache>
                <c:formatCode>0.000</c:formatCode>
                <c:ptCount val="5"/>
                <c:pt idx="0">
                  <c:v>-4.8325565238095114E-3</c:v>
                </c:pt>
                <c:pt idx="1">
                  <c:v>-1.8391668444444453E-2</c:v>
                </c:pt>
                <c:pt idx="2">
                  <c:v>-2.2524721428571447E-3</c:v>
                </c:pt>
                <c:pt idx="3">
                  <c:v>-7.0040656825396813E-3</c:v>
                </c:pt>
                <c:pt idx="4">
                  <c:v>-5.2436764920634968E-3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B-4F4E-B125-5E8ED8210DEC}"/>
            </c:ext>
          </c:extLst>
        </c:ser>
        <c:ser>
          <c:idx val="3"/>
          <c:order val="3"/>
          <c:tx>
            <c:strRef>
              <c:f>presentation!$K$29</c:f>
              <c:strCache>
                <c:ptCount val="1"/>
                <c:pt idx="0">
                  <c:v>snap 19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presentation!$A$31:$A$35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kcore</c:v>
                </c:pt>
              </c:strCache>
            </c:strRef>
          </c:cat>
          <c:val>
            <c:numRef>
              <c:f>presentation!$L$31:$L$35</c:f>
              <c:numCache>
                <c:formatCode>0.000</c:formatCode>
                <c:ptCount val="5"/>
                <c:pt idx="0">
                  <c:v>-8.1016480317460393E-3</c:v>
                </c:pt>
                <c:pt idx="1">
                  <c:v>-2.0952043126984128E-2</c:v>
                </c:pt>
                <c:pt idx="2">
                  <c:v>-4.1707122857142856E-3</c:v>
                </c:pt>
                <c:pt idx="3">
                  <c:v>-1.151884928571429E-2</c:v>
                </c:pt>
                <c:pt idx="4">
                  <c:v>-8.0266829365079478E-3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B-4F4E-B125-5E8ED821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presentation!$E$29</c15:sqref>
                        </c15:formulaRef>
                      </c:ext>
                    </c:extLst>
                    <c:strCache>
                      <c:ptCount val="1"/>
                      <c:pt idx="0">
                        <c:v>snap 2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presentation!$A$31:$A$35</c15:sqref>
                        </c15:formulaRef>
                      </c:ext>
                    </c:extLst>
                    <c:strCache>
                      <c:ptCount val="5"/>
                      <c:pt idx="0">
                        <c:v>degrees_in</c:v>
                      </c:pt>
                      <c:pt idx="1">
                        <c:v>closeness</c:v>
                      </c:pt>
                      <c:pt idx="2">
                        <c:v>motif3_4</c:v>
                      </c:pt>
                      <c:pt idx="3">
                        <c:v>motif3_8</c:v>
                      </c:pt>
                      <c:pt idx="4">
                        <c:v>kcore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presentation!$F$31:$F$35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-4.0753419047618936E-3</c:v>
                      </c:pt>
                      <c:pt idx="1">
                        <c:v>-1.7872960428571429E-2</c:v>
                      </c:pt>
                      <c:pt idx="2">
                        <c:v>-1.74288704761906E-3</c:v>
                      </c:pt>
                      <c:pt idx="3">
                        <c:v>-6.0740646507936452E-3</c:v>
                      </c:pt>
                      <c:pt idx="4">
                        <c:v>-4.5385220952381053E-3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9B-4F4E-B125-5E8ED8210DEC}"/>
                  </c:ext>
                </c:extLst>
              </c15:ser>
            </c15:filteredBarSeries>
          </c:ext>
        </c:extLst>
      </c:barChart>
      <c:catAx>
        <c:axId val="57601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+mn-cs"/>
                  </a:defRPr>
                </a:pPr>
                <a:r>
                  <a:rPr lang="en-US"/>
                  <a:t>Difference [Corr.]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09588662661794"/>
          <c:y val="2.7611991048499346E-2"/>
          <c:w val="0.64780013156060967"/>
          <c:h val="0.86453406165497415"/>
        </c:manualLayout>
      </c:layout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AvgFeature!$A$4:$A$10</c15:sqref>
                  </c15:fullRef>
                </c:ext>
              </c:extLst>
              <c:f>(AvgFeature!$A$4,AvgFeature!$A$7:$A$10)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kcore</c:v>
                </c:pt>
                <c:pt idx="3">
                  <c:v>motifs_3_4</c:v>
                </c:pt>
                <c:pt idx="4">
                  <c:v>motifs_3_8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AvgFeature!$B$4:$B$10</c15:sqref>
                  </c15:fullRef>
                </c:ext>
              </c:extLst>
              <c:f>(AvgFeature!$B$4,AvgFeature!$B$7:$B$10)</c:f>
              <c:numCache>
                <c:formatCode>0.000</c:formatCode>
                <c:ptCount val="5"/>
                <c:pt idx="0">
                  <c:v>6.0375576595958332E-2</c:v>
                </c:pt>
                <c:pt idx="1">
                  <c:v>6.5299787134675005E-2</c:v>
                </c:pt>
                <c:pt idx="2">
                  <c:v>5.2524993345291669E-2</c:v>
                </c:pt>
                <c:pt idx="3">
                  <c:v>3.5591165402250005E-2</c:v>
                </c:pt>
                <c:pt idx="4">
                  <c:v>5.2766736469291663E-2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150-A981-18037D2D14B4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AvgFeature!$D$4:$D$10</c15:sqref>
                  </c15:fullRef>
                </c:ext>
              </c:extLst>
              <c:f>(AvgFeature!$D$4,AvgFeature!$D$7:$D$10)</c:f>
              <c:numCache>
                <c:formatCode>0.000</c:formatCode>
                <c:ptCount val="5"/>
                <c:pt idx="0">
                  <c:v>5.9960939333333331E-2</c:v>
                </c:pt>
                <c:pt idx="1">
                  <c:v>6.520015441666667E-2</c:v>
                </c:pt>
                <c:pt idx="2">
                  <c:v>5.1836985000000002E-2</c:v>
                </c:pt>
                <c:pt idx="3">
                  <c:v>3.5109684666666661E-2</c:v>
                </c:pt>
                <c:pt idx="4">
                  <c:v>5.258212625E-2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4E6-4150-A981-18037D2D14B4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AvgFeature!$F$4:$F$10</c15:sqref>
                  </c15:fullRef>
                </c:ext>
              </c:extLst>
              <c:f>(AvgFeature!$F$4,AvgFeature!$F$7:$F$10)</c:f>
              <c:numCache>
                <c:formatCode>0.000</c:formatCode>
                <c:ptCount val="5"/>
                <c:pt idx="0">
                  <c:v>6.0516218249999983E-2</c:v>
                </c:pt>
                <c:pt idx="1">
                  <c:v>6.4858770333333343E-2</c:v>
                </c:pt>
                <c:pt idx="2">
                  <c:v>5.1195102083333333E-2</c:v>
                </c:pt>
                <c:pt idx="3">
                  <c:v>3.4594446250000001E-2</c:v>
                </c:pt>
                <c:pt idx="4">
                  <c:v>5.181133583333334E-2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4E6-4150-A981-18037D2D14B4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AvgFeature!$H$4:$H$10</c15:sqref>
                  </c15:fullRef>
                </c:ext>
              </c:extLst>
              <c:f>(AvgFeature!$H$4,AvgFeature!$H$7:$H$10)</c:f>
              <c:numCache>
                <c:formatCode>0.000</c:formatCode>
                <c:ptCount val="5"/>
                <c:pt idx="0">
                  <c:v>7.1408978833333345E-2</c:v>
                </c:pt>
                <c:pt idx="1">
                  <c:v>7.4018681916666662E-2</c:v>
                </c:pt>
                <c:pt idx="2">
                  <c:v>6.0321182583333334E-2</c:v>
                </c:pt>
                <c:pt idx="3">
                  <c:v>4.1054940166666665E-2</c:v>
                </c:pt>
                <c:pt idx="4">
                  <c:v>5.4701827250000001E-2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E6-4150-A981-18037D2D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065290119978792"/>
          <c:y val="2.9953642610589675E-2"/>
          <c:w val="0.21362594525511672"/>
          <c:h val="0.37707115483871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AvgFeature!$A$4:$A$10</c15:sqref>
                  </c15:fullRef>
                </c:ext>
              </c:extLst>
              <c:f>(AvgFeature!$A$4,AvgFeature!$A$7:$A$10)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kcore</c:v>
                </c:pt>
                <c:pt idx="3">
                  <c:v>motifs_3_4</c:v>
                </c:pt>
                <c:pt idx="4">
                  <c:v>motifs_3_8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AvgFeature!$C$4:$C$10</c15:sqref>
                  </c15:fullRef>
                </c:ext>
              </c:extLst>
              <c:f>(AvgFeature!$C$4,AvgFeature!$C$7:$C$10)</c:f>
              <c:numCache>
                <c:formatCode>0.000</c:formatCode>
                <c:ptCount val="5"/>
                <c:pt idx="0">
                  <c:v>5.3382673213655557E-2</c:v>
                </c:pt>
                <c:pt idx="1">
                  <c:v>3.4319057809475556E-2</c:v>
                </c:pt>
                <c:pt idx="2">
                  <c:v>4.4768817363133338E-2</c:v>
                </c:pt>
                <c:pt idx="3">
                  <c:v>3.2713195228963335E-2</c:v>
                </c:pt>
                <c:pt idx="4">
                  <c:v>4.2421561717144445E-2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0EF-B650-CFEBCD40566E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AvgFeature!$E$4:$E$10</c15:sqref>
                  </c15:fullRef>
                </c:ext>
              </c:extLst>
              <c:f>(AvgFeature!$E$4,AvgFeature!$E$7:$E$10)</c:f>
              <c:numCache>
                <c:formatCode>0.000</c:formatCode>
                <c:ptCount val="5"/>
                <c:pt idx="0">
                  <c:v>5.2829091000000002E-2</c:v>
                </c:pt>
                <c:pt idx="1">
                  <c:v>3.3922473666666661E-2</c:v>
                </c:pt>
                <c:pt idx="2">
                  <c:v>4.3894571333333327E-2</c:v>
                </c:pt>
                <c:pt idx="3">
                  <c:v>3.2059632333333331E-2</c:v>
                </c:pt>
                <c:pt idx="4">
                  <c:v>4.1952513111111117E-2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0EF-B650-CFEBCD40566E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AvgFeature!$G$4:$G$10</c15:sqref>
                  </c15:fullRef>
                </c:ext>
              </c:extLst>
              <c:f>(AvgFeature!$G$4,AvgFeature!$G$7:$G$10)</c:f>
              <c:numCache>
                <c:formatCode>0.000</c:formatCode>
                <c:ptCount val="5"/>
                <c:pt idx="0">
                  <c:v>5.2059244333333338E-2</c:v>
                </c:pt>
                <c:pt idx="1">
                  <c:v>3.2673350555555557E-2</c:v>
                </c:pt>
                <c:pt idx="2">
                  <c:v>4.2018668222222222E-2</c:v>
                </c:pt>
                <c:pt idx="3">
                  <c:v>3.0652620000000002E-2</c:v>
                </c:pt>
                <c:pt idx="4">
                  <c:v>3.955422088888888E-2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0EF-B650-CFEBCD40566E}"/>
            </c:ext>
          </c:extLst>
        </c:ser>
        <c:ser>
          <c:idx val="3"/>
          <c:order val="3"/>
          <c:tx>
            <c:v>snap 19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AvgFeature!$I$4:$I$10</c15:sqref>
                  </c15:fullRef>
                </c:ext>
              </c:extLst>
              <c:f>(AvgFeature!$I$4,AvgFeature!$I$7:$I$10)</c:f>
              <c:numCache>
                <c:formatCode>0.000</c:formatCode>
                <c:ptCount val="5"/>
                <c:pt idx="0">
                  <c:v>5.7231094777777769E-2</c:v>
                </c:pt>
                <c:pt idx="1">
                  <c:v>3.7352606444444443E-2</c:v>
                </c:pt>
                <c:pt idx="2">
                  <c:v>4.6274487444444443E-2</c:v>
                </c:pt>
                <c:pt idx="3">
                  <c:v>3.375619366666667E-2</c:v>
                </c:pt>
                <c:pt idx="4">
                  <c:v>3.4543840999999999E-2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0EF-B650-CFEBCD40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+mn-cs"/>
                  </a:defRPr>
                </a:pPr>
                <a:r>
                  <a:rPr lang="en-US"/>
                  <a:t>Average [Corr.]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502727730864272"/>
          <c:y val="6.4637082630214199E-2"/>
          <c:w val="0.2196608507301496"/>
          <c:h val="0.35437122776458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AvgFeature!$A$31:$A$37</c15:sqref>
                  </c15:fullRef>
                </c:ext>
              </c:extLst>
              <c:f>(AvgFeature!$A$31,AvgFeature!$A$34:$A$37)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kcore</c:v>
                </c:pt>
                <c:pt idx="3">
                  <c:v>motifs_3_4</c:v>
                </c:pt>
                <c:pt idx="4">
                  <c:v>motifs_3_8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AvgFeature!$B$31:$B$37</c15:sqref>
                  </c15:fullRef>
                </c:ext>
              </c:extLst>
              <c:f>(AvgFeature!$B$31,AvgFeature!$B$34:$B$37)</c:f>
              <c:numCache>
                <c:formatCode>0.000</c:formatCode>
                <c:ptCount val="5"/>
                <c:pt idx="0">
                  <c:v>2.9969585924154787E-3</c:v>
                </c:pt>
                <c:pt idx="1">
                  <c:v>1.3277455425085481E-2</c:v>
                </c:pt>
                <c:pt idx="2">
                  <c:v>3.3240754209250059E-3</c:v>
                </c:pt>
                <c:pt idx="3">
                  <c:v>1.2334157885514341E-3</c:v>
                </c:pt>
                <c:pt idx="4">
                  <c:v>4.4336463223488207E-3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5-4FB5-AF19-8FB3E0849967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AvgFeature!$E$31:$E$37</c15:sqref>
                  </c15:fullRef>
                </c:ext>
              </c:extLst>
              <c:f>(AvgFeature!$E$31,AvgFeature!$E$34:$E$37)</c:f>
              <c:numCache>
                <c:formatCode>0.000</c:formatCode>
                <c:ptCount val="5"/>
                <c:pt idx="0">
                  <c:v>3.0565064285714358E-3</c:v>
                </c:pt>
                <c:pt idx="1">
                  <c:v>1.340472032142858E-2</c:v>
                </c:pt>
                <c:pt idx="2">
                  <c:v>3.4038915714285703E-3</c:v>
                </c:pt>
                <c:pt idx="3">
                  <c:v>1.3071652857142707E-3</c:v>
                </c:pt>
                <c:pt idx="4">
                  <c:v>4.5555484880952374E-3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5-4FB5-AF19-8FB3E0849967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AvgFeature!$H$31:$H$37</c15:sqref>
                  </c15:fullRef>
                </c:ext>
              </c:extLst>
              <c:f>(AvgFeature!$H$31,AvgFeature!$H$34:$H$37)</c:f>
              <c:numCache>
                <c:formatCode>0.000</c:formatCode>
                <c:ptCount val="5"/>
                <c:pt idx="0">
                  <c:v>3.6244173928571335E-3</c:v>
                </c:pt>
                <c:pt idx="1">
                  <c:v>1.3793751333333333E-2</c:v>
                </c:pt>
                <c:pt idx="2">
                  <c:v>3.9327573690476139E-3</c:v>
                </c:pt>
                <c:pt idx="3">
                  <c:v>1.6893541071428542E-3</c:v>
                </c:pt>
                <c:pt idx="4">
                  <c:v>5.2530492619047783E-3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5-4FB5-AF19-8FB3E0849967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AvgFeature!$K$31:$K$37</c15:sqref>
                  </c15:fullRef>
                </c:ext>
              </c:extLst>
              <c:f>(AvgFeature!$K$31,AvgFeature!$K$34:$K$37)</c:f>
              <c:numCache>
                <c:formatCode>0.000</c:formatCode>
                <c:ptCount val="5"/>
                <c:pt idx="0">
                  <c:v>6.0762360238095364E-3</c:v>
                </c:pt>
                <c:pt idx="1">
                  <c:v>1.5714032345238091E-2</c:v>
                </c:pt>
                <c:pt idx="2">
                  <c:v>6.0200122023809435E-3</c:v>
                </c:pt>
                <c:pt idx="3">
                  <c:v>3.128034214285709E-3</c:v>
                </c:pt>
                <c:pt idx="4">
                  <c:v>8.6391369642857124E-3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5-4FB5-AF19-8FB3E084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1.5000000000000003E-2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AvgFeature!$A$31:$A$37</c15:sqref>
                  </c15:fullRef>
                </c:ext>
              </c:extLst>
              <c:f>(AvgFeature!$A$31,AvgFeature!$A$34:$A$37)</c:f>
              <c:strCache>
                <c:ptCount val="5"/>
                <c:pt idx="0">
                  <c:v>degrees_in</c:v>
                </c:pt>
                <c:pt idx="1">
                  <c:v>closeness</c:v>
                </c:pt>
                <c:pt idx="2">
                  <c:v>kcore</c:v>
                </c:pt>
                <c:pt idx="3">
                  <c:v>motifs_3_4</c:v>
                </c:pt>
                <c:pt idx="4">
                  <c:v>motifs_3_8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AvgFeature!$C$31:$C$37</c15:sqref>
                  </c15:fullRef>
                </c:ext>
              </c:extLst>
              <c:f>(AvgFeature!$C$31,AvgFeature!$C$34:$C$37)</c:f>
              <c:numCache>
                <c:formatCode>0.000</c:formatCode>
                <c:ptCount val="5"/>
                <c:pt idx="0">
                  <c:v>-3.9959447898872957E-3</c:v>
                </c:pt>
                <c:pt idx="1">
                  <c:v>-1.7703273900113968E-2</c:v>
                </c:pt>
                <c:pt idx="2">
                  <c:v>-4.432100561233325E-3</c:v>
                </c:pt>
                <c:pt idx="3">
                  <c:v>-1.6445543847352362E-3</c:v>
                </c:pt>
                <c:pt idx="4">
                  <c:v>-5.9115284297983975E-3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3-4D45-AFCE-E64FD629A865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AvgFeature!$F$31:$F$37</c15:sqref>
                  </c15:fullRef>
                </c:ext>
              </c:extLst>
              <c:f>(AvgFeature!$F$31,AvgFeature!$F$34:$F$37)</c:f>
              <c:numCache>
                <c:formatCode>0.000</c:formatCode>
                <c:ptCount val="5"/>
                <c:pt idx="0">
                  <c:v>-4.0753419047618936E-3</c:v>
                </c:pt>
                <c:pt idx="1">
                  <c:v>-1.7872960428571429E-2</c:v>
                </c:pt>
                <c:pt idx="2">
                  <c:v>-4.5385220952381053E-3</c:v>
                </c:pt>
                <c:pt idx="3">
                  <c:v>-1.74288704761906E-3</c:v>
                </c:pt>
                <c:pt idx="4">
                  <c:v>-6.0740646507936452E-3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3-4D45-AFCE-E64FD629A865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AvgFeature!$I$31:$I$37</c15:sqref>
                  </c15:fullRef>
                </c:ext>
              </c:extLst>
              <c:f>(AvgFeature!$I$31,AvgFeature!$I$34:$I$37)</c:f>
              <c:numCache>
                <c:formatCode>0.000</c:formatCode>
                <c:ptCount val="5"/>
                <c:pt idx="0">
                  <c:v>-4.8325565238095114E-3</c:v>
                </c:pt>
                <c:pt idx="1">
                  <c:v>-1.8391668444444453E-2</c:v>
                </c:pt>
                <c:pt idx="2">
                  <c:v>-5.2436764920634968E-3</c:v>
                </c:pt>
                <c:pt idx="3">
                  <c:v>-2.2524721428571447E-3</c:v>
                </c:pt>
                <c:pt idx="4">
                  <c:v>-7.0040656825396813E-3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3-4D45-AFCE-E64FD629A865}"/>
            </c:ext>
          </c:extLst>
        </c:ser>
        <c:ser>
          <c:idx val="3"/>
          <c:order val="3"/>
          <c:tx>
            <c:v>snap 19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degrees_in</c:v>
              </c:pt>
              <c:pt idx="1">
                <c:v>closeness</c:v>
              </c:pt>
              <c:pt idx="2">
                <c:v>kcore</c:v>
              </c:pt>
              <c:pt idx="3">
                <c:v>motifs_3_4</c:v>
              </c:pt>
              <c:pt idx="4">
                <c:v>motifs_3_8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AvgFeature!$L$31:$L$37</c15:sqref>
                  </c15:fullRef>
                </c:ext>
              </c:extLst>
              <c:f>(AvgFeature!$L$31,AvgFeature!$L$34:$L$37)</c:f>
              <c:numCache>
                <c:formatCode>0.000</c:formatCode>
                <c:ptCount val="5"/>
                <c:pt idx="0">
                  <c:v>-8.1016480317460393E-3</c:v>
                </c:pt>
                <c:pt idx="1">
                  <c:v>-2.0952043126984128E-2</c:v>
                </c:pt>
                <c:pt idx="2">
                  <c:v>-8.0266829365079478E-3</c:v>
                </c:pt>
                <c:pt idx="3">
                  <c:v>-4.1707122857142856E-3</c:v>
                </c:pt>
                <c:pt idx="4">
                  <c:v>-1.151884928571429E-2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3-4D45-AFCE-E64FD629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3.0000000000000006E-2"/>
          <c:min val="-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+mn-cs"/>
                  </a:defRPr>
                </a:pPr>
                <a:r>
                  <a:rPr lang="en-US"/>
                  <a:t>Difference [Corr.]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Extraversion avg topological profile over different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snap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AvgSnapFeatureDiff!$A$4:$A$22</c:f>
              <c:strCache>
                <c:ptCount val="19"/>
                <c:pt idx="0">
                  <c:v>degrees_1</c:v>
                </c:pt>
                <c:pt idx="1">
                  <c:v>degrees_2</c:v>
                </c:pt>
                <c:pt idx="2">
                  <c:v>page_rank_1</c:v>
                </c:pt>
                <c:pt idx="3">
                  <c:v>bfs_moments_1</c:v>
                </c:pt>
                <c:pt idx="4">
                  <c:v>bfs_moments_2</c:v>
                </c:pt>
                <c:pt idx="5">
                  <c:v>closeness_1</c:v>
                </c:pt>
                <c:pt idx="6">
                  <c:v>kcore_1</c:v>
                </c:pt>
                <c:pt idx="7">
                  <c:v>motifs_3_1</c:v>
                </c:pt>
                <c:pt idx="8">
                  <c:v>motifs_3_2</c:v>
                </c:pt>
                <c:pt idx="9">
                  <c:v>motifs_3_3</c:v>
                </c:pt>
                <c:pt idx="10">
                  <c:v>motifs_3_4</c:v>
                </c:pt>
                <c:pt idx="11">
                  <c:v>motifs_3_5</c:v>
                </c:pt>
                <c:pt idx="12">
                  <c:v>motifs_3_6</c:v>
                </c:pt>
                <c:pt idx="13">
                  <c:v>motifs_3_7</c:v>
                </c:pt>
                <c:pt idx="14">
                  <c:v>motifs_3_8</c:v>
                </c:pt>
                <c:pt idx="15">
                  <c:v>motifs_3_9</c:v>
                </c:pt>
                <c:pt idx="16">
                  <c:v>motifs_3_10</c:v>
                </c:pt>
                <c:pt idx="17">
                  <c:v>motifs_3_11</c:v>
                </c:pt>
                <c:pt idx="18">
                  <c:v>motifs_3_12</c:v>
                </c:pt>
              </c:strCache>
            </c:strRef>
          </c:cat>
          <c:val>
            <c:numRef>
              <c:f>AvgSnapFeatureDiff!$B$4:$B$21</c:f>
              <c:numCache>
                <c:formatCode>0.0000</c:formatCode>
                <c:ptCount val="18"/>
                <c:pt idx="0">
                  <c:v>-4.9915547954475087E-3</c:v>
                </c:pt>
                <c:pt idx="1">
                  <c:v>-4.0242448324000202E-4</c:v>
                </c:pt>
                <c:pt idx="2">
                  <c:v>-7.5771887207749938E-3</c:v>
                </c:pt>
                <c:pt idx="3">
                  <c:v>0</c:v>
                </c:pt>
                <c:pt idx="4">
                  <c:v>0</c:v>
                </c:pt>
                <c:pt idx="5">
                  <c:v>1.91209766540925E-3</c:v>
                </c:pt>
                <c:pt idx="6">
                  <c:v>-2.9007998723725031E-3</c:v>
                </c:pt>
                <c:pt idx="7">
                  <c:v>0</c:v>
                </c:pt>
                <c:pt idx="8">
                  <c:v>0</c:v>
                </c:pt>
                <c:pt idx="9">
                  <c:v>-3.2453676860004915E-3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-9.0155570744499675E-4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6F1-A525-29E44C23B9A5}"/>
            </c:ext>
          </c:extLst>
        </c:ser>
        <c:ser>
          <c:idx val="1"/>
          <c:order val="1"/>
          <c:tx>
            <c:v>snap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AvgSnapFeatureDiff!$G$4:$G$21</c:f>
              <c:numCache>
                <c:formatCode>0.0000</c:formatCode>
                <c:ptCount val="18"/>
                <c:pt idx="0">
                  <c:v>-5.3938035711975085E-3</c:v>
                </c:pt>
                <c:pt idx="1">
                  <c:v>-1.0209797035500012E-3</c:v>
                </c:pt>
                <c:pt idx="2">
                  <c:v>-7.710452413435008E-3</c:v>
                </c:pt>
                <c:pt idx="3">
                  <c:v>0</c:v>
                </c:pt>
                <c:pt idx="4">
                  <c:v>0</c:v>
                </c:pt>
                <c:pt idx="5">
                  <c:v>1.8433894964292458E-3</c:v>
                </c:pt>
                <c:pt idx="6">
                  <c:v>-3.5569637494325054E-3</c:v>
                </c:pt>
                <c:pt idx="7">
                  <c:v>0</c:v>
                </c:pt>
                <c:pt idx="8">
                  <c:v>0</c:v>
                </c:pt>
                <c:pt idx="9">
                  <c:v>-3.6739525360275013E-3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-1.0544594320449907E-3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9-46F1-A525-29E44C23B9A5}"/>
            </c:ext>
          </c:extLst>
        </c:ser>
        <c:ser>
          <c:idx val="2"/>
          <c:order val="2"/>
          <c:tx>
            <c:v>snap 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AvgSnapFeatureDiff!$L$4:$L$21</c:f>
              <c:numCache>
                <c:formatCode>0.0000</c:formatCode>
                <c:ptCount val="18"/>
                <c:pt idx="0">
                  <c:v>-4.5661775711975175E-3</c:v>
                </c:pt>
                <c:pt idx="1">
                  <c:v>-2.8500576035500047E-3</c:v>
                </c:pt>
                <c:pt idx="2">
                  <c:v>-5.6641648134349923E-3</c:v>
                </c:pt>
                <c:pt idx="3">
                  <c:v>0</c:v>
                </c:pt>
                <c:pt idx="4">
                  <c:v>0</c:v>
                </c:pt>
                <c:pt idx="5">
                  <c:v>1.7029297964292617E-3</c:v>
                </c:pt>
                <c:pt idx="6">
                  <c:v>-3.8820284494325008E-3</c:v>
                </c:pt>
                <c:pt idx="7">
                  <c:v>0</c:v>
                </c:pt>
                <c:pt idx="8">
                  <c:v>0</c:v>
                </c:pt>
                <c:pt idx="9">
                  <c:v>-3.9020020360274951E-3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-1.3627395320449931E-3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9-46F1-A525-29E44C23B9A5}"/>
            </c:ext>
          </c:extLst>
        </c:ser>
        <c:ser>
          <c:idx val="3"/>
          <c:order val="3"/>
          <c:tx>
            <c:v>snap 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AvgSnapFeatureDiff!$Q$4:$Q$21</c:f>
              <c:numCache>
                <c:formatCode>0.0000</c:formatCode>
                <c:ptCount val="18"/>
                <c:pt idx="0">
                  <c:v>6.696477228802511E-3</c:v>
                </c:pt>
                <c:pt idx="1">
                  <c:v>-1.5565780035499896E-3</c:v>
                </c:pt>
                <c:pt idx="2">
                  <c:v>8.0350323865649997E-3</c:v>
                </c:pt>
                <c:pt idx="3">
                  <c:v>0</c:v>
                </c:pt>
                <c:pt idx="4">
                  <c:v>0</c:v>
                </c:pt>
                <c:pt idx="5">
                  <c:v>1.1207281196429233E-2</c:v>
                </c:pt>
                <c:pt idx="6">
                  <c:v>5.6242657505675073E-3</c:v>
                </c:pt>
                <c:pt idx="7">
                  <c:v>0</c:v>
                </c:pt>
                <c:pt idx="8">
                  <c:v>0</c:v>
                </c:pt>
                <c:pt idx="9">
                  <c:v>2.7362835639724997E-3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2.738844967955005E-3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9-46F1-A525-29E44C23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013888"/>
        <c:axId val="576014216"/>
      </c:barChart>
      <c:catAx>
        <c:axId val="5760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4216"/>
        <c:crosses val="autoZero"/>
        <c:auto val="1"/>
        <c:lblAlgn val="ctr"/>
        <c:lblOffset val="100"/>
        <c:noMultiLvlLbl val="0"/>
      </c:catAx>
      <c:valAx>
        <c:axId val="576014216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diff from avg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6013888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77794</xdr:colOff>
      <xdr:row>0</xdr:row>
      <xdr:rowOff>142229</xdr:rowOff>
    </xdr:from>
    <xdr:to>
      <xdr:col>23</xdr:col>
      <xdr:colOff>86591</xdr:colOff>
      <xdr:row>27</xdr:row>
      <xdr:rowOff>51955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4E53DC1-8882-40C8-8298-B0B526D77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81644</xdr:colOff>
      <xdr:row>27</xdr:row>
      <xdr:rowOff>151190</xdr:rowOff>
    </xdr:from>
    <xdr:to>
      <xdr:col>23</xdr:col>
      <xdr:colOff>133050</xdr:colOff>
      <xdr:row>53</xdr:row>
      <xdr:rowOff>58276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A093CDC-1EB9-4506-94FD-8679AD0AD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148169</xdr:colOff>
      <xdr:row>1</xdr:row>
      <xdr:rowOff>17317</xdr:rowOff>
    </xdr:from>
    <xdr:to>
      <xdr:col>32</xdr:col>
      <xdr:colOff>581949</xdr:colOff>
      <xdr:row>27</xdr:row>
      <xdr:rowOff>51954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A35A51F-E886-442D-BAC1-5A6F65BF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242453</xdr:colOff>
      <xdr:row>27</xdr:row>
      <xdr:rowOff>153664</xdr:rowOff>
    </xdr:from>
    <xdr:to>
      <xdr:col>32</xdr:col>
      <xdr:colOff>539887</xdr:colOff>
      <xdr:row>52</xdr:row>
      <xdr:rowOff>173182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33E1A57-3368-41C9-BAFA-2C5BDB030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77794</xdr:colOff>
      <xdr:row>0</xdr:row>
      <xdr:rowOff>142229</xdr:rowOff>
    </xdr:from>
    <xdr:to>
      <xdr:col>23</xdr:col>
      <xdr:colOff>86591</xdr:colOff>
      <xdr:row>27</xdr:row>
      <xdr:rowOff>51955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93B396E-9E54-4CC6-B429-95C59722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81644</xdr:colOff>
      <xdr:row>27</xdr:row>
      <xdr:rowOff>151190</xdr:rowOff>
    </xdr:from>
    <xdr:to>
      <xdr:col>23</xdr:col>
      <xdr:colOff>133050</xdr:colOff>
      <xdr:row>53</xdr:row>
      <xdr:rowOff>58276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433FCC1-99AC-4AB2-90F9-FA9B6A107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148169</xdr:colOff>
      <xdr:row>1</xdr:row>
      <xdr:rowOff>17317</xdr:rowOff>
    </xdr:from>
    <xdr:to>
      <xdr:col>32</xdr:col>
      <xdr:colOff>581949</xdr:colOff>
      <xdr:row>27</xdr:row>
      <xdr:rowOff>51954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CAEC7D48-3185-4410-873F-49B5169F1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242453</xdr:colOff>
      <xdr:row>27</xdr:row>
      <xdr:rowOff>153664</xdr:rowOff>
    </xdr:from>
    <xdr:to>
      <xdr:col>32</xdr:col>
      <xdr:colOff>539887</xdr:colOff>
      <xdr:row>52</xdr:row>
      <xdr:rowOff>173182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BA8F820C-881A-4C73-A3CF-16E2BD49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938746</xdr:colOff>
      <xdr:row>24</xdr:row>
      <xdr:rowOff>26587</xdr:rowOff>
    </xdr:from>
    <xdr:to>
      <xdr:col>20</xdr:col>
      <xdr:colOff>582706</xdr:colOff>
      <xdr:row>60</xdr:row>
      <xdr:rowOff>21393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30878FF-C0FB-4B3F-9508-755083FA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21</xdr:col>
      <xdr:colOff>0</xdr:colOff>
      <xdr:row>98</xdr:row>
      <xdr:rowOff>185306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2F78562-F763-46ED-BC54-63C2A3DA3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21</xdr:col>
      <xdr:colOff>0</xdr:colOff>
      <xdr:row>137</xdr:row>
      <xdr:rowOff>185306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99C17BD-6023-49D6-B0C7-37853DE9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21</xdr:col>
      <xdr:colOff>0</xdr:colOff>
      <xdr:row>177</xdr:row>
      <xdr:rowOff>185306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C0704FCB-5BEC-48F9-B078-32577F73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21</xdr:col>
      <xdr:colOff>0</xdr:colOff>
      <xdr:row>216</xdr:row>
      <xdr:rowOff>185306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6BF46935-0C94-4994-9042-A2B09A17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Psy\five_dic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E0A4-82A1-4BE1-A9B6-B28FC1325518}">
  <dimension ref="A1:W38"/>
  <sheetViews>
    <sheetView tabSelected="1" zoomScale="55" zoomScaleNormal="55" workbookViewId="0">
      <selection activeCell="I17" sqref="I17"/>
    </sheetView>
  </sheetViews>
  <sheetFormatPr defaultRowHeight="15"/>
  <cols>
    <col min="1" max="1" width="16.140625" customWidth="1"/>
    <col min="2" max="2" width="12.140625" bestFit="1" customWidth="1"/>
    <col min="22" max="23" width="15.140625" customWidth="1"/>
    <col min="24" max="24" width="15.28515625" bestFit="1" customWidth="1"/>
  </cols>
  <sheetData>
    <row r="1" spans="1:23" ht="15.75" thickBot="1">
      <c r="A1" s="72" t="s">
        <v>159</v>
      </c>
      <c r="B1" s="18"/>
      <c r="C1" s="18"/>
      <c r="D1" s="18"/>
      <c r="E1" s="18"/>
      <c r="F1" s="18"/>
    </row>
    <row r="2" spans="1:23">
      <c r="A2" s="63"/>
      <c r="B2" s="66" t="s">
        <v>1</v>
      </c>
      <c r="C2" s="61"/>
      <c r="D2" s="66" t="s">
        <v>2</v>
      </c>
      <c r="E2" s="61"/>
      <c r="F2" s="66" t="s">
        <v>3</v>
      </c>
      <c r="G2" s="61"/>
      <c r="H2" s="66" t="s">
        <v>128</v>
      </c>
      <c r="I2" s="61"/>
      <c r="V2" s="19"/>
      <c r="W2" s="19"/>
    </row>
    <row r="3" spans="1:23">
      <c r="A3" s="64" t="s">
        <v>158</v>
      </c>
      <c r="B3" s="35" t="s">
        <v>156</v>
      </c>
      <c r="C3" s="62" t="s">
        <v>157</v>
      </c>
      <c r="D3" s="35" t="s">
        <v>156</v>
      </c>
      <c r="E3" s="62" t="s">
        <v>157</v>
      </c>
      <c r="F3" s="35" t="s">
        <v>156</v>
      </c>
      <c r="G3" s="62" t="s">
        <v>157</v>
      </c>
      <c r="H3" s="35" t="s">
        <v>156</v>
      </c>
      <c r="I3" s="62" t="s">
        <v>157</v>
      </c>
    </row>
    <row r="4" spans="1:23">
      <c r="A4" s="64" t="s">
        <v>139</v>
      </c>
      <c r="B4" s="67">
        <f>AVERAGE(DB!B4:J4,DB!T4:V4)</f>
        <v>6.0375576595958332E-2</v>
      </c>
      <c r="C4" s="68">
        <f>AVERAGE(DB!K4:S4)</f>
        <v>5.3382673213655557E-2</v>
      </c>
      <c r="D4" s="67">
        <f>AVERAGE(DB!AA4:AI4,DB!AS4:AU4)</f>
        <v>5.9960939333333331E-2</v>
      </c>
      <c r="E4" s="68">
        <f>AVERAGE(DB!AJ4:AR4)</f>
        <v>5.2829091000000002E-2</v>
      </c>
      <c r="F4" s="67">
        <f>AVERAGE(DB!AZ4:BH4,DB!BR4:BT4)</f>
        <v>6.0516218249999983E-2</v>
      </c>
      <c r="G4" s="68">
        <f>AVERAGE(DB!BI4:BQ4)</f>
        <v>5.2059244333333338E-2</v>
      </c>
      <c r="H4" s="67">
        <f>AVERAGE(DB!BY4:CG4,DB!CQ4:CS4)</f>
        <v>7.1408978833333345E-2</v>
      </c>
      <c r="I4" s="68">
        <f>AVERAGE(DB!CH4:CP4)</f>
        <v>5.7231094777777769E-2</v>
      </c>
      <c r="V4" s="18"/>
      <c r="W4" s="18"/>
    </row>
    <row r="5" spans="1:23">
      <c r="A5" s="64" t="s">
        <v>142</v>
      </c>
      <c r="B5" s="67">
        <f>AVERAGE(DB!B7:J7,DB!T7:V7)</f>
        <v>6.5299787134675005E-2</v>
      </c>
      <c r="C5" s="68">
        <f>AVERAGE(DB!K7:S7)</f>
        <v>3.4319057809475556E-2</v>
      </c>
      <c r="D5" s="67">
        <f>AVERAGE(DB!AA7:AI7,DB!AS7:AU7)</f>
        <v>6.520015441666667E-2</v>
      </c>
      <c r="E5" s="68">
        <f>AVERAGE(DB!AJ7:AR7)</f>
        <v>3.3922473666666661E-2</v>
      </c>
      <c r="F5" s="67">
        <f>AVERAGE(DB!AZ7:BH7,DB!BR7:BT7)</f>
        <v>6.4858770333333343E-2</v>
      </c>
      <c r="G5" s="68">
        <f>AVERAGE(DB!BI7:BQ7)</f>
        <v>3.2673350555555557E-2</v>
      </c>
      <c r="H5" s="67">
        <f>AVERAGE(DB!BY7:CG7,DB!CQ7:CS7)</f>
        <v>7.4018681916666662E-2</v>
      </c>
      <c r="I5" s="68">
        <f>AVERAGE(DB!CH7:CP7)</f>
        <v>3.7352606444444443E-2</v>
      </c>
      <c r="V5" s="18"/>
      <c r="W5" s="18"/>
    </row>
    <row r="6" spans="1:23">
      <c r="A6" s="64" t="s">
        <v>161</v>
      </c>
      <c r="B6" s="67">
        <f>AVERAGE(DB!B9:J9,DB!T9:V9)</f>
        <v>3.5591165402250005E-2</v>
      </c>
      <c r="C6" s="68">
        <f>AVERAGE(DB!K9:S9)</f>
        <v>3.2713195228963335E-2</v>
      </c>
      <c r="D6" s="67">
        <f>AVERAGE(DB!AA9:AI9,DB!AS9:AU9)</f>
        <v>3.5109684666666661E-2</v>
      </c>
      <c r="E6" s="68">
        <f>AVERAGE(DB!AJ9:AR9)</f>
        <v>3.2059632333333331E-2</v>
      </c>
      <c r="F6" s="67">
        <f>AVERAGE(DB!AZ9:BH9,DB!BR9:BT9)</f>
        <v>3.4594446250000001E-2</v>
      </c>
      <c r="G6" s="68">
        <f>AVERAGE(DB!BI9:BQ9)</f>
        <v>3.0652620000000002E-2</v>
      </c>
      <c r="H6" s="67">
        <f>AVERAGE(DB!BY9:CG9,DB!CQ9:CS9)</f>
        <v>4.1054940166666665E-2</v>
      </c>
      <c r="I6" s="68">
        <f>AVERAGE(DB!CH9:CP9)</f>
        <v>3.375619366666667E-2</v>
      </c>
      <c r="V6" s="18"/>
      <c r="W6" s="18"/>
    </row>
    <row r="7" spans="1:23" ht="15.75" thickBot="1">
      <c r="A7" s="65" t="s">
        <v>162</v>
      </c>
      <c r="B7" s="76">
        <f>AVERAGE(DB!B10:J10,DB!T10:V10)</f>
        <v>5.2766736469291663E-2</v>
      </c>
      <c r="C7" s="68">
        <f>AVERAGE(DB!K10:S10)</f>
        <v>4.2421561717144445E-2</v>
      </c>
      <c r="D7" s="67">
        <f>AVERAGE(DB!AA10:AI10,DB!AS10:AU10)</f>
        <v>5.258212625E-2</v>
      </c>
      <c r="E7" s="68">
        <f>AVERAGE(DB!AJ10:AR10)</f>
        <v>4.1952513111111117E-2</v>
      </c>
      <c r="F7" s="67">
        <f>AVERAGE(DB!AZ10:BH10,DB!BR10:BT10)</f>
        <v>5.181133583333334E-2</v>
      </c>
      <c r="G7" s="68">
        <f>AVERAGE(DB!BI10:BQ10)</f>
        <v>3.955422088888888E-2</v>
      </c>
      <c r="H7" s="67">
        <f>AVERAGE(DB!BY10:CG10,DB!CQ10:CS10)</f>
        <v>5.4701827250000001E-2</v>
      </c>
      <c r="I7" s="68">
        <f>AVERAGE(DB!CH10:CP10)</f>
        <v>3.4543840999999999E-2</v>
      </c>
      <c r="V7" s="18"/>
      <c r="W7" s="18"/>
    </row>
    <row r="8" spans="1:23">
      <c r="A8" s="64" t="s">
        <v>143</v>
      </c>
      <c r="B8" s="67">
        <f>AVERAGE(DB!B8:J8,DB!T8:V8)</f>
        <v>5.2524993345291669E-2</v>
      </c>
      <c r="C8" s="68">
        <f>AVERAGE(DB!K8:S8)</f>
        <v>4.4768817363133338E-2</v>
      </c>
      <c r="D8" s="67">
        <f>AVERAGE(DB!AA8:AI8,DB!AS8:AU8)</f>
        <v>5.1836985000000002E-2</v>
      </c>
      <c r="E8" s="68">
        <f>AVERAGE(DB!AJ8:AR8)</f>
        <v>4.3894571333333327E-2</v>
      </c>
      <c r="F8" s="67">
        <f>AVERAGE(DB!AZ8:BH8,DB!BR8:BT8)</f>
        <v>5.1195102083333333E-2</v>
      </c>
      <c r="G8" s="68">
        <f>AVERAGE(DB!BI8:BQ8)</f>
        <v>4.2018668222222222E-2</v>
      </c>
      <c r="H8" s="67">
        <f>AVERAGE(DB!BY8:CG8,DB!CQ8:CS8)</f>
        <v>6.0321182583333334E-2</v>
      </c>
      <c r="I8" s="68">
        <f>AVERAGE(DB!CH8:CP8)</f>
        <v>4.6274487444444443E-2</v>
      </c>
      <c r="V8" s="18"/>
      <c r="W8" s="18"/>
    </row>
    <row r="9" spans="1:23">
      <c r="V9" s="18"/>
      <c r="W9" s="18"/>
    </row>
    <row r="10" spans="1:23">
      <c r="A10" s="64" t="s">
        <v>140</v>
      </c>
      <c r="B10" s="67">
        <f>AVERAGE(DB!B5:J5,DB!T5:V5)</f>
        <v>6.0256684514216667E-2</v>
      </c>
      <c r="C10" s="68">
        <f>AVERAGE(DB!K5:S5)</f>
        <v>5.5956504325233331E-2</v>
      </c>
      <c r="D10" s="67">
        <f>AVERAGE(DB!AA5:AI5,DB!AS5:AU5)</f>
        <v>5.9632870416666671E-2</v>
      </c>
      <c r="E10" s="68">
        <f>AVERAGE(DB!AJ5:AR5)</f>
        <v>5.5188318111111107E-2</v>
      </c>
      <c r="F10" s="67">
        <f>AVERAGE(DB!AZ5:BH5,DB!BR5:BT5)</f>
        <v>5.7521307000000001E-2</v>
      </c>
      <c r="G10" s="68">
        <f>AVERAGE(DB!BI5:BQ5)</f>
        <v>5.2570805888888891E-2</v>
      </c>
      <c r="H10" s="67">
        <f>AVERAGE(DB!BY5:CG5,DB!CQ5:CS5)</f>
        <v>5.8586075000000008E-2</v>
      </c>
      <c r="I10" s="68">
        <f>AVERAGE(DB!CH5:CP5)</f>
        <v>5.1123353333333323E-2</v>
      </c>
      <c r="V10" s="18"/>
      <c r="W10" s="18"/>
    </row>
    <row r="11" spans="1:23">
      <c r="A11" s="64" t="s">
        <v>141</v>
      </c>
      <c r="B11" s="67">
        <f>AVERAGE(DB!B6:J6,DB!T6:V6)</f>
        <v>6.4031328989866673E-2</v>
      </c>
      <c r="C11" s="68">
        <f>AVERAGE(DB!K6:S6)</f>
        <v>6.7793240300388885E-2</v>
      </c>
      <c r="D11" s="67">
        <f>AVERAGE(DB!AA6:AI6,DB!AS6:AU6)</f>
        <v>6.3912617250000012E-2</v>
      </c>
      <c r="E11" s="68">
        <f>AVERAGE(DB!AJ6:AR6)</f>
        <v>6.7678035222222224E-2</v>
      </c>
      <c r="F11" s="67">
        <f>AVERAGE(DB!AZ6:BH6,DB!BR6:BT6)</f>
        <v>6.5800441333333334E-2</v>
      </c>
      <c r="G11" s="68">
        <f>AVERAGE(DB!BI6:BQ6)</f>
        <v>6.8236720111111093E-2</v>
      </c>
      <c r="H11" s="67">
        <f>AVERAGE(DB!BY6:CG6,DB!CQ6:CS6)</f>
        <v>7.8770991999999998E-2</v>
      </c>
      <c r="I11" s="68">
        <f>AVERAGE(DB!CH6:CP6)</f>
        <v>7.1486702666666666E-2</v>
      </c>
    </row>
    <row r="28" spans="1:13" ht="15.75" thickBot="1">
      <c r="A28" s="72" t="s">
        <v>160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5.75" thickBot="1">
      <c r="A29" s="34"/>
      <c r="B29" s="37" t="s">
        <v>1</v>
      </c>
      <c r="C29" s="38"/>
      <c r="D29" s="39"/>
      <c r="E29" s="37" t="s">
        <v>2</v>
      </c>
      <c r="F29" s="38"/>
      <c r="G29" s="39"/>
      <c r="H29" s="37" t="s">
        <v>3</v>
      </c>
      <c r="I29" s="38"/>
      <c r="J29" s="39"/>
      <c r="K29" s="37" t="s">
        <v>128</v>
      </c>
      <c r="L29" s="38"/>
      <c r="M29" s="39"/>
    </row>
    <row r="30" spans="1:13">
      <c r="A30" s="20"/>
      <c r="B30" s="35" t="s">
        <v>156</v>
      </c>
      <c r="C30" s="62" t="s">
        <v>157</v>
      </c>
      <c r="D30" s="22" t="s">
        <v>126</v>
      </c>
      <c r="E30" s="35" t="s">
        <v>156</v>
      </c>
      <c r="F30" s="62" t="s">
        <v>157</v>
      </c>
      <c r="G30" s="22" t="s">
        <v>126</v>
      </c>
      <c r="H30" s="35" t="s">
        <v>156</v>
      </c>
      <c r="I30" s="62" t="s">
        <v>157</v>
      </c>
      <c r="J30" s="22" t="s">
        <v>126</v>
      </c>
      <c r="K30" s="35" t="s">
        <v>156</v>
      </c>
      <c r="L30" s="62" t="s">
        <v>157</v>
      </c>
      <c r="M30" s="22" t="s">
        <v>126</v>
      </c>
    </row>
    <row r="31" spans="1:13">
      <c r="A31" s="35" t="s">
        <v>139</v>
      </c>
      <c r="B31" s="69">
        <f>presentation!B4-D31</f>
        <v>2.9969585924154787E-3</v>
      </c>
      <c r="C31" s="70">
        <f>presentation!C4-D31</f>
        <v>-3.9959447898872957E-3</v>
      </c>
      <c r="D31" s="71">
        <f>DB!W4</f>
        <v>5.7378618003542853E-2</v>
      </c>
      <c r="E31" s="69">
        <f>presentation!D4-G31</f>
        <v>3.0565064285714358E-3</v>
      </c>
      <c r="F31" s="70">
        <f>presentation!E4-G31</f>
        <v>-4.0753419047618936E-3</v>
      </c>
      <c r="G31" s="71">
        <f>DB!AV4</f>
        <v>5.6904432904761895E-2</v>
      </c>
      <c r="H31" s="69">
        <f>presentation!F4-J31</f>
        <v>3.6244173928571335E-3</v>
      </c>
      <c r="I31" s="70">
        <f>presentation!G4-J31</f>
        <v>-4.8325565238095114E-3</v>
      </c>
      <c r="J31" s="71">
        <f>DB!BU4</f>
        <v>5.6891800857142849E-2</v>
      </c>
      <c r="K31" s="69">
        <f>presentation!H4-M31</f>
        <v>6.0762360238095364E-3</v>
      </c>
      <c r="L31" s="70">
        <f>presentation!I4-M31</f>
        <v>-8.1016480317460393E-3</v>
      </c>
      <c r="M31" s="71">
        <f>DB!CT4</f>
        <v>6.5332742809523808E-2</v>
      </c>
    </row>
    <row r="32" spans="1:13">
      <c r="A32" s="35" t="s">
        <v>142</v>
      </c>
      <c r="B32" s="69">
        <f>presentation!B5-D32</f>
        <v>1.3277455425085481E-2</v>
      </c>
      <c r="C32" s="70">
        <f>presentation!C5-D32</f>
        <v>-1.7703273900113968E-2</v>
      </c>
      <c r="D32" s="71">
        <f>DB!W7</f>
        <v>5.2022331709589524E-2</v>
      </c>
      <c r="E32" s="69">
        <f>presentation!D5-G32</f>
        <v>1.340472032142858E-2</v>
      </c>
      <c r="F32" s="70">
        <f>presentation!E5-G32</f>
        <v>-1.7872960428571429E-2</v>
      </c>
      <c r="G32" s="71">
        <f>DB!AV7</f>
        <v>5.179543409523809E-2</v>
      </c>
      <c r="H32" s="69">
        <f>presentation!F5-J32</f>
        <v>1.3793751333333333E-2</v>
      </c>
      <c r="I32" s="70">
        <f>presentation!G5-J32</f>
        <v>-1.8391668444444453E-2</v>
      </c>
      <c r="J32" s="71">
        <f>DB!BU7</f>
        <v>5.106501900000001E-2</v>
      </c>
      <c r="K32" s="69">
        <f>presentation!H5-M32</f>
        <v>1.5714032345238091E-2</v>
      </c>
      <c r="L32" s="70">
        <f>presentation!I5-M32</f>
        <v>-2.0952043126984128E-2</v>
      </c>
      <c r="M32" s="71">
        <f>DB!CT7</f>
        <v>5.8304649571428571E-2</v>
      </c>
    </row>
    <row r="33" spans="1:13">
      <c r="A33" s="35" t="s">
        <v>161</v>
      </c>
      <c r="B33" s="69">
        <f>presentation!B6-D33</f>
        <v>1.2334157885514341E-3</v>
      </c>
      <c r="C33" s="70">
        <f>presentation!C6-D33</f>
        <v>-1.6445543847352362E-3</v>
      </c>
      <c r="D33" s="71">
        <f>DB!W9</f>
        <v>3.4357749613698571E-2</v>
      </c>
      <c r="E33" s="69">
        <f>presentation!D6-G33</f>
        <v>1.3071652857142707E-3</v>
      </c>
      <c r="F33" s="70">
        <f>presentation!E6-G33</f>
        <v>-1.74288704761906E-3</v>
      </c>
      <c r="G33" s="71">
        <f>DB!AV9</f>
        <v>3.3802519380952391E-2</v>
      </c>
      <c r="H33" s="69">
        <f>presentation!F6-J33</f>
        <v>1.6893541071428542E-3</v>
      </c>
      <c r="I33" s="70">
        <f>presentation!G6-J33</f>
        <v>-2.2524721428571447E-3</v>
      </c>
      <c r="J33" s="71">
        <f>DB!BU9</f>
        <v>3.2905092142857147E-2</v>
      </c>
      <c r="K33" s="69">
        <f>presentation!H6-M33</f>
        <v>3.128034214285709E-3</v>
      </c>
      <c r="L33" s="70">
        <f>presentation!I6-M33</f>
        <v>-4.1707122857142856E-3</v>
      </c>
      <c r="M33" s="71">
        <f>DB!CT9</f>
        <v>3.7926905952380956E-2</v>
      </c>
    </row>
    <row r="34" spans="1:13" ht="15.75" thickBot="1">
      <c r="A34" s="36" t="s">
        <v>162</v>
      </c>
      <c r="B34" s="73">
        <f>presentation!B7-D34</f>
        <v>4.4336463223488207E-3</v>
      </c>
      <c r="C34" s="74">
        <f>presentation!C7-D34</f>
        <v>-5.9115284297983975E-3</v>
      </c>
      <c r="D34" s="75">
        <f>DB!W10</f>
        <v>4.8333090146942842E-2</v>
      </c>
      <c r="E34" s="73">
        <f>presentation!D7-G34</f>
        <v>4.5555484880952374E-3</v>
      </c>
      <c r="F34" s="74">
        <f>presentation!E7-G34</f>
        <v>-6.0740646507936452E-3</v>
      </c>
      <c r="G34" s="75">
        <f>DB!AV10</f>
        <v>4.8026577761904762E-2</v>
      </c>
      <c r="H34" s="73">
        <f>presentation!F7-J34</f>
        <v>5.2530492619047783E-3</v>
      </c>
      <c r="I34" s="74">
        <f>presentation!G7-J34</f>
        <v>-7.0040656825396813E-3</v>
      </c>
      <c r="J34" s="75">
        <f>DB!BU10</f>
        <v>4.6558286571428562E-2</v>
      </c>
      <c r="K34" s="73">
        <f>presentation!H7-M34</f>
        <v>8.6391369642857124E-3</v>
      </c>
      <c r="L34" s="74">
        <f>presentation!I7-M34</f>
        <v>-1.151884928571429E-2</v>
      </c>
      <c r="M34" s="75">
        <f>DB!CT10</f>
        <v>4.6062690285714289E-2</v>
      </c>
    </row>
    <row r="35" spans="1:13">
      <c r="A35" s="35" t="s">
        <v>143</v>
      </c>
      <c r="B35" s="69">
        <f>presentation!B8-D35</f>
        <v>3.3240754209250059E-3</v>
      </c>
      <c r="C35" s="70">
        <f>presentation!C8-D35</f>
        <v>-4.432100561233325E-3</v>
      </c>
      <c r="D35" s="71">
        <f>DB!W8</f>
        <v>4.9200917924366663E-2</v>
      </c>
      <c r="E35" s="69">
        <f>presentation!D8-G35</f>
        <v>3.4038915714285703E-3</v>
      </c>
      <c r="F35" s="70">
        <f>presentation!E8-G35</f>
        <v>-4.5385220952381053E-3</v>
      </c>
      <c r="G35" s="71">
        <f>DB!AV8</f>
        <v>4.8433093428571432E-2</v>
      </c>
      <c r="H35" s="69">
        <f>presentation!F8-J35</f>
        <v>3.9327573690476139E-3</v>
      </c>
      <c r="I35" s="70">
        <f>presentation!G8-J35</f>
        <v>-5.2436764920634968E-3</v>
      </c>
      <c r="J35" s="71">
        <f>DB!BU8</f>
        <v>4.7262344714285719E-2</v>
      </c>
      <c r="K35" s="69">
        <f>presentation!H8-M35</f>
        <v>6.0200122023809435E-3</v>
      </c>
      <c r="L35" s="70">
        <f>presentation!I8-M35</f>
        <v>-8.0266829365079478E-3</v>
      </c>
      <c r="M35" s="71">
        <f>DB!CT8</f>
        <v>5.430117038095239E-2</v>
      </c>
    </row>
    <row r="37" spans="1:13">
      <c r="A37" s="35" t="s">
        <v>140</v>
      </c>
      <c r="B37" s="69">
        <f>presentation!B10-D37</f>
        <v>1.8429343667071552E-3</v>
      </c>
      <c r="C37" s="70">
        <f>presentation!C10-D37</f>
        <v>-2.4572458222761814E-3</v>
      </c>
      <c r="D37" s="71">
        <f>DB!W5</f>
        <v>5.8413750147509512E-2</v>
      </c>
      <c r="E37" s="69">
        <f>presentation!D10-G37</f>
        <v>1.9048081309523887E-3</v>
      </c>
      <c r="F37" s="70">
        <f>presentation!E10-G37</f>
        <v>-2.5397441746031757E-3</v>
      </c>
      <c r="G37" s="71">
        <f>DB!AV5</f>
        <v>5.7728062285714282E-2</v>
      </c>
      <c r="H37" s="69">
        <f>presentation!F10-J37</f>
        <v>2.1216433333333465E-3</v>
      </c>
      <c r="I37" s="70">
        <f>presentation!G10-J37</f>
        <v>-2.8288577777777629E-3</v>
      </c>
      <c r="J37" s="71">
        <f>DB!BU5</f>
        <v>5.5399663666666654E-2</v>
      </c>
      <c r="K37" s="69">
        <f>presentation!H10-M37</f>
        <v>3.1983092857142958E-3</v>
      </c>
      <c r="L37" s="70">
        <f>presentation!I10-M37</f>
        <v>-4.2644123809523898E-3</v>
      </c>
      <c r="M37" s="71">
        <f>DB!CT5</f>
        <v>5.5387765714285712E-2</v>
      </c>
    </row>
    <row r="38" spans="1:13">
      <c r="A38" s="35" t="s">
        <v>141</v>
      </c>
      <c r="B38" s="69">
        <f>presentation!B11-D38</f>
        <v>-1.6122477045095035E-3</v>
      </c>
      <c r="C38" s="70">
        <f>presentation!C11-D38</f>
        <v>2.1496636060127083E-3</v>
      </c>
      <c r="D38" s="71">
        <f>DB!W6</f>
        <v>6.5643576694376177E-2</v>
      </c>
      <c r="E38" s="69">
        <f>presentation!D11-G38</f>
        <v>-1.6137505595237994E-3</v>
      </c>
      <c r="F38" s="70">
        <f>presentation!E11-G38</f>
        <v>2.1516674126984131E-3</v>
      </c>
      <c r="G38" s="71">
        <f>DB!AV6</f>
        <v>6.5526367809523811E-2</v>
      </c>
      <c r="H38" s="69">
        <f>presentation!F11-J38</f>
        <v>-1.0441194761904721E-3</v>
      </c>
      <c r="I38" s="70">
        <f>presentation!G11-J38</f>
        <v>1.3921593015872868E-3</v>
      </c>
      <c r="J38" s="71">
        <f>DB!BU6</f>
        <v>6.6844560809523806E-2</v>
      </c>
      <c r="K38" s="69">
        <f>presentation!H11-M38</f>
        <v>3.1218382857142735E-3</v>
      </c>
      <c r="L38" s="70">
        <f>presentation!I11-M38</f>
        <v>-4.162451047619059E-3</v>
      </c>
      <c r="M38" s="71">
        <f>DB!CT6</f>
        <v>7.5649153714285725E-2</v>
      </c>
    </row>
  </sheetData>
  <mergeCells count="8">
    <mergeCell ref="K29:M29"/>
    <mergeCell ref="B2:C2"/>
    <mergeCell ref="D2:E2"/>
    <mergeCell ref="F2:G2"/>
    <mergeCell ref="H2:I2"/>
    <mergeCell ref="B29:D29"/>
    <mergeCell ref="E29:G29"/>
    <mergeCell ref="H29:J29"/>
  </mergeCells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F012-B92B-40E1-97E1-104A854B4B81}">
  <sheetPr>
    <tabColor theme="0" tint="-0.249977111117893"/>
  </sheetPr>
  <dimension ref="A1:Z23"/>
  <sheetViews>
    <sheetView topLeftCell="A10" zoomScale="65" zoomScaleNormal="40" workbookViewId="0">
      <selection activeCell="Y50" sqref="Y50"/>
    </sheetView>
  </sheetViews>
  <sheetFormatPr defaultRowHeight="15"/>
  <cols>
    <col min="1" max="1" width="16.140625" customWidth="1"/>
    <col min="2" max="2" width="12.140625" bestFit="1" customWidth="1"/>
    <col min="21" max="21" width="8.42578125" bestFit="1" customWidth="1"/>
    <col min="22" max="22" width="9.42578125" customWidth="1"/>
    <col min="23" max="25" width="7.42578125" bestFit="1" customWidth="1"/>
    <col min="26" max="26" width="8.42578125" bestFit="1" customWidth="1"/>
  </cols>
  <sheetData>
    <row r="1" spans="1:26" ht="15.75" thickBot="1">
      <c r="B1" s="18"/>
      <c r="C1" s="18"/>
      <c r="D1" s="18"/>
      <c r="E1" s="18"/>
      <c r="F1" s="18"/>
    </row>
    <row r="2" spans="1:26" ht="15.75" thickBot="1">
      <c r="B2" s="37" t="s">
        <v>1</v>
      </c>
      <c r="C2" s="38"/>
      <c r="D2" s="38"/>
      <c r="E2" s="38"/>
      <c r="F2" s="38"/>
      <c r="G2" s="37" t="s">
        <v>2</v>
      </c>
      <c r="H2" s="38"/>
      <c r="I2" s="38"/>
      <c r="J2" s="38"/>
      <c r="K2" s="38"/>
      <c r="L2" s="37" t="s">
        <v>3</v>
      </c>
      <c r="M2" s="38"/>
      <c r="N2" s="38"/>
      <c r="O2" s="38"/>
      <c r="P2" s="38"/>
      <c r="Q2" s="37" t="s">
        <v>128</v>
      </c>
      <c r="R2" s="38"/>
      <c r="S2" s="38"/>
      <c r="T2" s="38"/>
      <c r="U2" s="39"/>
      <c r="V2" s="37" t="s">
        <v>126</v>
      </c>
      <c r="W2" s="38"/>
      <c r="X2" s="38"/>
      <c r="Y2" s="38"/>
      <c r="Z2" s="39"/>
    </row>
    <row r="3" spans="1:26">
      <c r="B3" s="20" t="s">
        <v>131</v>
      </c>
      <c r="C3" s="21" t="s">
        <v>132</v>
      </c>
      <c r="D3" s="21" t="s">
        <v>20</v>
      </c>
      <c r="E3" s="21" t="s">
        <v>133</v>
      </c>
      <c r="F3" s="21" t="s">
        <v>134</v>
      </c>
      <c r="G3" s="20" t="s">
        <v>131</v>
      </c>
      <c r="H3" s="21" t="s">
        <v>132</v>
      </c>
      <c r="I3" s="21" t="s">
        <v>20</v>
      </c>
      <c r="J3" s="21" t="s">
        <v>133</v>
      </c>
      <c r="K3" s="21" t="s">
        <v>134</v>
      </c>
      <c r="L3" s="20" t="s">
        <v>131</v>
      </c>
      <c r="M3" s="21" t="s">
        <v>132</v>
      </c>
      <c r="N3" s="21" t="s">
        <v>20</v>
      </c>
      <c r="O3" s="21" t="s">
        <v>133</v>
      </c>
      <c r="P3" s="21" t="s">
        <v>134</v>
      </c>
      <c r="Q3" s="20" t="s">
        <v>131</v>
      </c>
      <c r="R3" s="21" t="s">
        <v>132</v>
      </c>
      <c r="S3" s="21" t="s">
        <v>20</v>
      </c>
      <c r="T3" s="21" t="s">
        <v>133</v>
      </c>
      <c r="U3" s="22" t="s">
        <v>134</v>
      </c>
      <c r="V3" s="20" t="s">
        <v>131</v>
      </c>
      <c r="W3" s="21" t="s">
        <v>132</v>
      </c>
      <c r="X3" s="21" t="s">
        <v>20</v>
      </c>
      <c r="Y3" s="21" t="s">
        <v>133</v>
      </c>
      <c r="Z3" s="22" t="s">
        <v>134</v>
      </c>
    </row>
    <row r="4" spans="1:26">
      <c r="A4" t="s">
        <v>33</v>
      </c>
      <c r="B4" s="23">
        <f>AVERAGE(DB!B4:K4)-V4</f>
        <v>-4.9915547954475087E-3</v>
      </c>
      <c r="C4" s="24">
        <f>AVERAGE(DB!L4:P4)-W4</f>
        <v>3.4564771488250004E-3</v>
      </c>
      <c r="D4" s="24">
        <f>AVERAGE(DB!Q4:S4)-X4</f>
        <v>6.3031516360416706E-3</v>
      </c>
      <c r="E4" s="24">
        <f>DB!T4-Y4</f>
        <v>4.1690687274125005E-2</v>
      </c>
      <c r="F4" s="24" t="e">
        <f>AVERAGE(DB!#REF!)-Z4</f>
        <v>#REF!</v>
      </c>
      <c r="G4" s="23">
        <f>AVERAGE(DB!AA4:AJ4)-V4</f>
        <v>-5.3938035711975085E-3</v>
      </c>
      <c r="H4" s="24">
        <f>AVERAGE(DB!AK4:AO4)-W4</f>
        <v>2.8640433213250049E-3</v>
      </c>
      <c r="I4" s="24">
        <f>AVERAGE(DB!AP4:AR4)-X4</f>
        <v>5.7930482620416682E-3</v>
      </c>
      <c r="J4" s="24">
        <f>DB!AS4-Y4</f>
        <v>4.0929572035524997E-2</v>
      </c>
      <c r="K4" s="24" t="e">
        <f>AVERAGE(DB!#REF!)-Z4</f>
        <v>#REF!</v>
      </c>
      <c r="L4" s="23">
        <f>AVERAGE(DB!AZ4:BI4)-V4</f>
        <v>-4.5661775711975175E-3</v>
      </c>
      <c r="M4" s="24">
        <f>AVERAGE(DB!BJ4:BN4)-W4</f>
        <v>2.0831677213250105E-3</v>
      </c>
      <c r="N4" s="24">
        <f>AVERAGE(DB!BO4:BQ4)-X4</f>
        <v>4.9332605953750011E-3</v>
      </c>
      <c r="O4" s="24">
        <f>DB!BR4-Y4</f>
        <v>3.9306248035525002E-2</v>
      </c>
      <c r="P4" s="24" t="e">
        <f>AVERAGE(DB!#REF!)-Z4</f>
        <v>#REF!</v>
      </c>
      <c r="Q4" s="23">
        <f>AVERAGE(DB!BY4:CH4)-V4</f>
        <v>6.696477228802511E-3</v>
      </c>
      <c r="R4" s="24">
        <f>AVERAGE(DB!CI4:CM4)-W4</f>
        <v>8.8332377213249935E-3</v>
      </c>
      <c r="S4" s="24">
        <f>AVERAGE(DB!CN4:CP4)-X4</f>
        <v>7.944220262041668E-3</v>
      </c>
      <c r="T4" s="24">
        <f>DB!CQ4-Y4</f>
        <v>4.3337809035525005E-2</v>
      </c>
      <c r="U4" s="25" t="e">
        <f>AVERAGE(DB!#REF!)-Z4</f>
        <v>#REF!</v>
      </c>
      <c r="V4" s="23">
        <v>5.9423728071197501E-2</v>
      </c>
      <c r="W4" s="24">
        <v>5.5790369478674995E-2</v>
      </c>
      <c r="X4" s="24">
        <v>4.8668293737958335E-2</v>
      </c>
      <c r="Y4" s="24">
        <v>4.0477525964475E-2</v>
      </c>
      <c r="Z4" s="25">
        <v>6.8194058753583336E-2</v>
      </c>
    </row>
    <row r="5" spans="1:26">
      <c r="A5" t="s">
        <v>34</v>
      </c>
      <c r="B5" s="23">
        <f>AVERAGE(DB!B5:K5)-V5</f>
        <v>-4.0242448324000202E-4</v>
      </c>
      <c r="C5" s="24">
        <f>AVERAGE(DB!L5:P5)-W5</f>
        <v>3.565815042560011E-3</v>
      </c>
      <c r="D5" s="24">
        <f>AVERAGE(DB!Q5:S5)-X5</f>
        <v>2.9863625264083399E-3</v>
      </c>
      <c r="E5" s="24">
        <f>DB!T5-Y5</f>
        <v>4.7641110618875007E-2</v>
      </c>
      <c r="F5" s="24" t="e">
        <f>AVERAGE(DB!#REF!)-Z5</f>
        <v>#REF!</v>
      </c>
      <c r="G5" s="23">
        <f>AVERAGE(DB!AA5:AJ5)-V5</f>
        <v>-1.0209797035500012E-3</v>
      </c>
      <c r="H5" s="24">
        <f>AVERAGE(DB!AK5:AO5)-W5</f>
        <v>2.6916346616200071E-3</v>
      </c>
      <c r="I5" s="24">
        <f>AVERAGE(DB!AP5:AR5)-X5</f>
        <v>2.3496926680749985E-3</v>
      </c>
      <c r="J5" s="24">
        <f>DB!AS5-Y5</f>
        <v>4.6639163888474999E-2</v>
      </c>
      <c r="K5" s="24" t="e">
        <f>AVERAGE(DB!#REF!)-Z5</f>
        <v>#REF!</v>
      </c>
      <c r="L5" s="23">
        <f>AVERAGE(DB!AZ5:BI5)-V5</f>
        <v>-2.8500576035500047E-3</v>
      </c>
      <c r="M5" s="24">
        <f>AVERAGE(DB!BJ5:BN5)-W5</f>
        <v>-2.0068153837999453E-4</v>
      </c>
      <c r="N5" s="24">
        <f>AVERAGE(DB!BO5:BQ5)-X5</f>
        <v>-1.4799433192500683E-4</v>
      </c>
      <c r="O5" s="24">
        <f>DB!BR5-Y5</f>
        <v>4.2882741888475004E-2</v>
      </c>
      <c r="P5" s="24" t="e">
        <f>AVERAGE(DB!#REF!)-Z5</f>
        <v>#REF!</v>
      </c>
      <c r="Q5" s="23">
        <f>AVERAGE(DB!BY5:CH5)-V5</f>
        <v>-1.5565780035499896E-3</v>
      </c>
      <c r="R5" s="24">
        <f>AVERAGE(DB!CI5:CM5)-W5</f>
        <v>-1.3384287383799917E-3</v>
      </c>
      <c r="S5" s="24">
        <f>AVERAGE(DB!CN5:CP5)-X5</f>
        <v>-2.2288296652583361E-3</v>
      </c>
      <c r="T5" s="24">
        <f>DB!CQ5-Y5</f>
        <v>3.9370555888475003E-2</v>
      </c>
      <c r="U5" s="25" t="e">
        <f>AVERAGE(DB!#REF!)-Z5</f>
        <v>#REF!</v>
      </c>
      <c r="V5" s="23">
        <v>5.4510788503549998E-2</v>
      </c>
      <c r="W5" s="24">
        <v>5.9013762938379996E-2</v>
      </c>
      <c r="X5" s="24">
        <v>5.1097467331925002E-2</v>
      </c>
      <c r="Y5" s="24">
        <v>4.3029786111524998E-2</v>
      </c>
      <c r="Z5" s="25">
        <v>6.7264805224574994E-2</v>
      </c>
    </row>
    <row r="6" spans="1:26">
      <c r="A6" t="s">
        <v>35</v>
      </c>
      <c r="B6" s="23">
        <f>AVERAGE(DB!B6:K6)-V6</f>
        <v>-7.5771887207749938E-3</v>
      </c>
      <c r="C6" s="24">
        <f>AVERAGE(DB!L6:P6)-W6</f>
        <v>-7.3890766975999861E-3</v>
      </c>
      <c r="D6" s="24">
        <f>AVERAGE(DB!Q6:S6)-X6</f>
        <v>8.8313488967083215E-3</v>
      </c>
      <c r="E6" s="24">
        <f>DB!T6-Y6</f>
        <v>4.4677530065224999E-2</v>
      </c>
      <c r="F6" s="24" t="e">
        <f>AVERAGE(DB!#REF!)-Z6</f>
        <v>#REF!</v>
      </c>
      <c r="G6" s="23">
        <f>AVERAGE(DB!AA6:AJ6)-V6</f>
        <v>-7.710452413435008E-3</v>
      </c>
      <c r="H6" s="24">
        <f>AVERAGE(DB!AK6:AO6)-W6</f>
        <v>-7.4949512887399899E-3</v>
      </c>
      <c r="I6" s="24">
        <f>AVERAGE(DB!AP6:AR6)-X6</f>
        <v>8.7224462721083307E-3</v>
      </c>
      <c r="J6" s="24">
        <f>DB!AS6-Y6</f>
        <v>4.4449893004124996E-2</v>
      </c>
      <c r="K6" s="24" t="e">
        <f>AVERAGE(DB!#REF!)-Z6</f>
        <v>#REF!</v>
      </c>
      <c r="L6" s="23">
        <f>AVERAGE(DB!AZ6:BI6)-V6</f>
        <v>-5.6641648134349923E-3</v>
      </c>
      <c r="M6" s="24">
        <f>AVERAGE(DB!BJ6:BN6)-W6</f>
        <v>-6.6411632887399957E-3</v>
      </c>
      <c r="N6" s="24">
        <f>AVERAGE(DB!BO6:BQ6)-X6</f>
        <v>8.9440532721083293E-3</v>
      </c>
      <c r="O6" s="24">
        <f>DB!BR6-Y6</f>
        <v>4.4478024004124997E-2</v>
      </c>
      <c r="P6" s="24" t="e">
        <f>AVERAGE(DB!#REF!)-Z6</f>
        <v>#REF!</v>
      </c>
      <c r="Q6" s="23">
        <f>AVERAGE(DB!BY6:CH6)-V6</f>
        <v>8.0350323865649997E-3</v>
      </c>
      <c r="R6" s="24">
        <f>AVERAGE(DB!CI6:CM6)-W6</f>
        <v>-1.4568994887399905E-3</v>
      </c>
      <c r="S6" s="24">
        <f>AVERAGE(DB!CN6:CP6)-X6</f>
        <v>9.4678289387749859E-3</v>
      </c>
      <c r="T6" s="24">
        <f>DB!CQ6-Y6</f>
        <v>4.4980486004124992E-2</v>
      </c>
      <c r="U6" s="25" t="e">
        <f>AVERAGE(DB!#REF!)-Z6</f>
        <v>#REF!</v>
      </c>
      <c r="V6" s="23">
        <v>6.5818401713435004E-2</v>
      </c>
      <c r="W6" s="24">
        <v>8.1602630688739991E-2</v>
      </c>
      <c r="X6" s="24">
        <v>6.0575307061225006E-2</v>
      </c>
      <c r="Y6" s="24">
        <v>4.8378275995875006E-2</v>
      </c>
      <c r="Z6" s="25">
        <v>7.307288007618333E-2</v>
      </c>
    </row>
    <row r="7" spans="1:26">
      <c r="A7" t="s">
        <v>36</v>
      </c>
      <c r="B7" s="23" t="e">
        <f>AVERAGE(DB!#REF!)-V7</f>
        <v>#REF!</v>
      </c>
      <c r="C7" s="24" t="e">
        <f>AVERAGE(DB!#REF!)-W7</f>
        <v>#REF!</v>
      </c>
      <c r="D7" s="24" t="e">
        <f>AVERAGE(DB!#REF!)-X7</f>
        <v>#REF!</v>
      </c>
      <c r="E7" s="24" t="e">
        <f>DB!#REF!-Y7</f>
        <v>#REF!</v>
      </c>
      <c r="F7" s="24" t="e">
        <f>AVERAGE(DB!#REF!)-Z7</f>
        <v>#REF!</v>
      </c>
      <c r="G7" s="23" t="e">
        <f>AVERAGE(DB!#REF!)-V7</f>
        <v>#REF!</v>
      </c>
      <c r="H7" s="24" t="e">
        <f>AVERAGE(DB!#REF!)-W7</f>
        <v>#REF!</v>
      </c>
      <c r="I7" s="24" t="e">
        <f>AVERAGE(DB!#REF!)-X7</f>
        <v>#REF!</v>
      </c>
      <c r="J7" s="24" t="e">
        <f>DB!#REF!-Y7</f>
        <v>#REF!</v>
      </c>
      <c r="K7" s="24" t="e">
        <f>AVERAGE(DB!#REF!)-Z7</f>
        <v>#REF!</v>
      </c>
      <c r="L7" s="23" t="e">
        <f>AVERAGE(DB!#REF!)-V7</f>
        <v>#REF!</v>
      </c>
      <c r="M7" s="24" t="e">
        <f>AVERAGE(DB!#REF!)-W7</f>
        <v>#REF!</v>
      </c>
      <c r="N7" s="24" t="e">
        <f>AVERAGE(DB!#REF!)-X7</f>
        <v>#REF!</v>
      </c>
      <c r="O7" s="24" t="e">
        <f>DB!#REF!-Y7</f>
        <v>#REF!</v>
      </c>
      <c r="P7" s="24" t="e">
        <f>AVERAGE(DB!#REF!)-Z7</f>
        <v>#REF!</v>
      </c>
      <c r="Q7" s="23" t="e">
        <f>AVERAGE(DB!#REF!)-V7</f>
        <v>#REF!</v>
      </c>
      <c r="R7" s="24" t="e">
        <f>AVERAGE(DB!#REF!)-W7</f>
        <v>#REF!</v>
      </c>
      <c r="S7" s="24" t="e">
        <f>AVERAGE(DB!#REF!)-X7</f>
        <v>#REF!</v>
      </c>
      <c r="T7" s="24" t="e">
        <f>DB!#REF!-Y7</f>
        <v>#REF!</v>
      </c>
      <c r="U7" s="25" t="e">
        <f>AVERAGE(DB!#REF!)-Z7</f>
        <v>#REF!</v>
      </c>
      <c r="V7" s="23">
        <v>4.6878370259950002E-2</v>
      </c>
      <c r="W7" s="24">
        <v>6.0765228240229993E-2</v>
      </c>
      <c r="X7" s="24">
        <v>3.0386826375299998E-2</v>
      </c>
      <c r="Y7" s="24">
        <v>2.6819071724100002E-2</v>
      </c>
      <c r="Z7" s="25">
        <v>3.931737806765833E-2</v>
      </c>
    </row>
    <row r="8" spans="1:26">
      <c r="A8" t="s">
        <v>37</v>
      </c>
      <c r="B8" s="23" t="e">
        <f>AVERAGE(DB!#REF!)-V8</f>
        <v>#REF!</v>
      </c>
      <c r="C8" s="24" t="e">
        <f>AVERAGE(DB!#REF!)-W8</f>
        <v>#REF!</v>
      </c>
      <c r="D8" s="24" t="e">
        <f>AVERAGE(DB!#REF!)-X8</f>
        <v>#REF!</v>
      </c>
      <c r="E8" s="24" t="e">
        <f>DB!#REF!-Y8</f>
        <v>#REF!</v>
      </c>
      <c r="F8" s="24" t="e">
        <f>AVERAGE(DB!#REF!)-Z8</f>
        <v>#REF!</v>
      </c>
      <c r="G8" s="23" t="e">
        <f>AVERAGE(DB!#REF!)-V8</f>
        <v>#REF!</v>
      </c>
      <c r="H8" s="24" t="e">
        <f>AVERAGE(DB!#REF!)-W8</f>
        <v>#REF!</v>
      </c>
      <c r="I8" s="24" t="e">
        <f>AVERAGE(DB!#REF!)-X8</f>
        <v>#REF!</v>
      </c>
      <c r="J8" s="24" t="e">
        <f>DB!#REF!-Y8</f>
        <v>#REF!</v>
      </c>
      <c r="K8" s="24" t="e">
        <f>AVERAGE(DB!#REF!)-Z8</f>
        <v>#REF!</v>
      </c>
      <c r="L8" s="23" t="e">
        <f>AVERAGE(DB!#REF!)-V8</f>
        <v>#REF!</v>
      </c>
      <c r="M8" s="24" t="e">
        <f>AVERAGE(DB!#REF!)-W8</f>
        <v>#REF!</v>
      </c>
      <c r="N8" s="24" t="e">
        <f>AVERAGE(DB!#REF!)-X8</f>
        <v>#REF!</v>
      </c>
      <c r="O8" s="24" t="e">
        <f>DB!#REF!-Y8</f>
        <v>#REF!</v>
      </c>
      <c r="P8" s="24" t="e">
        <f>AVERAGE(DB!#REF!)-Z8</f>
        <v>#REF!</v>
      </c>
      <c r="Q8" s="23" t="e">
        <f>AVERAGE(DB!#REF!)-V8</f>
        <v>#REF!</v>
      </c>
      <c r="R8" s="24" t="e">
        <f>AVERAGE(DB!#REF!)-W8</f>
        <v>#REF!</v>
      </c>
      <c r="S8" s="24" t="e">
        <f>AVERAGE(DB!#REF!)-X8</f>
        <v>#REF!</v>
      </c>
      <c r="T8" s="24" t="e">
        <f>DB!#REF!-Y8</f>
        <v>#REF!</v>
      </c>
      <c r="U8" s="25" t="e">
        <f>AVERAGE(DB!#REF!)-Z8</f>
        <v>#REF!</v>
      </c>
      <c r="V8" s="23">
        <v>7.9013943383509991E-2</v>
      </c>
      <c r="W8" s="24">
        <v>9.4722819135905009E-2</v>
      </c>
      <c r="X8" s="24">
        <v>6.8861903207583341E-2</v>
      </c>
      <c r="Y8" s="24">
        <v>5.4584112226999999E-2</v>
      </c>
      <c r="Z8" s="25">
        <v>9.0300369504466668E-2</v>
      </c>
    </row>
    <row r="9" spans="1:26">
      <c r="A9" t="s">
        <v>38</v>
      </c>
      <c r="B9" s="23">
        <f>AVERAGE(DB!B7:K7)-V9</f>
        <v>1.91209766540925E-3</v>
      </c>
      <c r="C9" s="24">
        <f>AVERAGE(DB!L7:P7)-W9</f>
        <v>1.2225231153111006E-2</v>
      </c>
      <c r="D9" s="24">
        <f>AVERAGE(DB!Q7:S7)-X9</f>
        <v>1.1517220099183378E-3</v>
      </c>
      <c r="E9" s="24">
        <f>DB!T7-Y9</f>
        <v>3.8333693375275008E-2</v>
      </c>
      <c r="F9" s="24" t="e">
        <f>AVERAGE(DB!#REF!)-Z9</f>
        <v>#REF!</v>
      </c>
      <c r="G9" s="23">
        <f>AVERAGE(DB!AA7:AJ7)-V9</f>
        <v>1.8433894964292458E-3</v>
      </c>
      <c r="H9" s="24">
        <f>AVERAGE(DB!AK7:AO7)-W9</f>
        <v>1.1818201308155002E-2</v>
      </c>
      <c r="I9" s="24">
        <f>AVERAGE(DB!AP7:AR7)-X9</f>
        <v>7.9351683431833769E-4</v>
      </c>
      <c r="J9" s="24">
        <f>DB!AS7-Y9</f>
        <v>3.7774836753375007E-2</v>
      </c>
      <c r="K9" s="24" t="e">
        <f>AVERAGE(DB!#REF!)-Z9</f>
        <v>#REF!</v>
      </c>
      <c r="L9" s="23">
        <f>AVERAGE(DB!AZ7:BI7)-V9</f>
        <v>1.7029297964292617E-3</v>
      </c>
      <c r="M9" s="24">
        <f>AVERAGE(DB!BJ7:BN7)-W9</f>
        <v>1.0537079308155006E-2</v>
      </c>
      <c r="N9" s="24">
        <f>AVERAGE(DB!BO7:BQ7)-X9</f>
        <v>-5.3895649901499962E-4</v>
      </c>
      <c r="O9" s="24">
        <f>DB!BR7-Y9</f>
        <v>3.5523682753375002E-2</v>
      </c>
      <c r="P9" s="24" t="e">
        <f>AVERAGE(DB!#REF!)-Z9</f>
        <v>#REF!</v>
      </c>
      <c r="Q9" s="23">
        <f>AVERAGE(DB!BY7:CH7)-V9</f>
        <v>1.1207281196429233E-2</v>
      </c>
      <c r="R9" s="24">
        <f>AVERAGE(DB!CI7:CM7)-W9</f>
        <v>1.6498605908155002E-2</v>
      </c>
      <c r="S9" s="24">
        <f>AVERAGE(DB!CN7:CP7)-X9</f>
        <v>2.4408868343183329E-3</v>
      </c>
      <c r="T9" s="24">
        <f>DB!CQ7-Y9</f>
        <v>3.8837445753374999E-2</v>
      </c>
      <c r="U9" s="25" t="e">
        <f>AVERAGE(DB!#REF!)-Z9</f>
        <v>#REF!</v>
      </c>
      <c r="V9" s="23">
        <v>5.7698447003570755E-2</v>
      </c>
      <c r="W9" s="24">
        <v>2.7987215891844996E-2</v>
      </c>
      <c r="X9" s="24">
        <v>3.1246039165681666E-2</v>
      </c>
      <c r="Y9" s="24">
        <v>3.2976911246624996E-2</v>
      </c>
      <c r="Z9" s="25">
        <v>7.6281790340141667E-2</v>
      </c>
    </row>
    <row r="10" spans="1:26">
      <c r="A10" t="s">
        <v>39</v>
      </c>
      <c r="B10" s="23">
        <f>AVERAGE(DB!B8:K8)-V10</f>
        <v>-2.9007998723725031E-3</v>
      </c>
      <c r="C10" s="24">
        <f>AVERAGE(DB!L8:P8)-W10</f>
        <v>6.8350113544300012E-3</v>
      </c>
      <c r="D10" s="24">
        <f>AVERAGE(DB!Q8:S8)-X10</f>
        <v>2.0236435485250018E-3</v>
      </c>
      <c r="E10" s="24">
        <f>DB!T8-Y10</f>
        <v>4.0222378486975005E-2</v>
      </c>
      <c r="F10" s="24" t="e">
        <f>AVERAGE(DB!#REF!)-Z10</f>
        <v>#REF!</v>
      </c>
      <c r="G10" s="23">
        <f>AVERAGE(DB!AA8:AJ8)-V10</f>
        <v>-3.5569637494325054E-3</v>
      </c>
      <c r="H10" s="24">
        <f>AVERAGE(DB!AK8:AO8)-W10</f>
        <v>5.8647074917699965E-3</v>
      </c>
      <c r="I10" s="24">
        <f>AVERAGE(DB!AP8:AR8)-X10</f>
        <v>1.2627686660583309E-3</v>
      </c>
      <c r="J10" s="24">
        <f>DB!AS8-Y10</f>
        <v>3.9023901177574996E-2</v>
      </c>
      <c r="K10" s="24" t="e">
        <f>AVERAGE(DB!#REF!)-Z10</f>
        <v>#REF!</v>
      </c>
      <c r="L10" s="23">
        <f>AVERAGE(DB!AZ8:BI8)-V10</f>
        <v>-3.8820284494325008E-3</v>
      </c>
      <c r="M10" s="24">
        <f>AVERAGE(DB!BJ8:BN8)-W10</f>
        <v>3.8178040917700024E-3</v>
      </c>
      <c r="N10" s="24">
        <f>AVERAGE(DB!BO8:BQ8)-X10</f>
        <v>-5.4674400060833461E-4</v>
      </c>
      <c r="O10" s="24">
        <f>DB!BR8-Y10</f>
        <v>3.5998415177575002E-2</v>
      </c>
      <c r="P10" s="24" t="e">
        <f>AVERAGE(DB!#REF!)-Z10</f>
        <v>#REF!</v>
      </c>
      <c r="Q10" s="23">
        <f>AVERAGE(DB!BY8:CH8)-V10</f>
        <v>5.6242657505675073E-3</v>
      </c>
      <c r="R10" s="24">
        <f>AVERAGE(DB!CI8:CM8)-W10</f>
        <v>9.382387291769996E-3</v>
      </c>
      <c r="S10" s="24">
        <f>AVERAGE(DB!CN8:CP8)-X10</f>
        <v>1.8755429993916675E-3</v>
      </c>
      <c r="T10" s="24">
        <f>DB!CQ8-Y10</f>
        <v>3.8835782177574996E-2</v>
      </c>
      <c r="U10" s="25" t="e">
        <f>AVERAGE(DB!#REF!)-Z10</f>
        <v>#REF!</v>
      </c>
      <c r="V10" s="23">
        <v>4.9719439749432499E-2</v>
      </c>
      <c r="W10" s="24">
        <v>4.3375013508230004E-2</v>
      </c>
      <c r="X10" s="24">
        <v>4.2234423333941666E-2</v>
      </c>
      <c r="Y10" s="24">
        <v>3.6043253822425E-2</v>
      </c>
      <c r="Z10" s="25">
        <v>6.1386996508883331E-2</v>
      </c>
    </row>
    <row r="11" spans="1:26">
      <c r="A11" t="s">
        <v>40</v>
      </c>
      <c r="B11" s="23" t="e">
        <f>AVERAGE(DB!#REF!)-V11</f>
        <v>#REF!</v>
      </c>
      <c r="C11" s="24" t="e">
        <f>AVERAGE(DB!#REF!)-W11</f>
        <v>#REF!</v>
      </c>
      <c r="D11" s="24" t="e">
        <f>AVERAGE(DB!#REF!)-X11</f>
        <v>#REF!</v>
      </c>
      <c r="E11" s="24" t="e">
        <f>DB!#REF!-Y11</f>
        <v>#REF!</v>
      </c>
      <c r="F11" s="24" t="e">
        <f>AVERAGE(DB!#REF!)-Z11</f>
        <v>#REF!</v>
      </c>
      <c r="G11" s="23" t="e">
        <f>AVERAGE(DB!#REF!)-V11</f>
        <v>#REF!</v>
      </c>
      <c r="H11" s="24" t="e">
        <f>AVERAGE(DB!#REF!)-W11</f>
        <v>#REF!</v>
      </c>
      <c r="I11" s="24" t="e">
        <f>AVERAGE(DB!#REF!)-X11</f>
        <v>#REF!</v>
      </c>
      <c r="J11" s="24" t="e">
        <f>DB!#REF!-Y11</f>
        <v>#REF!</v>
      </c>
      <c r="K11" s="24" t="e">
        <f>AVERAGE(DB!#REF!)-Z11</f>
        <v>#REF!</v>
      </c>
      <c r="L11" s="23" t="e">
        <f>AVERAGE(DB!#REF!)-V11</f>
        <v>#REF!</v>
      </c>
      <c r="M11" s="24" t="e">
        <f>AVERAGE(DB!#REF!)-W11</f>
        <v>#REF!</v>
      </c>
      <c r="N11" s="24" t="e">
        <f>AVERAGE(DB!#REF!)-X11</f>
        <v>#REF!</v>
      </c>
      <c r="O11" s="24" t="e">
        <f>DB!#REF!-Y11</f>
        <v>#REF!</v>
      </c>
      <c r="P11" s="24" t="e">
        <f>AVERAGE(DB!#REF!)-Z11</f>
        <v>#REF!</v>
      </c>
      <c r="Q11" s="23" t="e">
        <f>AVERAGE(DB!#REF!)-V11</f>
        <v>#REF!</v>
      </c>
      <c r="R11" s="24" t="e">
        <f>AVERAGE(DB!#REF!)-W11</f>
        <v>#REF!</v>
      </c>
      <c r="S11" s="24" t="e">
        <f>AVERAGE(DB!#REF!)-X11</f>
        <v>#REF!</v>
      </c>
      <c r="T11" s="24" t="e">
        <f>DB!#REF!-Y11</f>
        <v>#REF!</v>
      </c>
      <c r="U11" s="25" t="e">
        <f>AVERAGE(DB!#REF!)-Z11</f>
        <v>#REF!</v>
      </c>
      <c r="V11" s="23">
        <v>2.5405539729906251E-2</v>
      </c>
      <c r="W11" s="24">
        <v>-6.6988545554855002E-3</v>
      </c>
      <c r="X11" s="24">
        <v>8.2120354431916669E-3</v>
      </c>
      <c r="Y11" s="24">
        <v>1.1850106938624998E-2</v>
      </c>
      <c r="Z11" s="25">
        <v>3.6085225296591666E-2</v>
      </c>
    </row>
    <row r="12" spans="1:26">
      <c r="A12" t="s">
        <v>41</v>
      </c>
      <c r="B12" s="23" t="e">
        <f>AVERAGE(DB!#REF!)-V12</f>
        <v>#REF!</v>
      </c>
      <c r="C12" s="24" t="e">
        <f>AVERAGE(DB!#REF!)-W12</f>
        <v>#REF!</v>
      </c>
      <c r="D12" s="24" t="e">
        <f>AVERAGE(DB!#REF!)-X12</f>
        <v>#REF!</v>
      </c>
      <c r="E12" s="24" t="e">
        <f>DB!#REF!-Y12</f>
        <v>#REF!</v>
      </c>
      <c r="F12" s="24" t="e">
        <f>AVERAGE(DB!#REF!)-Z12</f>
        <v>#REF!</v>
      </c>
      <c r="G12" s="23" t="e">
        <f>AVERAGE(DB!#REF!)-V12</f>
        <v>#REF!</v>
      </c>
      <c r="H12" s="24" t="e">
        <f>AVERAGE(DB!#REF!)-W12</f>
        <v>#REF!</v>
      </c>
      <c r="I12" s="24" t="e">
        <f>AVERAGE(DB!#REF!)-X12</f>
        <v>#REF!</v>
      </c>
      <c r="J12" s="24" t="e">
        <f>DB!#REF!-Y12</f>
        <v>#REF!</v>
      </c>
      <c r="K12" s="24" t="e">
        <f>AVERAGE(DB!#REF!)-Z12</f>
        <v>#REF!</v>
      </c>
      <c r="L12" s="23" t="e">
        <f>AVERAGE(DB!#REF!)-V12</f>
        <v>#REF!</v>
      </c>
      <c r="M12" s="24" t="e">
        <f>AVERAGE(DB!#REF!)-W12</f>
        <v>#REF!</v>
      </c>
      <c r="N12" s="24" t="e">
        <f>AVERAGE(DB!#REF!)-X12</f>
        <v>#REF!</v>
      </c>
      <c r="O12" s="24" t="e">
        <f>DB!#REF!-Y12</f>
        <v>#REF!</v>
      </c>
      <c r="P12" s="24" t="e">
        <f>AVERAGE(DB!#REF!)-Z12</f>
        <v>#REF!</v>
      </c>
      <c r="Q12" s="23" t="e">
        <f>AVERAGE(DB!#REF!)-V12</f>
        <v>#REF!</v>
      </c>
      <c r="R12" s="24" t="e">
        <f>AVERAGE(DB!#REF!)-W12</f>
        <v>#REF!</v>
      </c>
      <c r="S12" s="24" t="e">
        <f>AVERAGE(DB!#REF!)-X12</f>
        <v>#REF!</v>
      </c>
      <c r="T12" s="24" t="e">
        <f>DB!#REF!-Y12</f>
        <v>#REF!</v>
      </c>
      <c r="U12" s="25" t="e">
        <f>AVERAGE(DB!#REF!)-Z12</f>
        <v>#REF!</v>
      </c>
      <c r="V12" s="23">
        <v>1.1908606953702251E-2</v>
      </c>
      <c r="W12" s="24">
        <v>-8.6272401268879997E-3</v>
      </c>
      <c r="X12" s="24">
        <v>1.0467031888830833E-2</v>
      </c>
      <c r="Y12" s="24">
        <v>1.1614206316000001E-2</v>
      </c>
      <c r="Z12" s="25">
        <v>2.6433863335733332E-2</v>
      </c>
    </row>
    <row r="13" spans="1:26">
      <c r="A13" t="s">
        <v>42</v>
      </c>
      <c r="B13" s="23">
        <f>AVERAGE(DB!B9:K9)-V13</f>
        <v>-3.2453676860004915E-3</v>
      </c>
      <c r="C13" s="24">
        <f>AVERAGE(DB!L9:P9)-W13</f>
        <v>1.1241781172034008E-2</v>
      </c>
      <c r="D13" s="24">
        <f>AVERAGE(DB!Q9:S9)-X13</f>
        <v>2.6077797169666642E-3</v>
      </c>
      <c r="E13" s="24">
        <f>DB!T9-Y13</f>
        <v>2.9726650876949999E-2</v>
      </c>
      <c r="F13" s="24" t="e">
        <f>AVERAGE(DB!#REF!)-Z13</f>
        <v>#REF!</v>
      </c>
      <c r="G13" s="23">
        <f>AVERAGE(DB!AA9:AJ9)-V13</f>
        <v>-3.6739525360275013E-3</v>
      </c>
      <c r="H13" s="24">
        <f>AVERAGE(DB!AK9:AO9)-W13</f>
        <v>1.0519544363574006E-2</v>
      </c>
      <c r="I13" s="24">
        <f>AVERAGE(DB!AP9:AR9)-X13</f>
        <v>1.9977547114999952E-3</v>
      </c>
      <c r="J13" s="24">
        <f>DB!AS9-Y13</f>
        <v>2.8766178552449999E-2</v>
      </c>
      <c r="K13" s="24" t="e">
        <f>AVERAGE(DB!#REF!)-Z13</f>
        <v>#REF!</v>
      </c>
      <c r="L13" s="23">
        <f>AVERAGE(DB!AZ9:BI9)-V13</f>
        <v>-3.9020020360274951E-3</v>
      </c>
      <c r="M13" s="24">
        <f>AVERAGE(DB!BJ9:BN9)-W13</f>
        <v>9.0016425635740076E-3</v>
      </c>
      <c r="N13" s="24">
        <f>AVERAGE(DB!BO9:BQ9)-X13</f>
        <v>5.2197471149999924E-4</v>
      </c>
      <c r="O13" s="24">
        <f>DB!BR9-Y13</f>
        <v>2.6224695552450002E-2</v>
      </c>
      <c r="P13" s="24" t="e">
        <f>AVERAGE(DB!#REF!)-Z13</f>
        <v>#REF!</v>
      </c>
      <c r="Q13" s="23">
        <f>AVERAGE(DB!BY9:CH9)-V13</f>
        <v>2.7362835639724997E-3</v>
      </c>
      <c r="R13" s="24">
        <f>AVERAGE(DB!CI9:CM9)-W13</f>
        <v>1.3009226963574008E-2</v>
      </c>
      <c r="S13" s="24">
        <f>AVERAGE(DB!CN9:CP9)-X13</f>
        <v>2.0625183781666639E-3</v>
      </c>
      <c r="T13" s="24">
        <f>DB!CQ9-Y13</f>
        <v>2.9123774552450001E-2</v>
      </c>
      <c r="U13" s="25" t="e">
        <f>AVERAGE(DB!#REF!)-Z13</f>
        <v>#REF!</v>
      </c>
      <c r="V13" s="23">
        <v>3.2838979436027496E-2</v>
      </c>
      <c r="W13" s="24">
        <v>2.5846461436425997E-2</v>
      </c>
      <c r="X13" s="24">
        <v>3.2465921621833337E-2</v>
      </c>
      <c r="Y13" s="24">
        <v>2.687982644755E-2</v>
      </c>
      <c r="Z13" s="25">
        <v>4.4774413391466664E-2</v>
      </c>
    </row>
    <row r="14" spans="1:26">
      <c r="A14" t="s">
        <v>43</v>
      </c>
      <c r="B14" s="23" t="e">
        <f>AVERAGE(DB!#REF!)-V14</f>
        <v>#REF!</v>
      </c>
      <c r="C14" s="24" t="e">
        <f>AVERAGE(DB!#REF!)-W14</f>
        <v>#REF!</v>
      </c>
      <c r="D14" s="24" t="e">
        <f>AVERAGE(DB!#REF!)-X14</f>
        <v>#REF!</v>
      </c>
      <c r="E14" s="24" t="e">
        <f>DB!#REF!-Y14</f>
        <v>#REF!</v>
      </c>
      <c r="F14" s="24" t="e">
        <f>AVERAGE(DB!#REF!)-Z14</f>
        <v>#REF!</v>
      </c>
      <c r="G14" s="23" t="e">
        <f>AVERAGE(DB!#REF!)-V14</f>
        <v>#REF!</v>
      </c>
      <c r="H14" s="24" t="e">
        <f>AVERAGE(DB!#REF!)-W14</f>
        <v>#REF!</v>
      </c>
      <c r="I14" s="24" t="e">
        <f>AVERAGE(DB!#REF!)-X14</f>
        <v>#REF!</v>
      </c>
      <c r="J14" s="24" t="e">
        <f>DB!#REF!-Y14</f>
        <v>#REF!</v>
      </c>
      <c r="K14" s="24" t="e">
        <f>AVERAGE(DB!#REF!)-Z14</f>
        <v>#REF!</v>
      </c>
      <c r="L14" s="23" t="e">
        <f>AVERAGE(DB!#REF!)-V14</f>
        <v>#REF!</v>
      </c>
      <c r="M14" s="24" t="e">
        <f>AVERAGE(DB!#REF!)-W14</f>
        <v>#REF!</v>
      </c>
      <c r="N14" s="24" t="e">
        <f>AVERAGE(DB!#REF!)-X14</f>
        <v>#REF!</v>
      </c>
      <c r="O14" s="24" t="e">
        <f>DB!#REF!-Y14</f>
        <v>#REF!</v>
      </c>
      <c r="P14" s="24" t="e">
        <f>AVERAGE(DB!#REF!)-Z14</f>
        <v>#REF!</v>
      </c>
      <c r="Q14" s="23" t="e">
        <f>AVERAGE(DB!#REF!)-V14</f>
        <v>#REF!</v>
      </c>
      <c r="R14" s="24" t="e">
        <f>AVERAGE(DB!#REF!)-W14</f>
        <v>#REF!</v>
      </c>
      <c r="S14" s="24" t="e">
        <f>AVERAGE(DB!#REF!)-X14</f>
        <v>#REF!</v>
      </c>
      <c r="T14" s="24" t="e">
        <f>DB!#REF!-Y14</f>
        <v>#REF!</v>
      </c>
      <c r="U14" s="25" t="e">
        <f>AVERAGE(DB!#REF!)-Z14</f>
        <v>#REF!</v>
      </c>
      <c r="V14" s="23">
        <v>2.8669689256573028E-2</v>
      </c>
      <c r="W14" s="24">
        <v>4.9708364449389001E-3</v>
      </c>
      <c r="X14" s="24">
        <v>1.5648225871635835E-2</v>
      </c>
      <c r="Y14" s="24">
        <v>1.7086880139525001E-2</v>
      </c>
      <c r="Z14" s="25">
        <v>4.1099255565300002E-2</v>
      </c>
    </row>
    <row r="15" spans="1:26">
      <c r="A15" t="s">
        <v>44</v>
      </c>
      <c r="B15" s="23" t="e">
        <f>AVERAGE(DB!#REF!)-V15</f>
        <v>#REF!</v>
      </c>
      <c r="C15" s="24" t="e">
        <f>AVERAGE(DB!#REF!)-W15</f>
        <v>#REF!</v>
      </c>
      <c r="D15" s="24" t="e">
        <f>AVERAGE(DB!#REF!)-X15</f>
        <v>#REF!</v>
      </c>
      <c r="E15" s="24" t="e">
        <f>DB!#REF!-Y15</f>
        <v>#REF!</v>
      </c>
      <c r="F15" s="24" t="e">
        <f>AVERAGE(DB!#REF!)-Z15</f>
        <v>#REF!</v>
      </c>
      <c r="G15" s="23" t="e">
        <f>AVERAGE(DB!#REF!)-V15</f>
        <v>#REF!</v>
      </c>
      <c r="H15" s="24" t="e">
        <f>AVERAGE(DB!#REF!)-W15</f>
        <v>#REF!</v>
      </c>
      <c r="I15" s="24" t="e">
        <f>AVERAGE(DB!#REF!)-X15</f>
        <v>#REF!</v>
      </c>
      <c r="J15" s="24" t="e">
        <f>DB!#REF!-Y15</f>
        <v>#REF!</v>
      </c>
      <c r="K15" s="24" t="e">
        <f>AVERAGE(DB!#REF!)-Z15</f>
        <v>#REF!</v>
      </c>
      <c r="L15" s="23" t="e">
        <f>AVERAGE(DB!#REF!)-V15</f>
        <v>#REF!</v>
      </c>
      <c r="M15" s="24" t="e">
        <f>AVERAGE(DB!#REF!)-W15</f>
        <v>#REF!</v>
      </c>
      <c r="N15" s="24" t="e">
        <f>AVERAGE(DB!#REF!)-X15</f>
        <v>#REF!</v>
      </c>
      <c r="O15" s="24" t="e">
        <f>DB!#REF!-Y15</f>
        <v>#REF!</v>
      </c>
      <c r="P15" s="24" t="e">
        <f>AVERAGE(DB!#REF!)-Z15</f>
        <v>#REF!</v>
      </c>
      <c r="Q15" s="23" t="e">
        <f>AVERAGE(DB!#REF!)-V15</f>
        <v>#REF!</v>
      </c>
      <c r="R15" s="24" t="e">
        <f>AVERAGE(DB!#REF!)-W15</f>
        <v>#REF!</v>
      </c>
      <c r="S15" s="24" t="e">
        <f>AVERAGE(DB!#REF!)-X15</f>
        <v>#REF!</v>
      </c>
      <c r="T15" s="24" t="e">
        <f>DB!#REF!-Y15</f>
        <v>#REF!</v>
      </c>
      <c r="U15" s="25" t="e">
        <f>AVERAGE(DB!#REF!)-Z15</f>
        <v>#REF!</v>
      </c>
      <c r="V15" s="23">
        <v>2.8289722194074999E-3</v>
      </c>
      <c r="W15" s="24">
        <v>-1.5642103589742998E-2</v>
      </c>
      <c r="X15" s="24">
        <v>-1.2256134249950001E-3</v>
      </c>
      <c r="Y15" s="24">
        <v>-7.0999499552224996E-4</v>
      </c>
      <c r="Z15" s="25">
        <v>6.7301190646216662E-3</v>
      </c>
    </row>
    <row r="16" spans="1:26">
      <c r="A16" t="s">
        <v>45</v>
      </c>
      <c r="B16" s="23" t="e">
        <f>AVERAGE(DB!#REF!)-V16</f>
        <v>#REF!</v>
      </c>
      <c r="C16" s="24" t="e">
        <f>AVERAGE(DB!#REF!)-W16</f>
        <v>#REF!</v>
      </c>
      <c r="D16" s="24" t="e">
        <f>AVERAGE(DB!#REF!)-X16</f>
        <v>#REF!</v>
      </c>
      <c r="E16" s="24" t="e">
        <f>DB!#REF!-Y16</f>
        <v>#REF!</v>
      </c>
      <c r="F16" s="24" t="e">
        <f>AVERAGE(DB!#REF!)-Z16</f>
        <v>#REF!</v>
      </c>
      <c r="G16" s="23" t="e">
        <f>AVERAGE(DB!#REF!)-V16</f>
        <v>#REF!</v>
      </c>
      <c r="H16" s="24" t="e">
        <f>AVERAGE(DB!#REF!)-W16</f>
        <v>#REF!</v>
      </c>
      <c r="I16" s="24" t="e">
        <f>AVERAGE(DB!#REF!)-X16</f>
        <v>#REF!</v>
      </c>
      <c r="J16" s="24" t="e">
        <f>DB!#REF!-Y16</f>
        <v>#REF!</v>
      </c>
      <c r="K16" s="24" t="e">
        <f>AVERAGE(DB!#REF!)-Z16</f>
        <v>#REF!</v>
      </c>
      <c r="L16" s="23" t="e">
        <f>AVERAGE(DB!#REF!)-V16</f>
        <v>#REF!</v>
      </c>
      <c r="M16" s="24" t="e">
        <f>AVERAGE(DB!#REF!)-W16</f>
        <v>#REF!</v>
      </c>
      <c r="N16" s="24" t="e">
        <f>AVERAGE(DB!#REF!)-X16</f>
        <v>#REF!</v>
      </c>
      <c r="O16" s="24" t="e">
        <f>DB!#REF!-Y16</f>
        <v>#REF!</v>
      </c>
      <c r="P16" s="24" t="e">
        <f>AVERAGE(DB!#REF!)-Z16</f>
        <v>#REF!</v>
      </c>
      <c r="Q16" s="23" t="e">
        <f>AVERAGE(DB!#REF!)-V16</f>
        <v>#REF!</v>
      </c>
      <c r="R16" s="24" t="e">
        <f>AVERAGE(DB!#REF!)-W16</f>
        <v>#REF!</v>
      </c>
      <c r="S16" s="24" t="e">
        <f>AVERAGE(DB!#REF!)-X16</f>
        <v>#REF!</v>
      </c>
      <c r="T16" s="24" t="e">
        <f>DB!#REF!-Y16</f>
        <v>#REF!</v>
      </c>
      <c r="U16" s="25" t="e">
        <f>AVERAGE(DB!#REF!)-Z16</f>
        <v>#REF!</v>
      </c>
      <c r="V16" s="23">
        <v>1.1268488214442249E-2</v>
      </c>
      <c r="W16" s="24">
        <v>2.4445323277964E-3</v>
      </c>
      <c r="X16" s="24">
        <v>1.02862925684975E-2</v>
      </c>
      <c r="Y16" s="24">
        <v>8.2132080602700004E-3</v>
      </c>
      <c r="Z16" s="25">
        <v>1.368509556215E-2</v>
      </c>
    </row>
    <row r="17" spans="1:26">
      <c r="A17" t="s">
        <v>46</v>
      </c>
      <c r="B17" s="23">
        <f>AVERAGE(DB!B10:K10)-V17</f>
        <v>-9.0155570744499675E-4</v>
      </c>
      <c r="C17" s="24">
        <f>AVERAGE(DB!L10:P10)-W17</f>
        <v>1.0679992828540999E-2</v>
      </c>
      <c r="D17" s="24">
        <f>AVERAGE(DB!Q10:S10)-X17</f>
        <v>2.7646509886916706E-3</v>
      </c>
      <c r="E17" s="24">
        <f>DB!T10-Y17</f>
        <v>4.3172566614550004E-2</v>
      </c>
      <c r="F17" s="24" t="e">
        <f>AVERAGE(DB!#REF!)-Z17</f>
        <v>#REF!</v>
      </c>
      <c r="G17" s="23">
        <f>AVERAGE(DB!AA10:AJ10)-V17</f>
        <v>-1.0544594320449907E-3</v>
      </c>
      <c r="H17" s="24">
        <f>AVERAGE(DB!AK10:AO10)-W17</f>
        <v>1.0150529377980999E-2</v>
      </c>
      <c r="I17" s="24">
        <f>AVERAGE(DB!AP10:AR10)-X17</f>
        <v>2.3846903918249979E-3</v>
      </c>
      <c r="J17" s="24">
        <f>DB!AS10-Y17</f>
        <v>4.2511116409549993E-2</v>
      </c>
      <c r="K17" s="24" t="e">
        <f>AVERAGE(DB!#REF!)-Z17</f>
        <v>#REF!</v>
      </c>
      <c r="L17" s="23">
        <f>AVERAGE(DB!AZ10:BI10)-V17</f>
        <v>-1.3627395320449931E-3</v>
      </c>
      <c r="M17" s="24">
        <f>AVERAGE(DB!BJ10:BN10)-W17</f>
        <v>7.6125093779809971E-3</v>
      </c>
      <c r="N17" s="24">
        <f>AVERAGE(DB!BO10:BQ10)-X17</f>
        <v>-1.3004160817499388E-4</v>
      </c>
      <c r="O17" s="24">
        <f>DB!BR10-Y17</f>
        <v>3.8358445409549996E-2</v>
      </c>
      <c r="P17" s="24" t="e">
        <f>AVERAGE(DB!#REF!)-Z17</f>
        <v>#REF!</v>
      </c>
      <c r="Q17" s="23">
        <f>AVERAGE(DB!BY10:CH10)-V17</f>
        <v>2.738844967955005E-3</v>
      </c>
      <c r="R17" s="24">
        <f>AVERAGE(DB!CI10:CM10)-W17</f>
        <v>3.0024033779810014E-3</v>
      </c>
      <c r="S17" s="24">
        <f>AVERAGE(DB!CN10:CP10)-X17</f>
        <v>-6.8061746081749946E-3</v>
      </c>
      <c r="T17" s="24">
        <f>DB!CQ10-Y17</f>
        <v>2.7530553409549997E-2</v>
      </c>
      <c r="U17" s="25" t="e">
        <f>AVERAGE(DB!#REF!)-Z17</f>
        <v>#REF!</v>
      </c>
      <c r="V17" s="23">
        <v>4.7232159832044998E-2</v>
      </c>
      <c r="W17" s="24">
        <v>3.7494201822018999E-2</v>
      </c>
      <c r="X17" s="24">
        <v>3.8969849274841664E-2</v>
      </c>
      <c r="Y17" s="24">
        <v>3.4937376590450001E-2</v>
      </c>
      <c r="Z17" s="25">
        <v>6.1950007327991663E-2</v>
      </c>
    </row>
    <row r="18" spans="1:26">
      <c r="A18" t="s">
        <v>47</v>
      </c>
      <c r="B18" s="23" t="e">
        <f>AVERAGE(DB!#REF!)-V18</f>
        <v>#REF!</v>
      </c>
      <c r="C18" s="24" t="e">
        <f>AVERAGE(DB!#REF!)-W18</f>
        <v>#REF!</v>
      </c>
      <c r="D18" s="24" t="e">
        <f>AVERAGE(DB!#REF!)-X18</f>
        <v>#REF!</v>
      </c>
      <c r="E18" s="24" t="e">
        <f>DB!#REF!-Y18</f>
        <v>#REF!</v>
      </c>
      <c r="F18" s="24" t="e">
        <f>AVERAGE(DB!#REF!)-Z18</f>
        <v>#REF!</v>
      </c>
      <c r="G18" s="23" t="e">
        <f>AVERAGE(DB!#REF!)-V18</f>
        <v>#REF!</v>
      </c>
      <c r="H18" s="24" t="e">
        <f>AVERAGE(DB!#REF!)-W18</f>
        <v>#REF!</v>
      </c>
      <c r="I18" s="24" t="e">
        <f>AVERAGE(DB!#REF!)-X18</f>
        <v>#REF!</v>
      </c>
      <c r="J18" s="24" t="e">
        <f>DB!#REF!-Y18</f>
        <v>#REF!</v>
      </c>
      <c r="K18" s="24" t="e">
        <f>AVERAGE(DB!#REF!)-Z18</f>
        <v>#REF!</v>
      </c>
      <c r="L18" s="23" t="e">
        <f>AVERAGE(DB!#REF!)-V18</f>
        <v>#REF!</v>
      </c>
      <c r="M18" s="24" t="e">
        <f>AVERAGE(DB!#REF!)-W18</f>
        <v>#REF!</v>
      </c>
      <c r="N18" s="24" t="e">
        <f>AVERAGE(DB!#REF!)-X18</f>
        <v>#REF!</v>
      </c>
      <c r="O18" s="24" t="e">
        <f>DB!#REF!-Y18</f>
        <v>#REF!</v>
      </c>
      <c r="P18" s="24" t="e">
        <f>AVERAGE(DB!#REF!)-Z18</f>
        <v>#REF!</v>
      </c>
      <c r="Q18" s="23" t="e">
        <f>AVERAGE(DB!#REF!)-V18</f>
        <v>#REF!</v>
      </c>
      <c r="R18" s="24" t="e">
        <f>AVERAGE(DB!#REF!)-W18</f>
        <v>#REF!</v>
      </c>
      <c r="S18" s="24" t="e">
        <f>AVERAGE(DB!#REF!)-X18</f>
        <v>#REF!</v>
      </c>
      <c r="T18" s="24" t="e">
        <f>DB!#REF!-Y18</f>
        <v>#REF!</v>
      </c>
      <c r="U18" s="25" t="e">
        <f>AVERAGE(DB!#REF!)-Z18</f>
        <v>#REF!</v>
      </c>
      <c r="V18" s="23">
        <v>5.8841471823692496E-2</v>
      </c>
      <c r="W18" s="24">
        <v>6.4263339281059997E-2</v>
      </c>
      <c r="X18" s="24">
        <v>5.2412724485008333E-2</v>
      </c>
      <c r="Y18" s="24">
        <v>4.2304889905049999E-2</v>
      </c>
      <c r="Z18" s="25">
        <v>6.8959808286891661E-2</v>
      </c>
    </row>
    <row r="19" spans="1:26">
      <c r="A19" t="s">
        <v>48</v>
      </c>
      <c r="B19" s="23" t="e">
        <f>AVERAGE(DB!#REF!)-V19</f>
        <v>#REF!</v>
      </c>
      <c r="C19" s="24" t="e">
        <f>AVERAGE(DB!#REF!)-W19</f>
        <v>#REF!</v>
      </c>
      <c r="D19" s="24" t="e">
        <f>AVERAGE(DB!#REF!)-X19</f>
        <v>#REF!</v>
      </c>
      <c r="E19" s="24" t="e">
        <f>DB!#REF!-Y19</f>
        <v>#REF!</v>
      </c>
      <c r="F19" s="24" t="e">
        <f>AVERAGE(DB!#REF!)-Z19</f>
        <v>#REF!</v>
      </c>
      <c r="G19" s="23" t="e">
        <f>AVERAGE(DB!#REF!)-V19</f>
        <v>#REF!</v>
      </c>
      <c r="H19" s="24" t="e">
        <f>AVERAGE(DB!#REF!)-W19</f>
        <v>#REF!</v>
      </c>
      <c r="I19" s="24" t="e">
        <f>AVERAGE(DB!#REF!)-X19</f>
        <v>#REF!</v>
      </c>
      <c r="J19" s="24" t="e">
        <f>DB!#REF!-Y19</f>
        <v>#REF!</v>
      </c>
      <c r="K19" s="24" t="e">
        <f>AVERAGE(DB!#REF!)-Z19</f>
        <v>#REF!</v>
      </c>
      <c r="L19" s="23" t="e">
        <f>AVERAGE(DB!#REF!)-V19</f>
        <v>#REF!</v>
      </c>
      <c r="M19" s="24" t="e">
        <f>AVERAGE(DB!#REF!)-W19</f>
        <v>#REF!</v>
      </c>
      <c r="N19" s="24" t="e">
        <f>AVERAGE(DB!#REF!)-X19</f>
        <v>#REF!</v>
      </c>
      <c r="O19" s="24" t="e">
        <f>DB!#REF!-Y19</f>
        <v>#REF!</v>
      </c>
      <c r="P19" s="24" t="e">
        <f>AVERAGE(DB!#REF!)-Z19</f>
        <v>#REF!</v>
      </c>
      <c r="Q19" s="23" t="e">
        <f>AVERAGE(DB!#REF!)-V19</f>
        <v>#REF!</v>
      </c>
      <c r="R19" s="24" t="e">
        <f>AVERAGE(DB!#REF!)-W19</f>
        <v>#REF!</v>
      </c>
      <c r="S19" s="24" t="e">
        <f>AVERAGE(DB!#REF!)-X19</f>
        <v>#REF!</v>
      </c>
      <c r="T19" s="24" t="e">
        <f>DB!#REF!-Y19</f>
        <v>#REF!</v>
      </c>
      <c r="U19" s="25" t="e">
        <f>AVERAGE(DB!#REF!)-Z19</f>
        <v>#REF!</v>
      </c>
      <c r="V19" s="23">
        <v>-8.4306326837970003E-3</v>
      </c>
      <c r="W19" s="24">
        <v>-1.1765257171591499E-2</v>
      </c>
      <c r="X19" s="24">
        <v>-5.2560870193866672E-3</v>
      </c>
      <c r="Y19" s="24">
        <v>-4.3103507726674995E-3</v>
      </c>
      <c r="Z19" s="25">
        <v>-8.3485315742116671E-3</v>
      </c>
    </row>
    <row r="20" spans="1:26">
      <c r="A20" t="s">
        <v>49</v>
      </c>
      <c r="B20" s="23" t="e">
        <f>AVERAGE(DB!#REF!)-V20</f>
        <v>#REF!</v>
      </c>
      <c r="C20" s="24" t="e">
        <f>AVERAGE(DB!#REF!)-W20</f>
        <v>#REF!</v>
      </c>
      <c r="D20" s="24" t="e">
        <f>AVERAGE(DB!#REF!)-X20</f>
        <v>#REF!</v>
      </c>
      <c r="E20" s="24" t="e">
        <f>DB!#REF!-Y20</f>
        <v>#REF!</v>
      </c>
      <c r="F20" s="24" t="e">
        <f>AVERAGE(DB!#REF!)-Z20</f>
        <v>#REF!</v>
      </c>
      <c r="G20" s="23" t="e">
        <f>AVERAGE(DB!#REF!)-V20</f>
        <v>#REF!</v>
      </c>
      <c r="H20" s="24" t="e">
        <f>AVERAGE(DB!#REF!)-W20</f>
        <v>#REF!</v>
      </c>
      <c r="I20" s="24" t="e">
        <f>AVERAGE(DB!#REF!)-X20</f>
        <v>#REF!</v>
      </c>
      <c r="J20" s="24" t="e">
        <f>DB!#REF!-Y20</f>
        <v>#REF!</v>
      </c>
      <c r="K20" s="24" t="e">
        <f>AVERAGE(DB!#REF!)-Z20</f>
        <v>#REF!</v>
      </c>
      <c r="L20" s="23" t="e">
        <f>AVERAGE(DB!#REF!)-V20</f>
        <v>#REF!</v>
      </c>
      <c r="M20" s="24" t="e">
        <f>AVERAGE(DB!#REF!)-W20</f>
        <v>#REF!</v>
      </c>
      <c r="N20" s="24" t="e">
        <f>AVERAGE(DB!#REF!)-X20</f>
        <v>#REF!</v>
      </c>
      <c r="O20" s="24" t="e">
        <f>DB!#REF!-Y20</f>
        <v>#REF!</v>
      </c>
      <c r="P20" s="24" t="e">
        <f>AVERAGE(DB!#REF!)-Z20</f>
        <v>#REF!</v>
      </c>
      <c r="Q20" s="23" t="e">
        <f>AVERAGE(DB!#REF!)-V20</f>
        <v>#REF!</v>
      </c>
      <c r="R20" s="24" t="e">
        <f>AVERAGE(DB!#REF!)-W20</f>
        <v>#REF!</v>
      </c>
      <c r="S20" s="24" t="e">
        <f>AVERAGE(DB!#REF!)-X20</f>
        <v>#REF!</v>
      </c>
      <c r="T20" s="24" t="e">
        <f>DB!#REF!-Y20</f>
        <v>#REF!</v>
      </c>
      <c r="U20" s="25" t="e">
        <f>AVERAGE(DB!#REF!)-Z20</f>
        <v>#REF!</v>
      </c>
      <c r="V20" s="23">
        <v>-2.8431592771106257E-3</v>
      </c>
      <c r="W20" s="24">
        <v>-6.5642861777929998E-3</v>
      </c>
      <c r="X20" s="24">
        <v>1.9117846229276666E-3</v>
      </c>
      <c r="Y20" s="24">
        <v>3.6664078476425E-3</v>
      </c>
      <c r="Z20" s="25">
        <v>-8.7535387959166686E-5</v>
      </c>
    </row>
    <row r="21" spans="1:26">
      <c r="A21" t="s">
        <v>50</v>
      </c>
      <c r="B21" s="23" t="e">
        <f>AVERAGE(DB!#REF!)-V21</f>
        <v>#REF!</v>
      </c>
      <c r="C21" s="24" t="e">
        <f>AVERAGE(DB!#REF!)-W21</f>
        <v>#REF!</v>
      </c>
      <c r="D21" s="24" t="e">
        <f>AVERAGE(DB!#REF!)-X21</f>
        <v>#REF!</v>
      </c>
      <c r="E21" s="24" t="e">
        <f>DB!#REF!-Y21</f>
        <v>#REF!</v>
      </c>
      <c r="F21" s="24" t="e">
        <f>AVERAGE(DB!#REF!)-Z21</f>
        <v>#REF!</v>
      </c>
      <c r="G21" s="23" t="e">
        <f>AVERAGE(DB!#REF!)-V21</f>
        <v>#REF!</v>
      </c>
      <c r="H21" s="24" t="e">
        <f>AVERAGE(DB!#REF!)-W21</f>
        <v>#REF!</v>
      </c>
      <c r="I21" s="24" t="e">
        <f>AVERAGE(DB!#REF!)-X21</f>
        <v>#REF!</v>
      </c>
      <c r="J21" s="24" t="e">
        <f>DB!#REF!-Y21</f>
        <v>#REF!</v>
      </c>
      <c r="K21" s="24" t="e">
        <f>AVERAGE(DB!#REF!)-Z21</f>
        <v>#REF!</v>
      </c>
      <c r="L21" s="23" t="e">
        <f>AVERAGE(DB!#REF!)-V21</f>
        <v>#REF!</v>
      </c>
      <c r="M21" s="24" t="e">
        <f>AVERAGE(DB!#REF!)-W21</f>
        <v>#REF!</v>
      </c>
      <c r="N21" s="24" t="e">
        <f>AVERAGE(DB!#REF!)-X21</f>
        <v>#REF!</v>
      </c>
      <c r="O21" s="24" t="e">
        <f>DB!#REF!-Y21</f>
        <v>#REF!</v>
      </c>
      <c r="P21" s="24" t="e">
        <f>AVERAGE(DB!#REF!)-Z21</f>
        <v>#REF!</v>
      </c>
      <c r="Q21" s="23" t="e">
        <f>AVERAGE(DB!#REF!)-V21</f>
        <v>#REF!</v>
      </c>
      <c r="R21" s="24" t="e">
        <f>AVERAGE(DB!#REF!)-W21</f>
        <v>#REF!</v>
      </c>
      <c r="S21" s="24" t="e">
        <f>AVERAGE(DB!#REF!)-X21</f>
        <v>#REF!</v>
      </c>
      <c r="T21" s="24" t="e">
        <f>DB!#REF!-Y21</f>
        <v>#REF!</v>
      </c>
      <c r="U21" s="25" t="e">
        <f>AVERAGE(DB!#REF!)-Z21</f>
        <v>#REF!</v>
      </c>
      <c r="V21" s="23">
        <v>1.6813383680633252E-2</v>
      </c>
      <c r="W21" s="24">
        <v>1.4090359597755001E-3</v>
      </c>
      <c r="X21" s="24">
        <v>1.139132508614E-2</v>
      </c>
      <c r="Y21" s="24">
        <v>1.0015472996900001E-2</v>
      </c>
      <c r="Z21" s="25">
        <v>2.1164681108300002E-2</v>
      </c>
    </row>
    <row r="22" spans="1:26" ht="15.75" thickBot="1">
      <c r="A22" t="s">
        <v>51</v>
      </c>
      <c r="B22" s="26" t="e">
        <f>AVERAGE(DB!#REF!)-V22</f>
        <v>#REF!</v>
      </c>
      <c r="C22" s="27" t="e">
        <f>AVERAGE(DB!#REF!)-W22</f>
        <v>#REF!</v>
      </c>
      <c r="D22" s="27" t="e">
        <f>AVERAGE(DB!#REF!)-X22</f>
        <v>#REF!</v>
      </c>
      <c r="E22" s="27" t="e">
        <f>DB!#REF!-Y22</f>
        <v>#REF!</v>
      </c>
      <c r="F22" s="27" t="e">
        <f>AVERAGE(DB!#REF!)-Z22</f>
        <v>#REF!</v>
      </c>
      <c r="G22" s="26" t="e">
        <f>AVERAGE(DB!#REF!)-V22</f>
        <v>#REF!</v>
      </c>
      <c r="H22" s="27" t="e">
        <f>AVERAGE(DB!#REF!)-W22</f>
        <v>#REF!</v>
      </c>
      <c r="I22" s="27" t="e">
        <f>AVERAGE(DB!#REF!)-X22</f>
        <v>#REF!</v>
      </c>
      <c r="J22" s="27" t="e">
        <f>DB!#REF!-Y22</f>
        <v>#REF!</v>
      </c>
      <c r="K22" s="27" t="e">
        <f>AVERAGE(DB!#REF!)-Z22</f>
        <v>#REF!</v>
      </c>
      <c r="L22" s="26" t="e">
        <f>AVERAGE(DB!#REF!)-V22</f>
        <v>#REF!</v>
      </c>
      <c r="M22" s="27" t="e">
        <f>AVERAGE(DB!#REF!)-W22</f>
        <v>#REF!</v>
      </c>
      <c r="N22" s="27" t="e">
        <f>AVERAGE(DB!#REF!)-X22</f>
        <v>#REF!</v>
      </c>
      <c r="O22" s="27" t="e">
        <f>DB!#REF!-Y22</f>
        <v>#REF!</v>
      </c>
      <c r="P22" s="27" t="e">
        <f>AVERAGE(DB!#REF!)-Z22</f>
        <v>#REF!</v>
      </c>
      <c r="Q22" s="26" t="e">
        <f>AVERAGE(DB!#REF!)-V22</f>
        <v>#REF!</v>
      </c>
      <c r="R22" s="27" t="e">
        <f>AVERAGE(DB!#REF!)-W22</f>
        <v>#REF!</v>
      </c>
      <c r="S22" s="27" t="e">
        <f>AVERAGE(DB!#REF!)-X22</f>
        <v>#REF!</v>
      </c>
      <c r="T22" s="27" t="e">
        <f>DB!#REF!-Y22</f>
        <v>#REF!</v>
      </c>
      <c r="U22" s="28" t="e">
        <f>AVERAGE(DB!#REF!)-Z22</f>
        <v>#REF!</v>
      </c>
      <c r="V22" s="26">
        <v>2.4176886819047252E-2</v>
      </c>
      <c r="W22" s="27">
        <v>2.6387071479619502E-2</v>
      </c>
      <c r="X22" s="27">
        <v>2.8501622019225004E-2</v>
      </c>
      <c r="Y22" s="27">
        <v>2.4218722474075E-2</v>
      </c>
      <c r="Z22" s="28">
        <v>2.8714489956108334E-2</v>
      </c>
    </row>
    <row r="23" spans="1:26">
      <c r="A23" s="21"/>
      <c r="B23" s="24"/>
      <c r="C23" s="24"/>
      <c r="D23" s="24"/>
      <c r="E23" s="24"/>
      <c r="F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</sheetData>
  <mergeCells count="5">
    <mergeCell ref="B2:F2"/>
    <mergeCell ref="G2:K2"/>
    <mergeCell ref="L2:P2"/>
    <mergeCell ref="Q2:U2"/>
    <mergeCell ref="V2:Z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6114-6804-462D-977B-B067C0756BAC}">
  <dimension ref="A1:W37"/>
  <sheetViews>
    <sheetView zoomScale="70" zoomScaleNormal="70" workbookViewId="0">
      <selection activeCell="E7" sqref="E7"/>
    </sheetView>
  </sheetViews>
  <sheetFormatPr defaultRowHeight="15"/>
  <cols>
    <col min="1" max="1" width="16.140625" customWidth="1"/>
    <col min="2" max="2" width="12.140625" bestFit="1" customWidth="1"/>
    <col min="22" max="23" width="15.140625" customWidth="1"/>
    <col min="24" max="24" width="15.28515625" bestFit="1" customWidth="1"/>
  </cols>
  <sheetData>
    <row r="1" spans="1:23" ht="15.75" thickBot="1">
      <c r="A1" s="72" t="s">
        <v>159</v>
      </c>
      <c r="B1" s="18"/>
      <c r="C1" s="18"/>
      <c r="D1" s="18"/>
      <c r="E1" s="18"/>
      <c r="F1" s="18"/>
    </row>
    <row r="2" spans="1:23">
      <c r="A2" s="63"/>
      <c r="B2" s="66" t="s">
        <v>1</v>
      </c>
      <c r="C2" s="61"/>
      <c r="D2" s="66" t="s">
        <v>2</v>
      </c>
      <c r="E2" s="61"/>
      <c r="F2" s="66" t="s">
        <v>3</v>
      </c>
      <c r="G2" s="61"/>
      <c r="H2" s="66" t="s">
        <v>128</v>
      </c>
      <c r="I2" s="61"/>
      <c r="V2" s="19"/>
      <c r="W2" s="19"/>
    </row>
    <row r="3" spans="1:23">
      <c r="A3" s="64" t="s">
        <v>158</v>
      </c>
      <c r="B3" s="35" t="s">
        <v>156</v>
      </c>
      <c r="C3" s="62" t="s">
        <v>157</v>
      </c>
      <c r="D3" s="35" t="s">
        <v>156</v>
      </c>
      <c r="E3" s="62" t="s">
        <v>157</v>
      </c>
      <c r="F3" s="35" t="s">
        <v>156</v>
      </c>
      <c r="G3" s="62" t="s">
        <v>157</v>
      </c>
      <c r="H3" s="35" t="s">
        <v>156</v>
      </c>
      <c r="I3" s="62" t="s">
        <v>157</v>
      </c>
    </row>
    <row r="4" spans="1:23">
      <c r="A4" s="64" t="s">
        <v>139</v>
      </c>
      <c r="B4" s="67">
        <f>AVERAGE(DB!B4:J4,DB!T4:V4)</f>
        <v>6.0375576595958332E-2</v>
      </c>
      <c r="C4" s="68">
        <f>AVERAGE(DB!K4:S4)</f>
        <v>5.3382673213655557E-2</v>
      </c>
      <c r="D4" s="67">
        <f>AVERAGE(DB!AA4:AI4,DB!AS4:AU4)</f>
        <v>5.9960939333333331E-2</v>
      </c>
      <c r="E4" s="68">
        <f>AVERAGE(DB!AJ4:AR4)</f>
        <v>5.2829091000000002E-2</v>
      </c>
      <c r="F4" s="67">
        <f>AVERAGE(DB!AZ4:BH4,DB!BR4:BT4)</f>
        <v>6.0516218249999983E-2</v>
      </c>
      <c r="G4" s="68">
        <f>AVERAGE(DB!BI4:BQ4)</f>
        <v>5.2059244333333338E-2</v>
      </c>
      <c r="H4" s="67">
        <f>AVERAGE(DB!BY4:CG4,DB!CQ4:CS4)</f>
        <v>7.1408978833333345E-2</v>
      </c>
      <c r="I4" s="68">
        <f>AVERAGE(DB!CH4:CP4)</f>
        <v>5.7231094777777769E-2</v>
      </c>
      <c r="V4" s="18"/>
      <c r="W4" s="18"/>
    </row>
    <row r="5" spans="1:23">
      <c r="A5" s="64" t="s">
        <v>140</v>
      </c>
      <c r="B5" s="67">
        <f>AVERAGE(DB!B5:J5,DB!T5:V5)</f>
        <v>6.0256684514216667E-2</v>
      </c>
      <c r="C5" s="68">
        <f>AVERAGE(DB!K5:S5)</f>
        <v>5.5956504325233331E-2</v>
      </c>
      <c r="D5" s="67">
        <f>AVERAGE(DB!AA5:AI5,DB!AS5:AU5)</f>
        <v>5.9632870416666671E-2</v>
      </c>
      <c r="E5" s="68">
        <f>AVERAGE(DB!AJ5:AR5)</f>
        <v>5.5188318111111107E-2</v>
      </c>
      <c r="F5" s="67">
        <f>AVERAGE(DB!AZ5:BH5,DB!BR5:BT5)</f>
        <v>5.7521307000000001E-2</v>
      </c>
      <c r="G5" s="68">
        <f>AVERAGE(DB!BI5:BQ5)</f>
        <v>5.2570805888888891E-2</v>
      </c>
      <c r="H5" s="67">
        <f>AVERAGE(DB!BY5:CG5,DB!CQ5:CS5)</f>
        <v>5.8586075000000008E-2</v>
      </c>
      <c r="I5" s="68">
        <f>AVERAGE(DB!CH5:CP5)</f>
        <v>5.1123353333333323E-2</v>
      </c>
      <c r="V5" s="18"/>
      <c r="W5" s="18"/>
    </row>
    <row r="6" spans="1:23">
      <c r="A6" s="64" t="s">
        <v>141</v>
      </c>
      <c r="B6" s="67">
        <f>AVERAGE(DB!B6:J6,DB!T6:V6)</f>
        <v>6.4031328989866673E-2</v>
      </c>
      <c r="C6" s="68">
        <f>AVERAGE(DB!K6:S6)</f>
        <v>6.7793240300388885E-2</v>
      </c>
      <c r="D6" s="67">
        <f>AVERAGE(DB!AA6:AI6,DB!AS6:AU6)</f>
        <v>6.3912617250000012E-2</v>
      </c>
      <c r="E6" s="68">
        <f>AVERAGE(DB!AJ6:AR6)</f>
        <v>6.7678035222222224E-2</v>
      </c>
      <c r="F6" s="67">
        <f>AVERAGE(DB!AZ6:BH6,DB!BR6:BT6)</f>
        <v>6.5800441333333334E-2</v>
      </c>
      <c r="G6" s="68">
        <f>AVERAGE(DB!BI6:BQ6)</f>
        <v>6.8236720111111093E-2</v>
      </c>
      <c r="H6" s="67">
        <f>AVERAGE(DB!BY6:CG6,DB!CQ6:CS6)</f>
        <v>7.8770991999999998E-2</v>
      </c>
      <c r="I6" s="68">
        <f>AVERAGE(DB!CH6:CP6)</f>
        <v>7.1486702666666666E-2</v>
      </c>
      <c r="V6" s="18"/>
      <c r="W6" s="18"/>
    </row>
    <row r="7" spans="1:23">
      <c r="A7" s="64" t="s">
        <v>142</v>
      </c>
      <c r="B7" s="67">
        <f>AVERAGE(DB!B7:J7,DB!T7:V7)</f>
        <v>6.5299787134675005E-2</v>
      </c>
      <c r="C7" s="68">
        <f>AVERAGE(DB!K7:S7)</f>
        <v>3.4319057809475556E-2</v>
      </c>
      <c r="D7" s="67">
        <f>AVERAGE(DB!AA7:AI7,DB!AS7:AU7)</f>
        <v>6.520015441666667E-2</v>
      </c>
      <c r="E7" s="68">
        <f>AVERAGE(DB!AJ7:AR7)</f>
        <v>3.3922473666666661E-2</v>
      </c>
      <c r="F7" s="67">
        <f>AVERAGE(DB!AZ7:BH7,DB!BR7:BT7)</f>
        <v>6.4858770333333343E-2</v>
      </c>
      <c r="G7" s="68">
        <f>AVERAGE(DB!BI7:BQ7)</f>
        <v>3.2673350555555557E-2</v>
      </c>
      <c r="H7" s="67">
        <f>AVERAGE(DB!BY7:CG7,DB!CQ7:CS7)</f>
        <v>7.4018681916666662E-2</v>
      </c>
      <c r="I7" s="68">
        <f>AVERAGE(DB!CH7:CP7)</f>
        <v>3.7352606444444443E-2</v>
      </c>
      <c r="V7" s="18"/>
      <c r="W7" s="18"/>
    </row>
    <row r="8" spans="1:23">
      <c r="A8" s="64" t="s">
        <v>143</v>
      </c>
      <c r="B8" s="67">
        <f>AVERAGE(DB!B8:J8,DB!T8:V8)</f>
        <v>5.2524993345291669E-2</v>
      </c>
      <c r="C8" s="68">
        <f>AVERAGE(DB!K8:S8)</f>
        <v>4.4768817363133338E-2</v>
      </c>
      <c r="D8" s="67">
        <f>AVERAGE(DB!AA8:AI8,DB!AS8:AU8)</f>
        <v>5.1836985000000002E-2</v>
      </c>
      <c r="E8" s="68">
        <f>AVERAGE(DB!AJ8:AR8)</f>
        <v>4.3894571333333327E-2</v>
      </c>
      <c r="F8" s="67">
        <f>AVERAGE(DB!AZ8:BH8,DB!BR8:BT8)</f>
        <v>5.1195102083333333E-2</v>
      </c>
      <c r="G8" s="68">
        <f>AVERAGE(DB!BI8:BQ8)</f>
        <v>4.2018668222222222E-2</v>
      </c>
      <c r="H8" s="67">
        <f>AVERAGE(DB!BY8:CG8,DB!CQ8:CS8)</f>
        <v>6.0321182583333334E-2</v>
      </c>
      <c r="I8" s="68">
        <f>AVERAGE(DB!CH8:CP8)</f>
        <v>4.6274487444444443E-2</v>
      </c>
      <c r="V8" s="18"/>
      <c r="W8" s="18"/>
    </row>
    <row r="9" spans="1:23">
      <c r="A9" s="64" t="s">
        <v>43</v>
      </c>
      <c r="B9" s="67">
        <f>AVERAGE(DB!B9:J9,DB!T9:V9)</f>
        <v>3.5591165402250005E-2</v>
      </c>
      <c r="C9" s="68">
        <f>AVERAGE(DB!K9:S9)</f>
        <v>3.2713195228963335E-2</v>
      </c>
      <c r="D9" s="67">
        <f>AVERAGE(DB!AA9:AI9,DB!AS9:AU9)</f>
        <v>3.5109684666666661E-2</v>
      </c>
      <c r="E9" s="68">
        <f>AVERAGE(DB!AJ9:AR9)</f>
        <v>3.2059632333333331E-2</v>
      </c>
      <c r="F9" s="67">
        <f>AVERAGE(DB!AZ9:BH9,DB!BR9:BT9)</f>
        <v>3.4594446250000001E-2</v>
      </c>
      <c r="G9" s="68">
        <f>AVERAGE(DB!BI9:BQ9)</f>
        <v>3.0652620000000002E-2</v>
      </c>
      <c r="H9" s="67">
        <f>AVERAGE(DB!BY9:CG9,DB!CQ9:CS9)</f>
        <v>4.1054940166666665E-2</v>
      </c>
      <c r="I9" s="68">
        <f>AVERAGE(DB!CH9:CP9)</f>
        <v>3.375619366666667E-2</v>
      </c>
      <c r="V9" s="18"/>
      <c r="W9" s="18"/>
    </row>
    <row r="10" spans="1:23" ht="15.75" thickBot="1">
      <c r="A10" s="65" t="s">
        <v>47</v>
      </c>
      <c r="B10" s="76">
        <f>AVERAGE(DB!B10:J10,DB!T10:V10)</f>
        <v>5.2766736469291663E-2</v>
      </c>
      <c r="C10" s="68">
        <f>AVERAGE(DB!K10:S10)</f>
        <v>4.2421561717144445E-2</v>
      </c>
      <c r="D10" s="67">
        <f>AVERAGE(DB!AA10:AI10,DB!AS10:AU10)</f>
        <v>5.258212625E-2</v>
      </c>
      <c r="E10" s="68">
        <f>AVERAGE(DB!AJ10:AR10)</f>
        <v>4.1952513111111117E-2</v>
      </c>
      <c r="F10" s="67">
        <f>AVERAGE(DB!AZ10:BH10,DB!BR10:BT10)</f>
        <v>5.181133583333334E-2</v>
      </c>
      <c r="G10" s="68">
        <f>AVERAGE(DB!BI10:BQ10)</f>
        <v>3.955422088888888E-2</v>
      </c>
      <c r="H10" s="67">
        <f>AVERAGE(DB!BY10:CG10,DB!CQ10:CS10)</f>
        <v>5.4701827250000001E-2</v>
      </c>
      <c r="I10" s="68">
        <f>AVERAGE(DB!CH10:CP10)</f>
        <v>3.4543840999999999E-2</v>
      </c>
      <c r="V10" s="18"/>
      <c r="W10" s="18"/>
    </row>
    <row r="11" spans="1:23">
      <c r="B11" s="18"/>
      <c r="C11" s="18"/>
      <c r="D11" s="18"/>
      <c r="E11" s="18"/>
      <c r="F11" s="18"/>
    </row>
    <row r="28" spans="1:13" ht="15.75" thickBot="1">
      <c r="A28" s="72" t="s">
        <v>160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5.75" thickBot="1">
      <c r="A29" s="34"/>
      <c r="B29" s="37" t="s">
        <v>1</v>
      </c>
      <c r="C29" s="38"/>
      <c r="D29" s="39"/>
      <c r="E29" s="37" t="s">
        <v>2</v>
      </c>
      <c r="F29" s="38"/>
      <c r="G29" s="39"/>
      <c r="H29" s="37" t="s">
        <v>3</v>
      </c>
      <c r="I29" s="38"/>
      <c r="J29" s="39"/>
      <c r="K29" s="37" t="s">
        <v>128</v>
      </c>
      <c r="L29" s="38"/>
      <c r="M29" s="39"/>
    </row>
    <row r="30" spans="1:13">
      <c r="A30" s="20"/>
      <c r="B30" s="35" t="s">
        <v>156</v>
      </c>
      <c r="C30" s="62" t="s">
        <v>157</v>
      </c>
      <c r="D30" s="22" t="s">
        <v>126</v>
      </c>
      <c r="E30" s="35" t="s">
        <v>156</v>
      </c>
      <c r="F30" s="62" t="s">
        <v>157</v>
      </c>
      <c r="G30" s="22" t="s">
        <v>126</v>
      </c>
      <c r="H30" s="35" t="s">
        <v>156</v>
      </c>
      <c r="I30" s="62" t="s">
        <v>157</v>
      </c>
      <c r="J30" s="22" t="s">
        <v>126</v>
      </c>
      <c r="K30" s="35" t="s">
        <v>156</v>
      </c>
      <c r="L30" s="62" t="s">
        <v>157</v>
      </c>
      <c r="M30" s="22" t="s">
        <v>126</v>
      </c>
    </row>
    <row r="31" spans="1:13">
      <c r="A31" s="35" t="s">
        <v>139</v>
      </c>
      <c r="B31" s="69">
        <f>AvgFeature!B4-D31</f>
        <v>2.9969585924154787E-3</v>
      </c>
      <c r="C31" s="70">
        <f>AvgFeature!C4-D31</f>
        <v>-3.9959447898872957E-3</v>
      </c>
      <c r="D31" s="71">
        <f>DB!W4</f>
        <v>5.7378618003542853E-2</v>
      </c>
      <c r="E31" s="69">
        <f>AvgFeature!D4-G31</f>
        <v>3.0565064285714358E-3</v>
      </c>
      <c r="F31" s="70">
        <f>AvgFeature!E4-G31</f>
        <v>-4.0753419047618936E-3</v>
      </c>
      <c r="G31" s="71">
        <f>DB!AV4</f>
        <v>5.6904432904761895E-2</v>
      </c>
      <c r="H31" s="69">
        <f>AvgFeature!F4-J31</f>
        <v>3.6244173928571335E-3</v>
      </c>
      <c r="I31" s="70">
        <f>AvgFeature!G4-J31</f>
        <v>-4.8325565238095114E-3</v>
      </c>
      <c r="J31" s="71">
        <f>DB!BU4</f>
        <v>5.6891800857142849E-2</v>
      </c>
      <c r="K31" s="69">
        <f>AvgFeature!H4-M31</f>
        <v>6.0762360238095364E-3</v>
      </c>
      <c r="L31" s="70">
        <f>AvgFeature!I4-M31</f>
        <v>-8.1016480317460393E-3</v>
      </c>
      <c r="M31" s="71">
        <f>DB!CT4</f>
        <v>6.5332742809523808E-2</v>
      </c>
    </row>
    <row r="32" spans="1:13">
      <c r="A32" s="35" t="s">
        <v>140</v>
      </c>
      <c r="B32" s="69">
        <f>AvgFeature!B5-D32</f>
        <v>1.8429343667071552E-3</v>
      </c>
      <c r="C32" s="70">
        <f>AvgFeature!C5-D32</f>
        <v>-2.4572458222761814E-3</v>
      </c>
      <c r="D32" s="71">
        <f>DB!W5</f>
        <v>5.8413750147509512E-2</v>
      </c>
      <c r="E32" s="69">
        <f>AvgFeature!D5-G32</f>
        <v>1.9048081309523887E-3</v>
      </c>
      <c r="F32" s="70">
        <f>AvgFeature!E5-G32</f>
        <v>-2.5397441746031757E-3</v>
      </c>
      <c r="G32" s="71">
        <f>DB!AV5</f>
        <v>5.7728062285714282E-2</v>
      </c>
      <c r="H32" s="69">
        <f>AvgFeature!F5-J32</f>
        <v>2.1216433333333465E-3</v>
      </c>
      <c r="I32" s="70">
        <f>AvgFeature!G5-J32</f>
        <v>-2.8288577777777629E-3</v>
      </c>
      <c r="J32" s="71">
        <f>DB!BU5</f>
        <v>5.5399663666666654E-2</v>
      </c>
      <c r="K32" s="69">
        <f>AvgFeature!H5-M32</f>
        <v>3.1983092857142958E-3</v>
      </c>
      <c r="L32" s="70">
        <f>AvgFeature!I5-M32</f>
        <v>-4.2644123809523898E-3</v>
      </c>
      <c r="M32" s="71">
        <f>DB!CT5</f>
        <v>5.5387765714285712E-2</v>
      </c>
    </row>
    <row r="33" spans="1:13">
      <c r="A33" s="35" t="s">
        <v>141</v>
      </c>
      <c r="B33" s="69">
        <f>AvgFeature!B6-D33</f>
        <v>-1.6122477045095035E-3</v>
      </c>
      <c r="C33" s="70">
        <f>AvgFeature!C6-D33</f>
        <v>2.1496636060127083E-3</v>
      </c>
      <c r="D33" s="71">
        <f>DB!W6</f>
        <v>6.5643576694376177E-2</v>
      </c>
      <c r="E33" s="69">
        <f>AvgFeature!D6-G33</f>
        <v>-1.6137505595237994E-3</v>
      </c>
      <c r="F33" s="70">
        <f>AvgFeature!E6-G33</f>
        <v>2.1516674126984131E-3</v>
      </c>
      <c r="G33" s="71">
        <f>DB!AV6</f>
        <v>6.5526367809523811E-2</v>
      </c>
      <c r="H33" s="69">
        <f>AvgFeature!F6-J33</f>
        <v>-1.0441194761904721E-3</v>
      </c>
      <c r="I33" s="70">
        <f>AvgFeature!G6-J33</f>
        <v>1.3921593015872868E-3</v>
      </c>
      <c r="J33" s="71">
        <f>DB!BU6</f>
        <v>6.6844560809523806E-2</v>
      </c>
      <c r="K33" s="69">
        <f>AvgFeature!H6-M33</f>
        <v>3.1218382857142735E-3</v>
      </c>
      <c r="L33" s="70">
        <f>AvgFeature!I6-M33</f>
        <v>-4.162451047619059E-3</v>
      </c>
      <c r="M33" s="71">
        <f>DB!CT6</f>
        <v>7.5649153714285725E-2</v>
      </c>
    </row>
    <row r="34" spans="1:13">
      <c r="A34" s="35" t="s">
        <v>142</v>
      </c>
      <c r="B34" s="69">
        <f>AvgFeature!B7-D34</f>
        <v>1.3277455425085481E-2</v>
      </c>
      <c r="C34" s="70">
        <f>AvgFeature!C7-D34</f>
        <v>-1.7703273900113968E-2</v>
      </c>
      <c r="D34" s="71">
        <f>DB!W7</f>
        <v>5.2022331709589524E-2</v>
      </c>
      <c r="E34" s="69">
        <f>AvgFeature!D7-G34</f>
        <v>1.340472032142858E-2</v>
      </c>
      <c r="F34" s="70">
        <f>AvgFeature!E7-G34</f>
        <v>-1.7872960428571429E-2</v>
      </c>
      <c r="G34" s="71">
        <f>DB!AV7</f>
        <v>5.179543409523809E-2</v>
      </c>
      <c r="H34" s="69">
        <f>AvgFeature!F7-J34</f>
        <v>1.3793751333333333E-2</v>
      </c>
      <c r="I34" s="70">
        <f>AvgFeature!G7-J34</f>
        <v>-1.8391668444444453E-2</v>
      </c>
      <c r="J34" s="71">
        <f>DB!BU7</f>
        <v>5.106501900000001E-2</v>
      </c>
      <c r="K34" s="69">
        <f>AvgFeature!H7-M34</f>
        <v>1.5714032345238091E-2</v>
      </c>
      <c r="L34" s="70">
        <f>AvgFeature!I7-M34</f>
        <v>-2.0952043126984128E-2</v>
      </c>
      <c r="M34" s="71">
        <f>DB!CT7</f>
        <v>5.8304649571428571E-2</v>
      </c>
    </row>
    <row r="35" spans="1:13">
      <c r="A35" s="35" t="s">
        <v>143</v>
      </c>
      <c r="B35" s="69">
        <f>AvgFeature!B8-D35</f>
        <v>3.3240754209250059E-3</v>
      </c>
      <c r="C35" s="70">
        <f>AvgFeature!C8-D35</f>
        <v>-4.432100561233325E-3</v>
      </c>
      <c r="D35" s="71">
        <f>DB!W8</f>
        <v>4.9200917924366663E-2</v>
      </c>
      <c r="E35" s="69">
        <f>AvgFeature!D8-G35</f>
        <v>3.4038915714285703E-3</v>
      </c>
      <c r="F35" s="70">
        <f>AvgFeature!E8-G35</f>
        <v>-4.5385220952381053E-3</v>
      </c>
      <c r="G35" s="71">
        <f>DB!AV8</f>
        <v>4.8433093428571432E-2</v>
      </c>
      <c r="H35" s="69">
        <f>AvgFeature!F8-J35</f>
        <v>3.9327573690476139E-3</v>
      </c>
      <c r="I35" s="70">
        <f>AvgFeature!G8-J35</f>
        <v>-5.2436764920634968E-3</v>
      </c>
      <c r="J35" s="71">
        <f>DB!BU8</f>
        <v>4.7262344714285719E-2</v>
      </c>
      <c r="K35" s="69">
        <f>AvgFeature!H8-M35</f>
        <v>6.0200122023809435E-3</v>
      </c>
      <c r="L35" s="70">
        <f>AvgFeature!I8-M35</f>
        <v>-8.0266829365079478E-3</v>
      </c>
      <c r="M35" s="71">
        <f>DB!CT8</f>
        <v>5.430117038095239E-2</v>
      </c>
    </row>
    <row r="36" spans="1:13">
      <c r="A36" s="35" t="s">
        <v>43</v>
      </c>
      <c r="B36" s="69">
        <f>AvgFeature!B9-D36</f>
        <v>1.2334157885514341E-3</v>
      </c>
      <c r="C36" s="70">
        <f>AvgFeature!C9-D36</f>
        <v>-1.6445543847352362E-3</v>
      </c>
      <c r="D36" s="71">
        <f>DB!W9</f>
        <v>3.4357749613698571E-2</v>
      </c>
      <c r="E36" s="69">
        <f>AvgFeature!D9-G36</f>
        <v>1.3071652857142707E-3</v>
      </c>
      <c r="F36" s="70">
        <f>AvgFeature!E9-G36</f>
        <v>-1.74288704761906E-3</v>
      </c>
      <c r="G36" s="71">
        <f>DB!AV9</f>
        <v>3.3802519380952391E-2</v>
      </c>
      <c r="H36" s="69">
        <f>AvgFeature!F9-J36</f>
        <v>1.6893541071428542E-3</v>
      </c>
      <c r="I36" s="70">
        <f>AvgFeature!G9-J36</f>
        <v>-2.2524721428571447E-3</v>
      </c>
      <c r="J36" s="71">
        <f>DB!BU9</f>
        <v>3.2905092142857147E-2</v>
      </c>
      <c r="K36" s="69">
        <f>AvgFeature!H9-M36</f>
        <v>3.128034214285709E-3</v>
      </c>
      <c r="L36" s="70">
        <f>AvgFeature!I9-M36</f>
        <v>-4.1707122857142856E-3</v>
      </c>
      <c r="M36" s="71">
        <f>DB!CT9</f>
        <v>3.7926905952380956E-2</v>
      </c>
    </row>
    <row r="37" spans="1:13" ht="15.75" thickBot="1">
      <c r="A37" s="36" t="s">
        <v>47</v>
      </c>
      <c r="B37" s="73">
        <f>AvgFeature!B10-D37</f>
        <v>4.4336463223488207E-3</v>
      </c>
      <c r="C37" s="74">
        <f>AvgFeature!C10-D37</f>
        <v>-5.9115284297983975E-3</v>
      </c>
      <c r="D37" s="75">
        <f>DB!W10</f>
        <v>4.8333090146942842E-2</v>
      </c>
      <c r="E37" s="73">
        <f>AvgFeature!D10-G37</f>
        <v>4.5555484880952374E-3</v>
      </c>
      <c r="F37" s="74">
        <f>AvgFeature!E10-G37</f>
        <v>-6.0740646507936452E-3</v>
      </c>
      <c r="G37" s="75">
        <f>DB!AV10</f>
        <v>4.8026577761904762E-2</v>
      </c>
      <c r="H37" s="73">
        <f>AvgFeature!F10-J37</f>
        <v>5.2530492619047783E-3</v>
      </c>
      <c r="I37" s="74">
        <f>AvgFeature!G10-J37</f>
        <v>-7.0040656825396813E-3</v>
      </c>
      <c r="J37" s="75">
        <f>DB!BU10</f>
        <v>4.6558286571428562E-2</v>
      </c>
      <c r="K37" s="73">
        <f>AvgFeature!H10-M37</f>
        <v>8.6391369642857124E-3</v>
      </c>
      <c r="L37" s="74">
        <f>AvgFeature!I10-M37</f>
        <v>-1.151884928571429E-2</v>
      </c>
      <c r="M37" s="75">
        <f>DB!CT10</f>
        <v>4.6062690285714289E-2</v>
      </c>
    </row>
  </sheetData>
  <mergeCells count="8">
    <mergeCell ref="B29:D29"/>
    <mergeCell ref="E29:G29"/>
    <mergeCell ref="H29:J29"/>
    <mergeCell ref="K29:M29"/>
    <mergeCell ref="B2:C2"/>
    <mergeCell ref="D2:E2"/>
    <mergeCell ref="F2:G2"/>
    <mergeCell ref="H2:I2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A456-67EC-495F-86D0-C38156AE51CF}">
  <sheetPr filterMode="1"/>
  <dimension ref="A1:F99"/>
  <sheetViews>
    <sheetView zoomScale="85" zoomScaleNormal="85" workbookViewId="0">
      <selection activeCell="A98" sqref="A98:D98"/>
    </sheetView>
  </sheetViews>
  <sheetFormatPr defaultRowHeight="15"/>
  <sheetData>
    <row r="1" spans="1:6">
      <c r="A1" t="s">
        <v>144</v>
      </c>
      <c r="B1" t="s">
        <v>145</v>
      </c>
      <c r="C1" t="s">
        <v>146</v>
      </c>
      <c r="D1" t="s">
        <v>155</v>
      </c>
    </row>
    <row r="2" spans="1:6" hidden="1">
      <c r="A2" t="s">
        <v>52</v>
      </c>
      <c r="B2" t="s">
        <v>153</v>
      </c>
      <c r="C2" t="s">
        <v>153</v>
      </c>
    </row>
    <row r="3" spans="1:6" hidden="1">
      <c r="A3" t="s">
        <v>30</v>
      </c>
      <c r="B3" t="s">
        <v>153</v>
      </c>
      <c r="C3" t="s">
        <v>153</v>
      </c>
    </row>
    <row r="4" spans="1:6" hidden="1">
      <c r="A4" t="s">
        <v>53</v>
      </c>
      <c r="B4" t="s">
        <v>153</v>
      </c>
      <c r="C4" t="s">
        <v>153</v>
      </c>
    </row>
    <row r="5" spans="1:6" hidden="1">
      <c r="A5" t="s">
        <v>54</v>
      </c>
      <c r="B5" t="s">
        <v>153</v>
      </c>
      <c r="C5" t="s">
        <v>153</v>
      </c>
    </row>
    <row r="6" spans="1:6" hidden="1">
      <c r="A6" t="s">
        <v>55</v>
      </c>
      <c r="B6" t="s">
        <v>153</v>
      </c>
      <c r="C6" t="s">
        <v>153</v>
      </c>
    </row>
    <row r="7" spans="1:6" hidden="1">
      <c r="A7" t="s">
        <v>56</v>
      </c>
      <c r="B7" t="s">
        <v>153</v>
      </c>
      <c r="C7" t="s">
        <v>153</v>
      </c>
    </row>
    <row r="8" spans="1:6">
      <c r="A8" t="s">
        <v>57</v>
      </c>
      <c r="B8" t="s">
        <v>148</v>
      </c>
      <c r="C8">
        <v>1.84E-51</v>
      </c>
      <c r="D8" t="s">
        <v>156</v>
      </c>
    </row>
    <row r="9" spans="1:6">
      <c r="A9" t="s">
        <v>27</v>
      </c>
      <c r="B9" t="s">
        <v>148</v>
      </c>
      <c r="C9" t="s">
        <v>150</v>
      </c>
      <c r="D9" t="s">
        <v>156</v>
      </c>
    </row>
    <row r="10" spans="1:6">
      <c r="A10" t="s">
        <v>28</v>
      </c>
      <c r="B10" t="s">
        <v>148</v>
      </c>
      <c r="C10" t="s">
        <v>150</v>
      </c>
      <c r="D10" t="s">
        <v>156</v>
      </c>
    </row>
    <row r="11" spans="1:6" hidden="1">
      <c r="A11" t="s">
        <v>58</v>
      </c>
      <c r="B11" t="s">
        <v>153</v>
      </c>
      <c r="C11" t="s">
        <v>153</v>
      </c>
    </row>
    <row r="12" spans="1:6">
      <c r="A12" t="s">
        <v>64</v>
      </c>
      <c r="B12" t="s">
        <v>133</v>
      </c>
      <c r="C12" t="s">
        <v>150</v>
      </c>
      <c r="D12" t="s">
        <v>157</v>
      </c>
      <c r="F12" s="30" t="s">
        <v>152</v>
      </c>
    </row>
    <row r="13" spans="1:6" hidden="1">
      <c r="A13" t="s">
        <v>59</v>
      </c>
      <c r="B13" t="s">
        <v>153</v>
      </c>
      <c r="C13" t="s">
        <v>153</v>
      </c>
    </row>
    <row r="14" spans="1:6">
      <c r="A14" t="s">
        <v>24</v>
      </c>
      <c r="B14" t="s">
        <v>133</v>
      </c>
      <c r="C14">
        <v>8.2099999999999996E-30</v>
      </c>
      <c r="D14" t="s">
        <v>157</v>
      </c>
    </row>
    <row r="15" spans="1:6">
      <c r="A15" t="s">
        <v>124</v>
      </c>
      <c r="B15" t="s">
        <v>133</v>
      </c>
      <c r="C15" t="s">
        <v>150</v>
      </c>
      <c r="D15" t="s">
        <v>157</v>
      </c>
    </row>
    <row r="16" spans="1:6" hidden="1">
      <c r="A16" t="s">
        <v>61</v>
      </c>
      <c r="B16" t="s">
        <v>153</v>
      </c>
      <c r="C16" t="s">
        <v>153</v>
      </c>
    </row>
    <row r="17" spans="1:4" hidden="1">
      <c r="A17" t="s">
        <v>28</v>
      </c>
      <c r="B17" t="s">
        <v>153</v>
      </c>
      <c r="C17" t="s">
        <v>153</v>
      </c>
    </row>
    <row r="18" spans="1:4" hidden="1">
      <c r="A18" t="s">
        <v>62</v>
      </c>
      <c r="B18" t="s">
        <v>153</v>
      </c>
      <c r="C18" t="s">
        <v>153</v>
      </c>
    </row>
    <row r="19" spans="1:4" hidden="1">
      <c r="A19" t="s">
        <v>12</v>
      </c>
      <c r="B19" t="s">
        <v>153</v>
      </c>
      <c r="C19" t="s">
        <v>153</v>
      </c>
    </row>
    <row r="20" spans="1:4">
      <c r="A20" t="s">
        <v>5</v>
      </c>
      <c r="B20" t="s">
        <v>149</v>
      </c>
      <c r="C20">
        <v>2.1300000000000001E-68</v>
      </c>
      <c r="D20" t="s">
        <v>156</v>
      </c>
    </row>
    <row r="21" spans="1:4" hidden="1">
      <c r="A21" t="s">
        <v>63</v>
      </c>
      <c r="B21" t="s">
        <v>153</v>
      </c>
      <c r="C21" t="s">
        <v>153</v>
      </c>
    </row>
    <row r="22" spans="1:4">
      <c r="A22" t="s">
        <v>6</v>
      </c>
      <c r="B22" t="s">
        <v>149</v>
      </c>
      <c r="C22">
        <v>8.6800000000000005E-31</v>
      </c>
      <c r="D22" t="s">
        <v>156</v>
      </c>
    </row>
    <row r="23" spans="1:4">
      <c r="A23" t="s">
        <v>60</v>
      </c>
      <c r="B23" t="s">
        <v>149</v>
      </c>
      <c r="C23">
        <v>2.3700000000000001E-34</v>
      </c>
      <c r="D23" t="s">
        <v>156</v>
      </c>
    </row>
    <row r="24" spans="1:4" hidden="1">
      <c r="A24" t="s">
        <v>65</v>
      </c>
      <c r="B24" t="s">
        <v>153</v>
      </c>
      <c r="C24" t="s">
        <v>153</v>
      </c>
    </row>
    <row r="25" spans="1:4" hidden="1">
      <c r="A25" t="s">
        <v>66</v>
      </c>
      <c r="B25" t="s">
        <v>153</v>
      </c>
      <c r="C25" t="s">
        <v>153</v>
      </c>
    </row>
    <row r="26" spans="1:4" hidden="1">
      <c r="A26" t="s">
        <v>67</v>
      </c>
      <c r="B26" t="s">
        <v>153</v>
      </c>
      <c r="C26" t="s">
        <v>153</v>
      </c>
    </row>
    <row r="27" spans="1:4" hidden="1">
      <c r="A27" t="s">
        <v>68</v>
      </c>
      <c r="B27" t="s">
        <v>153</v>
      </c>
      <c r="C27" t="s">
        <v>153</v>
      </c>
    </row>
    <row r="28" spans="1:4" hidden="1">
      <c r="A28" t="s">
        <v>69</v>
      </c>
      <c r="B28" t="s">
        <v>153</v>
      </c>
      <c r="C28" t="s">
        <v>153</v>
      </c>
    </row>
    <row r="29" spans="1:4" hidden="1">
      <c r="A29" t="s">
        <v>70</v>
      </c>
      <c r="B29" t="s">
        <v>153</v>
      </c>
      <c r="C29" t="s">
        <v>153</v>
      </c>
    </row>
    <row r="30" spans="1:4" hidden="1">
      <c r="A30" t="s">
        <v>71</v>
      </c>
      <c r="B30" t="s">
        <v>153</v>
      </c>
      <c r="C30" t="s">
        <v>153</v>
      </c>
    </row>
    <row r="31" spans="1:4" hidden="1">
      <c r="A31" t="s">
        <v>72</v>
      </c>
      <c r="B31" t="s">
        <v>153</v>
      </c>
      <c r="C31" t="s">
        <v>153</v>
      </c>
    </row>
    <row r="32" spans="1:4" hidden="1">
      <c r="A32" t="s">
        <v>73</v>
      </c>
      <c r="B32" t="s">
        <v>153</v>
      </c>
      <c r="C32" t="s">
        <v>153</v>
      </c>
    </row>
    <row r="33" spans="1:4" hidden="1">
      <c r="A33" t="s">
        <v>74</v>
      </c>
      <c r="B33" t="s">
        <v>153</v>
      </c>
      <c r="C33" t="s">
        <v>153</v>
      </c>
    </row>
    <row r="34" spans="1:4" hidden="1">
      <c r="A34" t="s">
        <v>75</v>
      </c>
      <c r="B34" t="s">
        <v>153</v>
      </c>
      <c r="C34" t="s">
        <v>153</v>
      </c>
    </row>
    <row r="35" spans="1:4" hidden="1">
      <c r="A35" t="s">
        <v>76</v>
      </c>
      <c r="B35" t="s">
        <v>153</v>
      </c>
      <c r="C35" t="s">
        <v>153</v>
      </c>
    </row>
    <row r="36" spans="1:4" hidden="1">
      <c r="A36" t="s">
        <v>77</v>
      </c>
      <c r="B36" t="s">
        <v>153</v>
      </c>
      <c r="C36" t="s">
        <v>153</v>
      </c>
    </row>
    <row r="37" spans="1:4">
      <c r="A37" t="s">
        <v>8</v>
      </c>
      <c r="B37" t="s">
        <v>149</v>
      </c>
      <c r="C37">
        <v>1.78E-25</v>
      </c>
      <c r="D37" t="s">
        <v>156</v>
      </c>
    </row>
    <row r="38" spans="1:4" hidden="1">
      <c r="A38" t="s">
        <v>79</v>
      </c>
      <c r="B38" t="s">
        <v>153</v>
      </c>
      <c r="C38" t="s">
        <v>153</v>
      </c>
    </row>
    <row r="39" spans="1:4" hidden="1">
      <c r="A39" t="s">
        <v>80</v>
      </c>
      <c r="B39" t="s">
        <v>153</v>
      </c>
      <c r="C39" t="s">
        <v>153</v>
      </c>
    </row>
    <row r="40" spans="1:4">
      <c r="A40" t="s">
        <v>78</v>
      </c>
      <c r="B40" t="s">
        <v>149</v>
      </c>
      <c r="C40">
        <v>6.3200000000000003E-22</v>
      </c>
      <c r="D40" t="s">
        <v>156</v>
      </c>
    </row>
    <row r="41" spans="1:4" hidden="1">
      <c r="A41" t="s">
        <v>81</v>
      </c>
      <c r="B41" t="s">
        <v>153</v>
      </c>
      <c r="C41" t="s">
        <v>153</v>
      </c>
    </row>
    <row r="42" spans="1:4" hidden="1">
      <c r="A42" t="s">
        <v>82</v>
      </c>
      <c r="B42" t="s">
        <v>153</v>
      </c>
      <c r="C42" t="s">
        <v>153</v>
      </c>
    </row>
    <row r="43" spans="1:4">
      <c r="A43" t="s">
        <v>10</v>
      </c>
      <c r="B43" t="s">
        <v>149</v>
      </c>
      <c r="C43">
        <v>9.3799999999999996E-118</v>
      </c>
      <c r="D43" t="s">
        <v>156</v>
      </c>
    </row>
    <row r="44" spans="1:4" hidden="1">
      <c r="A44" t="s">
        <v>83</v>
      </c>
      <c r="B44" t="s">
        <v>153</v>
      </c>
      <c r="C44" t="s">
        <v>153</v>
      </c>
    </row>
    <row r="45" spans="1:4" hidden="1">
      <c r="A45" t="s">
        <v>84</v>
      </c>
      <c r="B45" t="s">
        <v>153</v>
      </c>
      <c r="C45" t="s">
        <v>153</v>
      </c>
    </row>
    <row r="46" spans="1:4" hidden="1">
      <c r="A46" t="s">
        <v>85</v>
      </c>
      <c r="B46" t="s">
        <v>153</v>
      </c>
      <c r="C46" t="s">
        <v>153</v>
      </c>
    </row>
    <row r="47" spans="1:4" hidden="1">
      <c r="A47" t="s">
        <v>26</v>
      </c>
      <c r="B47" t="s">
        <v>153</v>
      </c>
      <c r="C47" t="s">
        <v>153</v>
      </c>
    </row>
    <row r="48" spans="1:4" hidden="1">
      <c r="A48" t="s">
        <v>86</v>
      </c>
      <c r="B48" t="s">
        <v>153</v>
      </c>
      <c r="C48" t="s">
        <v>153</v>
      </c>
    </row>
    <row r="49" spans="1:4" hidden="1">
      <c r="A49" t="s">
        <v>87</v>
      </c>
      <c r="B49" t="s">
        <v>153</v>
      </c>
      <c r="C49" t="s">
        <v>153</v>
      </c>
    </row>
    <row r="50" spans="1:4" hidden="1">
      <c r="A50" t="s">
        <v>88</v>
      </c>
      <c r="B50" t="s">
        <v>153</v>
      </c>
      <c r="C50" t="s">
        <v>153</v>
      </c>
    </row>
    <row r="51" spans="1:4" hidden="1">
      <c r="A51" t="s">
        <v>89</v>
      </c>
      <c r="B51" t="s">
        <v>153</v>
      </c>
      <c r="C51" t="s">
        <v>153</v>
      </c>
    </row>
    <row r="52" spans="1:4" hidden="1">
      <c r="A52" t="s">
        <v>90</v>
      </c>
      <c r="B52" t="s">
        <v>153</v>
      </c>
      <c r="C52" t="s">
        <v>153</v>
      </c>
    </row>
    <row r="53" spans="1:4" hidden="1">
      <c r="A53" t="s">
        <v>91</v>
      </c>
      <c r="B53" t="s">
        <v>153</v>
      </c>
      <c r="C53" t="s">
        <v>153</v>
      </c>
    </row>
    <row r="54" spans="1:4" hidden="1">
      <c r="A54" t="s">
        <v>92</v>
      </c>
      <c r="B54" t="s">
        <v>153</v>
      </c>
      <c r="C54" t="s">
        <v>153</v>
      </c>
    </row>
    <row r="55" spans="1:4" hidden="1">
      <c r="A55" t="s">
        <v>93</v>
      </c>
      <c r="B55" t="s">
        <v>153</v>
      </c>
      <c r="C55" t="s">
        <v>153</v>
      </c>
    </row>
    <row r="56" spans="1:4" hidden="1">
      <c r="A56" t="s">
        <v>94</v>
      </c>
      <c r="B56" t="s">
        <v>153</v>
      </c>
      <c r="C56" t="s">
        <v>153</v>
      </c>
    </row>
    <row r="57" spans="1:4" hidden="1">
      <c r="A57" t="s">
        <v>95</v>
      </c>
      <c r="B57" t="s">
        <v>153</v>
      </c>
      <c r="C57" t="s">
        <v>153</v>
      </c>
    </row>
    <row r="58" spans="1:4" hidden="1">
      <c r="A58" t="s">
        <v>96</v>
      </c>
      <c r="B58" t="s">
        <v>153</v>
      </c>
      <c r="C58" t="s">
        <v>153</v>
      </c>
    </row>
    <row r="59" spans="1:4" hidden="1">
      <c r="A59" t="s">
        <v>31</v>
      </c>
      <c r="B59" t="s">
        <v>153</v>
      </c>
      <c r="C59" t="s">
        <v>153</v>
      </c>
    </row>
    <row r="60" spans="1:4" hidden="1">
      <c r="A60" t="s">
        <v>97</v>
      </c>
      <c r="B60" t="s">
        <v>153</v>
      </c>
      <c r="C60" t="s">
        <v>153</v>
      </c>
    </row>
    <row r="61" spans="1:4" hidden="1">
      <c r="A61" t="s">
        <v>98</v>
      </c>
      <c r="B61" t="s">
        <v>153</v>
      </c>
      <c r="C61" t="s">
        <v>153</v>
      </c>
    </row>
    <row r="62" spans="1:4" hidden="1">
      <c r="A62" t="s">
        <v>99</v>
      </c>
      <c r="B62" t="s">
        <v>153</v>
      </c>
      <c r="C62" t="s">
        <v>153</v>
      </c>
    </row>
    <row r="63" spans="1:4">
      <c r="A63" t="s">
        <v>7</v>
      </c>
      <c r="B63" t="s">
        <v>149</v>
      </c>
      <c r="C63">
        <v>7.1799999999999998E-74</v>
      </c>
      <c r="D63" t="s">
        <v>156</v>
      </c>
    </row>
    <row r="64" spans="1:4" hidden="1">
      <c r="A64" t="s">
        <v>100</v>
      </c>
      <c r="B64" t="s">
        <v>153</v>
      </c>
      <c r="C64" t="s">
        <v>153</v>
      </c>
    </row>
    <row r="65" spans="1:4" hidden="1">
      <c r="A65" t="s">
        <v>101</v>
      </c>
      <c r="B65" t="s">
        <v>153</v>
      </c>
      <c r="C65" t="s">
        <v>153</v>
      </c>
    </row>
    <row r="66" spans="1:4" hidden="1">
      <c r="A66" t="s">
        <v>102</v>
      </c>
      <c r="B66" t="s">
        <v>153</v>
      </c>
      <c r="C66" t="s">
        <v>153</v>
      </c>
    </row>
    <row r="67" spans="1:4">
      <c r="A67" t="s">
        <v>9</v>
      </c>
      <c r="B67" t="s">
        <v>149</v>
      </c>
      <c r="C67">
        <v>7.48E-28</v>
      </c>
      <c r="D67" t="s">
        <v>156</v>
      </c>
    </row>
    <row r="68" spans="1:4" hidden="1">
      <c r="A68" t="s">
        <v>103</v>
      </c>
      <c r="B68" t="s">
        <v>153</v>
      </c>
      <c r="C68" t="s">
        <v>153</v>
      </c>
    </row>
    <row r="69" spans="1:4" hidden="1">
      <c r="A69" t="s">
        <v>151</v>
      </c>
      <c r="B69" t="s">
        <v>153</v>
      </c>
      <c r="C69" t="s">
        <v>153</v>
      </c>
    </row>
    <row r="70" spans="1:4" hidden="1">
      <c r="A70" t="s">
        <v>104</v>
      </c>
      <c r="B70" t="s">
        <v>153</v>
      </c>
      <c r="C70" t="s">
        <v>153</v>
      </c>
    </row>
    <row r="71" spans="1:4" hidden="1">
      <c r="A71" t="s">
        <v>105</v>
      </c>
      <c r="B71" t="s">
        <v>153</v>
      </c>
      <c r="C71" t="s">
        <v>153</v>
      </c>
    </row>
    <row r="72" spans="1:4" hidden="1">
      <c r="A72" t="s">
        <v>106</v>
      </c>
      <c r="B72" t="s">
        <v>153</v>
      </c>
      <c r="C72" t="s">
        <v>153</v>
      </c>
    </row>
    <row r="73" spans="1:4" hidden="1">
      <c r="A73" t="s">
        <v>107</v>
      </c>
      <c r="B73" t="s">
        <v>153</v>
      </c>
      <c r="C73" t="s">
        <v>153</v>
      </c>
    </row>
    <row r="74" spans="1:4" hidden="1">
      <c r="A74" t="s">
        <v>108</v>
      </c>
      <c r="B74" t="s">
        <v>153</v>
      </c>
      <c r="C74" t="s">
        <v>153</v>
      </c>
    </row>
    <row r="75" spans="1:4" hidden="1">
      <c r="A75" t="s">
        <v>109</v>
      </c>
      <c r="B75" t="s">
        <v>153</v>
      </c>
      <c r="C75" t="s">
        <v>153</v>
      </c>
    </row>
    <row r="76" spans="1:4">
      <c r="A76" t="s">
        <v>123</v>
      </c>
      <c r="B76" t="s">
        <v>149</v>
      </c>
      <c r="C76">
        <v>2.8799999999999999E-46</v>
      </c>
      <c r="D76" t="s">
        <v>156</v>
      </c>
    </row>
    <row r="77" spans="1:4" hidden="1">
      <c r="A77" t="s">
        <v>110</v>
      </c>
      <c r="B77" t="s">
        <v>153</v>
      </c>
      <c r="C77" t="s">
        <v>153</v>
      </c>
    </row>
    <row r="78" spans="1:4" hidden="1">
      <c r="A78" t="s">
        <v>111</v>
      </c>
      <c r="B78" t="s">
        <v>153</v>
      </c>
      <c r="C78" t="s">
        <v>153</v>
      </c>
    </row>
    <row r="79" spans="1:4" hidden="1">
      <c r="A79" t="s">
        <v>112</v>
      </c>
      <c r="B79" t="s">
        <v>153</v>
      </c>
      <c r="C79" t="s">
        <v>153</v>
      </c>
    </row>
    <row r="80" spans="1:4" hidden="1">
      <c r="A80" t="s">
        <v>113</v>
      </c>
      <c r="B80" t="s">
        <v>153</v>
      </c>
      <c r="C80" t="s">
        <v>153</v>
      </c>
    </row>
    <row r="81" spans="1:4">
      <c r="A81" t="s">
        <v>17</v>
      </c>
      <c r="B81" t="s">
        <v>132</v>
      </c>
      <c r="C81">
        <v>2.1399999999999998E-33</v>
      </c>
      <c r="D81" t="s">
        <v>157</v>
      </c>
    </row>
    <row r="82" spans="1:4" hidden="1">
      <c r="A82" t="s">
        <v>32</v>
      </c>
      <c r="B82" t="s">
        <v>153</v>
      </c>
      <c r="C82" t="s">
        <v>153</v>
      </c>
    </row>
    <row r="83" spans="1:4" hidden="1">
      <c r="A83" t="s">
        <v>114</v>
      </c>
      <c r="B83" t="s">
        <v>153</v>
      </c>
      <c r="C83" t="s">
        <v>153</v>
      </c>
    </row>
    <row r="84" spans="1:4" hidden="1">
      <c r="A84" t="s">
        <v>13</v>
      </c>
      <c r="B84" t="s">
        <v>153</v>
      </c>
      <c r="C84" t="s">
        <v>153</v>
      </c>
    </row>
    <row r="85" spans="1:4" hidden="1">
      <c r="A85" t="s">
        <v>27</v>
      </c>
      <c r="B85" t="s">
        <v>153</v>
      </c>
      <c r="C85" t="s">
        <v>153</v>
      </c>
    </row>
    <row r="86" spans="1:4" hidden="1">
      <c r="A86" t="s">
        <v>115</v>
      </c>
      <c r="B86" t="s">
        <v>153</v>
      </c>
      <c r="C86" t="s">
        <v>153</v>
      </c>
    </row>
    <row r="87" spans="1:4" hidden="1">
      <c r="A87" t="s">
        <v>116</v>
      </c>
      <c r="B87" t="s">
        <v>153</v>
      </c>
      <c r="C87" t="s">
        <v>153</v>
      </c>
    </row>
    <row r="88" spans="1:4" hidden="1">
      <c r="A88" t="s">
        <v>117</v>
      </c>
      <c r="B88" t="s">
        <v>153</v>
      </c>
      <c r="C88" t="s">
        <v>153</v>
      </c>
    </row>
    <row r="89" spans="1:4" hidden="1">
      <c r="A89" t="s">
        <v>118</v>
      </c>
      <c r="B89" t="s">
        <v>153</v>
      </c>
      <c r="C89" t="s">
        <v>153</v>
      </c>
    </row>
    <row r="90" spans="1:4" hidden="1">
      <c r="A90" t="s">
        <v>119</v>
      </c>
      <c r="B90" t="s">
        <v>153</v>
      </c>
      <c r="C90" t="s">
        <v>153</v>
      </c>
    </row>
    <row r="91" spans="1:4" hidden="1">
      <c r="A91" t="s">
        <v>120</v>
      </c>
      <c r="B91" t="s">
        <v>153</v>
      </c>
      <c r="C91" t="s">
        <v>153</v>
      </c>
    </row>
    <row r="92" spans="1:4" hidden="1">
      <c r="A92" t="s">
        <v>121</v>
      </c>
      <c r="B92" t="s">
        <v>153</v>
      </c>
      <c r="C92" t="s">
        <v>153</v>
      </c>
    </row>
    <row r="93" spans="1:4" hidden="1">
      <c r="A93" t="s">
        <v>122</v>
      </c>
      <c r="B93" t="s">
        <v>153</v>
      </c>
      <c r="C93" t="s">
        <v>153</v>
      </c>
    </row>
    <row r="94" spans="1:4">
      <c r="A94" t="s">
        <v>11</v>
      </c>
      <c r="B94" t="s">
        <v>132</v>
      </c>
      <c r="C94">
        <v>7.2899999999999999E-38</v>
      </c>
      <c r="D94" t="s">
        <v>157</v>
      </c>
    </row>
    <row r="95" spans="1:4">
      <c r="A95" t="s">
        <v>19</v>
      </c>
      <c r="B95" t="s">
        <v>132</v>
      </c>
      <c r="C95">
        <v>2.22E-27</v>
      </c>
      <c r="D95" t="s">
        <v>157</v>
      </c>
    </row>
    <row r="96" spans="1:4">
      <c r="A96" t="s">
        <v>21</v>
      </c>
      <c r="B96" t="s">
        <v>147</v>
      </c>
      <c r="C96">
        <v>3.06E-33</v>
      </c>
      <c r="D96" t="s">
        <v>157</v>
      </c>
    </row>
    <row r="97" spans="1:4" hidden="1">
      <c r="A97" t="s">
        <v>125</v>
      </c>
      <c r="B97" t="s">
        <v>153</v>
      </c>
      <c r="C97" t="s">
        <v>153</v>
      </c>
    </row>
    <row r="98" spans="1:4">
      <c r="A98" t="s">
        <v>14</v>
      </c>
      <c r="B98" t="s">
        <v>147</v>
      </c>
      <c r="C98">
        <v>6.7200000000000004E-20</v>
      </c>
      <c r="D98" t="s">
        <v>157</v>
      </c>
    </row>
    <row r="99" spans="1:4">
      <c r="A99" t="s">
        <v>22</v>
      </c>
      <c r="B99" t="s">
        <v>147</v>
      </c>
      <c r="C99">
        <v>3.7E-22</v>
      </c>
      <c r="D99" t="s">
        <v>157</v>
      </c>
    </row>
  </sheetData>
  <autoFilter ref="A1:C99" xr:uid="{DA61BB1A-E118-4527-9D33-DC5461FE65F7}">
    <filterColumn colId="1">
      <customFilters>
        <customFilter operator="notEqual" val=" "/>
      </customFilters>
    </filterColumn>
    <sortState xmlns:xlrd2="http://schemas.microsoft.com/office/spreadsheetml/2017/richdata2" ref="A8:C99">
      <sortCondition descending="1" ref="B1:B99"/>
    </sortState>
  </autoFilter>
  <hyperlinks>
    <hyperlink ref="F12" r:id="rId1" xr:uid="{993A2E90-8680-4403-A297-DF8611C691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156D-0770-4E8A-BCCF-7A613B28F885}">
  <dimension ref="A1:G30"/>
  <sheetViews>
    <sheetView topLeftCell="A19" zoomScale="70" zoomScaleNormal="70" workbookViewId="0">
      <selection activeCell="H9" sqref="H9"/>
    </sheetView>
  </sheetViews>
  <sheetFormatPr defaultRowHeight="15"/>
  <cols>
    <col min="1" max="1" width="15.140625" bestFit="1" customWidth="1"/>
    <col min="2" max="2" width="11.42578125" bestFit="1" customWidth="1"/>
    <col min="3" max="3" width="12.140625" customWidth="1"/>
    <col min="4" max="4" width="9.140625" bestFit="1" customWidth="1"/>
    <col min="5" max="6" width="10.28515625" bestFit="1" customWidth="1"/>
    <col min="7" max="7" width="14.42578125" customWidth="1"/>
  </cols>
  <sheetData>
    <row r="1" spans="1:7" ht="48" thickBot="1">
      <c r="A1" s="16" t="s">
        <v>130</v>
      </c>
      <c r="B1" s="16" t="s">
        <v>0</v>
      </c>
      <c r="C1" s="17" t="s">
        <v>1</v>
      </c>
      <c r="D1" s="17" t="s">
        <v>2</v>
      </c>
      <c r="E1" s="17" t="s">
        <v>3</v>
      </c>
      <c r="F1" s="17" t="s">
        <v>128</v>
      </c>
      <c r="G1" s="17" t="s">
        <v>129</v>
      </c>
    </row>
    <row r="2" spans="1:7" ht="18.75">
      <c r="A2" s="40" t="s">
        <v>4</v>
      </c>
      <c r="B2" s="6" t="s">
        <v>5</v>
      </c>
      <c r="C2" s="7" t="e">
        <f>-LN(VLOOKUP(B2,'1'!$A:$I,22,0))</f>
        <v>#REF!</v>
      </c>
      <c r="D2" s="7" t="e">
        <f>-LN(VLOOKUP(B2,'2'!$A:$I,22,0))</f>
        <v>#REF!</v>
      </c>
      <c r="E2" s="7" t="e">
        <f>-LN(VLOOKUP(B2,'3'!$A:$I,22,0))</f>
        <v>#REF!</v>
      </c>
      <c r="F2" s="7" t="e">
        <f>-LN(VLOOKUP(B2,'4'!$A:$H,22,0))</f>
        <v>#REF!</v>
      </c>
      <c r="G2" s="46" t="e">
        <f>AVERAGE(C2:F11)</f>
        <v>#REF!</v>
      </c>
    </row>
    <row r="3" spans="1:7" ht="18.75">
      <c r="A3" s="41"/>
      <c r="B3" s="3" t="s">
        <v>6</v>
      </c>
      <c r="C3" s="4" t="e">
        <f>-LN(VLOOKUP(B3,'1'!$A:$I,22,0))</f>
        <v>#REF!</v>
      </c>
      <c r="D3" s="4" t="e">
        <f>-LN(VLOOKUP(B3,'2'!$A:$I,22,0))</f>
        <v>#REF!</v>
      </c>
      <c r="E3" s="4" t="e">
        <f>-LN(VLOOKUP(B3,'3'!$A:$I,22,0))</f>
        <v>#REF!</v>
      </c>
      <c r="F3" s="4" t="e">
        <f>-LN(VLOOKUP(B3,'4'!$A:$H,22,0))</f>
        <v>#REF!</v>
      </c>
      <c r="G3" s="47"/>
    </row>
    <row r="4" spans="1:7" ht="18.75">
      <c r="A4" s="41"/>
      <c r="B4" s="3" t="s">
        <v>7</v>
      </c>
      <c r="C4" s="4" t="e">
        <f>-LN(VLOOKUP(B4,'1'!$A:$I,22,0))</f>
        <v>#REF!</v>
      </c>
      <c r="D4" s="4" t="e">
        <f>-LN(VLOOKUP(B4,'2'!$A:$I,22,0))</f>
        <v>#REF!</v>
      </c>
      <c r="E4" s="4" t="e">
        <f>-LN(VLOOKUP(B4,'3'!$A:$I,22,0))</f>
        <v>#REF!</v>
      </c>
      <c r="F4" s="4" t="e">
        <f>-LN(VLOOKUP(B4,'4'!$A:$H,22,0))</f>
        <v>#REF!</v>
      </c>
      <c r="G4" s="47"/>
    </row>
    <row r="5" spans="1:7" ht="18.75">
      <c r="A5" s="41"/>
      <c r="B5" s="3" t="s">
        <v>8</v>
      </c>
      <c r="C5" s="4" t="e">
        <f>-LN(VLOOKUP(B5,'1'!$A:$I,22,0))</f>
        <v>#REF!</v>
      </c>
      <c r="D5" s="4" t="e">
        <f>-LN(VLOOKUP(B5,'2'!$A:$I,22,0))</f>
        <v>#REF!</v>
      </c>
      <c r="E5" s="4" t="e">
        <f>-LN(VLOOKUP(B5,'3'!$A:$I,22,0))</f>
        <v>#REF!</v>
      </c>
      <c r="F5" s="4" t="e">
        <f>-LN(VLOOKUP(B5,'4'!$A:$H,22,0))</f>
        <v>#REF!</v>
      </c>
      <c r="G5" s="47"/>
    </row>
    <row r="6" spans="1:7" ht="18.75">
      <c r="A6" s="41"/>
      <c r="B6" s="3" t="s">
        <v>9</v>
      </c>
      <c r="C6" s="4" t="e">
        <f>-LN(VLOOKUP(B6,'1'!$A:$I,22,0))</f>
        <v>#REF!</v>
      </c>
      <c r="D6" s="4" t="e">
        <f>-LN(VLOOKUP(B6,'2'!$A:$I,22,0))</f>
        <v>#REF!</v>
      </c>
      <c r="E6" s="4" t="e">
        <f>-LN(VLOOKUP(B6,'3'!$A:$I,22,0))</f>
        <v>#REF!</v>
      </c>
      <c r="F6" s="4" t="e">
        <f>-LN(VLOOKUP(B6,'4'!$A:$H,22,0))</f>
        <v>#REF!</v>
      </c>
      <c r="G6" s="47"/>
    </row>
    <row r="7" spans="1:7" ht="18.75">
      <c r="A7" s="41"/>
      <c r="B7" s="3" t="s">
        <v>10</v>
      </c>
      <c r="C7" s="4" t="e">
        <f>-LN(VLOOKUP(B7,'1'!$A:$I,22,0))</f>
        <v>#REF!</v>
      </c>
      <c r="D7" s="4" t="e">
        <f>-LN(VLOOKUP(B7,'2'!$A:$I,22,0))</f>
        <v>#REF!</v>
      </c>
      <c r="E7" s="4" t="e">
        <f>-LN(VLOOKUP(B7,'3'!$A:$I,22,0))</f>
        <v>#REF!</v>
      </c>
      <c r="F7" s="4" t="e">
        <f>-LN(VLOOKUP(B7,'4'!$A:$H,22,0))</f>
        <v>#REF!</v>
      </c>
      <c r="G7" s="47"/>
    </row>
    <row r="8" spans="1:7" ht="18.75">
      <c r="A8" s="41"/>
      <c r="B8" s="3" t="s">
        <v>11</v>
      </c>
      <c r="C8" s="4" t="e">
        <f>-LN(VLOOKUP(B8,'1'!$A:$I,22,0))</f>
        <v>#REF!</v>
      </c>
      <c r="D8" s="4" t="e">
        <f>-LN(VLOOKUP(B8,'2'!$A:$I,22,0))</f>
        <v>#REF!</v>
      </c>
      <c r="E8" s="4" t="e">
        <f>-LN(VLOOKUP(B8,'3'!$A:$I,22,0))</f>
        <v>#REF!</v>
      </c>
      <c r="F8" s="4" t="e">
        <f>-LN(VLOOKUP(B8,'4'!$A:$H,22,0))</f>
        <v>#REF!</v>
      </c>
      <c r="G8" s="47"/>
    </row>
    <row r="9" spans="1:7" ht="18.75">
      <c r="A9" s="41"/>
      <c r="B9" s="3" t="s">
        <v>12</v>
      </c>
      <c r="C9" s="4" t="e">
        <f>-LN(VLOOKUP(B9,'1'!$A:$I,22,0))</f>
        <v>#REF!</v>
      </c>
      <c r="D9" s="4" t="e">
        <f>-LN(VLOOKUP(B9,'2'!$A:$I,22,0))</f>
        <v>#REF!</v>
      </c>
      <c r="E9" s="4" t="e">
        <f>-LN(VLOOKUP(B9,'3'!$A:$I,22,0))</f>
        <v>#REF!</v>
      </c>
      <c r="F9" s="4" t="e">
        <f>-LN(VLOOKUP(B9,'4'!$A:$H,22,0))</f>
        <v>#REF!</v>
      </c>
      <c r="G9" s="47"/>
    </row>
    <row r="10" spans="1:7" ht="18.75">
      <c r="A10" s="41"/>
      <c r="B10" s="3" t="s">
        <v>13</v>
      </c>
      <c r="C10" s="4" t="e">
        <f>-LN(VLOOKUP(B10,'1'!$A:$I,22,0))</f>
        <v>#REF!</v>
      </c>
      <c r="D10" s="4" t="e">
        <f>-LN(VLOOKUP(B10,'2'!$A:$I,22,0))</f>
        <v>#REF!</v>
      </c>
      <c r="E10" s="4" t="e">
        <f>-LN(VLOOKUP(B10,'3'!$A:$I,22,0))</f>
        <v>#REF!</v>
      </c>
      <c r="F10" s="4" t="e">
        <f>-LN(VLOOKUP(B10,'4'!$A:$H,22,0))</f>
        <v>#REF!</v>
      </c>
      <c r="G10" s="47"/>
    </row>
    <row r="11" spans="1:7" ht="19.5" thickBot="1">
      <c r="A11" s="42"/>
      <c r="B11" s="8" t="s">
        <v>14</v>
      </c>
      <c r="C11" s="9" t="e">
        <f>-LN(VLOOKUP(B11,'1'!$A:$I,22,0))</f>
        <v>#REF!</v>
      </c>
      <c r="D11" s="9" t="e">
        <f>-LN(VLOOKUP(B11,'2'!$A:$I,22,0))</f>
        <v>#REF!</v>
      </c>
      <c r="E11" s="9" t="e">
        <f>-LN(VLOOKUP(B11,'3'!$A:$I,22,0))</f>
        <v>#REF!</v>
      </c>
      <c r="F11" s="9" t="e">
        <f>-LN(VLOOKUP(B11,'4'!$A:$H,22,0))</f>
        <v>#REF!</v>
      </c>
      <c r="G11" s="48"/>
    </row>
    <row r="12" spans="1:7" ht="18.75">
      <c r="A12" s="40" t="s">
        <v>15</v>
      </c>
      <c r="B12" s="6" t="s">
        <v>16</v>
      </c>
      <c r="C12" s="7" t="e">
        <f>-LN(VLOOKUP(B12,'1'!$A:$I,22,0))</f>
        <v>#REF!</v>
      </c>
      <c r="D12" s="7" t="e">
        <f>-LN(VLOOKUP(B12,'2'!$A:$I,22,0))</f>
        <v>#REF!</v>
      </c>
      <c r="E12" s="7" t="e">
        <f>-LN(VLOOKUP(B12,'3'!$A:$I,22,0))</f>
        <v>#REF!</v>
      </c>
      <c r="F12" s="7" t="e">
        <f>-LN(VLOOKUP(B12,'4'!$A:$H,22,0))</f>
        <v>#REF!</v>
      </c>
      <c r="G12" s="46" t="e">
        <f>AVERAGE(C12:F16)</f>
        <v>#REF!</v>
      </c>
    </row>
    <row r="13" spans="1:7" ht="18.75">
      <c r="A13" s="41"/>
      <c r="B13" s="3" t="s">
        <v>17</v>
      </c>
      <c r="C13" s="4" t="e">
        <f>-LN(VLOOKUP(B13,'1'!$A:$I,22,0))</f>
        <v>#REF!</v>
      </c>
      <c r="D13" s="4" t="e">
        <f>-LN(VLOOKUP(B13,'2'!$A:$I,22,0))</f>
        <v>#REF!</v>
      </c>
      <c r="E13" s="4" t="e">
        <f>-LN(VLOOKUP(B13,'3'!$A:$I,22,0))</f>
        <v>#REF!</v>
      </c>
      <c r="F13" s="4" t="e">
        <f>-LN(VLOOKUP(B13,'4'!$A:$H,22,0))</f>
        <v>#REF!</v>
      </c>
      <c r="G13" s="47"/>
    </row>
    <row r="14" spans="1:7" ht="18.75">
      <c r="A14" s="41"/>
      <c r="B14" s="3" t="s">
        <v>18</v>
      </c>
      <c r="C14" s="4" t="e">
        <f>-LN(VLOOKUP(B14,'1'!$A:$I,22,0))</f>
        <v>#REF!</v>
      </c>
      <c r="D14" s="4" t="e">
        <f>-LN(VLOOKUP(B14,'2'!$A:$I,22,0))</f>
        <v>#REF!</v>
      </c>
      <c r="E14" s="4" t="e">
        <f>-LN(VLOOKUP(B14,'3'!$A:$I,22,0))</f>
        <v>#REF!</v>
      </c>
      <c r="F14" s="4" t="e">
        <f>-LN(VLOOKUP(B14,'4'!$A:$H,22,0))</f>
        <v>#REF!</v>
      </c>
      <c r="G14" s="47"/>
    </row>
    <row r="15" spans="1:7" ht="18.75">
      <c r="A15" s="41"/>
      <c r="B15" s="3" t="s">
        <v>11</v>
      </c>
      <c r="C15" s="4" t="e">
        <f>-LN(VLOOKUP(B15,'1'!$A:$I,22,0))</f>
        <v>#REF!</v>
      </c>
      <c r="D15" s="4" t="e">
        <f>-LN(VLOOKUP(B15,'2'!$A:$I,22,0))</f>
        <v>#REF!</v>
      </c>
      <c r="E15" s="4" t="e">
        <f>-LN(VLOOKUP(B15,'3'!$A:$I,22,0))</f>
        <v>#REF!</v>
      </c>
      <c r="F15" s="4" t="e">
        <f>-LN(VLOOKUP(B15,'4'!$A:$H,22,0))</f>
        <v>#REF!</v>
      </c>
      <c r="G15" s="47"/>
    </row>
    <row r="16" spans="1:7" ht="19.5" thickBot="1">
      <c r="A16" s="42"/>
      <c r="B16" s="8" t="s">
        <v>19</v>
      </c>
      <c r="C16" s="9" t="e">
        <f>-LN(VLOOKUP(B16,'1'!$A:$I,22,0))</f>
        <v>#REF!</v>
      </c>
      <c r="D16" s="9" t="e">
        <f>-LN(VLOOKUP(B16,'2'!$A:$I,22,0))</f>
        <v>#REF!</v>
      </c>
      <c r="E16" s="9" t="e">
        <f>-LN(VLOOKUP(B16,'3'!$A:$I,22,0))</f>
        <v>#REF!</v>
      </c>
      <c r="F16" s="9" t="e">
        <f>-LN(VLOOKUP(B16,'4'!$A:$H,22,0))</f>
        <v>#REF!</v>
      </c>
      <c r="G16" s="48"/>
    </row>
    <row r="17" spans="1:7" ht="18.75">
      <c r="A17" s="43" t="s">
        <v>20</v>
      </c>
      <c r="B17" s="6" t="s">
        <v>21</v>
      </c>
      <c r="C17" s="7" t="e">
        <f>-LN(VLOOKUP(B17,'1'!$A:$I,22,0))</f>
        <v>#REF!</v>
      </c>
      <c r="D17" s="7" t="e">
        <f>-LN(VLOOKUP(B17,'2'!$A:$I,22,0))</f>
        <v>#REF!</v>
      </c>
      <c r="E17" s="7" t="e">
        <f>-LN(VLOOKUP(B17,'3'!$A:$I,22,0))</f>
        <v>#REF!</v>
      </c>
      <c r="F17" s="7" t="e">
        <f>-LN(VLOOKUP(B17,'4'!$A:$H,22,0))</f>
        <v>#REF!</v>
      </c>
      <c r="G17" s="49" t="e">
        <f>AVERAGE(C17:F19)</f>
        <v>#REF!</v>
      </c>
    </row>
    <row r="18" spans="1:7" ht="18.75">
      <c r="A18" s="44"/>
      <c r="B18" s="3" t="s">
        <v>14</v>
      </c>
      <c r="C18" s="4" t="e">
        <f>-LN(VLOOKUP(B18,'1'!$A:$I,22,0))</f>
        <v>#REF!</v>
      </c>
      <c r="D18" s="4" t="e">
        <f>-LN(VLOOKUP(B18,'2'!$A:$I,22,0))</f>
        <v>#REF!</v>
      </c>
      <c r="E18" s="4" t="e">
        <f>-LN(VLOOKUP(B18,'3'!$A:$I,22,0))</f>
        <v>#REF!</v>
      </c>
      <c r="F18" s="4" t="e">
        <f>-LN(VLOOKUP(B18,'4'!$A:$H,22,0))</f>
        <v>#REF!</v>
      </c>
      <c r="G18" s="50"/>
    </row>
    <row r="19" spans="1:7" ht="19.5" thickBot="1">
      <c r="A19" s="45"/>
      <c r="B19" s="8" t="s">
        <v>22</v>
      </c>
      <c r="C19" s="9" t="e">
        <f>-LN(VLOOKUP(B19,'1'!$A:$I,22,0))</f>
        <v>#REF!</v>
      </c>
      <c r="D19" s="9" t="e">
        <f>-LN(VLOOKUP(B19,'2'!$A:$I,22,0))</f>
        <v>#REF!</v>
      </c>
      <c r="E19" s="9" t="e">
        <f>-LN(VLOOKUP(B19,'3'!$A:$I,22,0))</f>
        <v>#REF!</v>
      </c>
      <c r="F19" s="9" t="e">
        <f>-LN(VLOOKUP(B19,'4'!$A:$H,22,0))</f>
        <v>#REF!</v>
      </c>
      <c r="G19" s="51"/>
    </row>
    <row r="20" spans="1:7" ht="19.5" thickBot="1">
      <c r="A20" s="10" t="s">
        <v>23</v>
      </c>
      <c r="B20" s="11" t="s">
        <v>24</v>
      </c>
      <c r="C20" s="12" t="e">
        <f>-LN(VLOOKUP(B20,'1'!$A:$I,22,0))</f>
        <v>#REF!</v>
      </c>
      <c r="D20" s="12" t="e">
        <f>-LN(VLOOKUP(B20,'2'!$A:$I,22,0))</f>
        <v>#REF!</v>
      </c>
      <c r="E20" s="12" t="e">
        <f>-LN(VLOOKUP(B20,'3'!$A:$I,22,0))</f>
        <v>#REF!</v>
      </c>
      <c r="F20" s="12" t="e">
        <f>-LN(VLOOKUP(B20,'4'!$A:$H,22,0))</f>
        <v>#REF!</v>
      </c>
      <c r="G20" s="13" t="e">
        <f>AVERAGE(C20:F20)</f>
        <v>#REF!</v>
      </c>
    </row>
    <row r="21" spans="1:7" ht="18.75">
      <c r="A21" s="40" t="s">
        <v>25</v>
      </c>
      <c r="B21" s="14" t="s">
        <v>26</v>
      </c>
      <c r="C21" s="7" t="e">
        <f>-LN(VLOOKUP(B21,'1'!$A:$I,22,0))</f>
        <v>#REF!</v>
      </c>
      <c r="D21" s="7" t="e">
        <f>-LN(VLOOKUP(B21,'2'!$A:$I,22,0))</f>
        <v>#REF!</v>
      </c>
      <c r="E21" s="7" t="e">
        <f>-LN(VLOOKUP(B21,'3'!$A:$I,22,0))</f>
        <v>#REF!</v>
      </c>
      <c r="F21" s="7" t="e">
        <f>-LN(VLOOKUP(B21,'4'!$A:$H,22,0))</f>
        <v>#REF!</v>
      </c>
      <c r="G21" s="46" t="e">
        <f>AVERAGE(C21:F23)</f>
        <v>#REF!</v>
      </c>
    </row>
    <row r="22" spans="1:7" ht="18.75">
      <c r="A22" s="41"/>
      <c r="B22" s="5" t="s">
        <v>27</v>
      </c>
      <c r="C22" s="4" t="e">
        <f>-LN(VLOOKUP(B22,'1'!$A:$I,22,0))</f>
        <v>#REF!</v>
      </c>
      <c r="D22" s="4" t="e">
        <f>-LN(VLOOKUP(B22,'2'!$A:$I,22,0))</f>
        <v>#REF!</v>
      </c>
      <c r="E22" s="4" t="e">
        <f>-LN(VLOOKUP(B22,'3'!$A:$I,22,0))</f>
        <v>#REF!</v>
      </c>
      <c r="F22" s="4" t="e">
        <f>-LN(VLOOKUP(B22,'4'!$A:$H,22,0))</f>
        <v>#REF!</v>
      </c>
      <c r="G22" s="47"/>
    </row>
    <row r="23" spans="1:7" ht="19.5" thickBot="1">
      <c r="A23" s="42"/>
      <c r="B23" s="15" t="s">
        <v>28</v>
      </c>
      <c r="C23" s="9" t="e">
        <f>-LN(VLOOKUP(B23,'1'!$A:$I,22,0))</f>
        <v>#REF!</v>
      </c>
      <c r="D23" s="9" t="e">
        <f>-LN(VLOOKUP(B23,'2'!$A:$I,22,0))</f>
        <v>#REF!</v>
      </c>
      <c r="E23" s="9" t="e">
        <f>-LN(VLOOKUP(B23,'3'!$A:$I,22,0))</f>
        <v>#REF!</v>
      </c>
      <c r="F23" s="9" t="e">
        <f>-LN(VLOOKUP(B23,'4'!$A:$H,22,0))</f>
        <v>#REF!</v>
      </c>
      <c r="G23" s="48"/>
    </row>
    <row r="24" spans="1:7" ht="18.75">
      <c r="A24" s="40" t="s">
        <v>29</v>
      </c>
      <c r="B24" s="14" t="s">
        <v>30</v>
      </c>
      <c r="C24" s="7" t="e">
        <f>-LN(VLOOKUP(B24,'1'!$A:$I,22,0))</f>
        <v>#REF!</v>
      </c>
      <c r="D24" s="7" t="e">
        <f>-LN(VLOOKUP(B24,'2'!$A:$I,22,0))</f>
        <v>#REF!</v>
      </c>
      <c r="E24" s="7" t="e">
        <f>-LN(VLOOKUP(B24,'3'!$A:$I,22,0))</f>
        <v>#REF!</v>
      </c>
      <c r="F24" s="7" t="e">
        <f>-LN(VLOOKUP(B24,'4'!$A:$H,22,0))</f>
        <v>#REF!</v>
      </c>
      <c r="G24" s="46" t="e">
        <f>AVERAGE(C24:F26)</f>
        <v>#REF!</v>
      </c>
    </row>
    <row r="25" spans="1:7" ht="18.75">
      <c r="A25" s="41"/>
      <c r="B25" s="5" t="s">
        <v>31</v>
      </c>
      <c r="C25" s="4" t="e">
        <f>-LN(VLOOKUP(B25,'1'!$A:$I,22,0))</f>
        <v>#REF!</v>
      </c>
      <c r="D25" s="4" t="e">
        <f>-LN(VLOOKUP(B25,'2'!$A:$I,22,0))</f>
        <v>#REF!</v>
      </c>
      <c r="E25" s="4" t="e">
        <f>-LN(VLOOKUP(B25,'3'!$A:$I,22,0))</f>
        <v>#REF!</v>
      </c>
      <c r="F25" s="4" t="e">
        <f>-LN(VLOOKUP(B25,'4'!$A:$H,22,0))</f>
        <v>#REF!</v>
      </c>
      <c r="G25" s="47"/>
    </row>
    <row r="26" spans="1:7" ht="19.5" thickBot="1">
      <c r="A26" s="42"/>
      <c r="B26" s="15" t="s">
        <v>32</v>
      </c>
      <c r="C26" s="9" t="e">
        <f>-LN(VLOOKUP(B26,'1'!$A:$I,22,0))</f>
        <v>#REF!</v>
      </c>
      <c r="D26" s="9" t="e">
        <f>-LN(VLOOKUP(B26,'2'!$A:$I,22,0))</f>
        <v>#REF!</v>
      </c>
      <c r="E26" s="9" t="e">
        <f>-LN(VLOOKUP(B26,'3'!$A:$I,22,0))</f>
        <v>#REF!</v>
      </c>
      <c r="F26" s="9" t="e">
        <f>-LN(VLOOKUP(B26,'4'!$A:$H,22,0))</f>
        <v>#REF!</v>
      </c>
      <c r="G26" s="48"/>
    </row>
    <row r="27" spans="1:7" ht="18.75">
      <c r="A27" s="1"/>
      <c r="B27" s="1"/>
      <c r="C27" s="1"/>
      <c r="D27" s="1"/>
      <c r="E27" s="1"/>
    </row>
    <row r="28" spans="1:7" ht="18.75">
      <c r="A28" s="1"/>
      <c r="B28" s="1"/>
      <c r="C28" s="1"/>
      <c r="D28" s="1"/>
      <c r="E28" s="1"/>
    </row>
    <row r="29" spans="1:7" ht="18.75">
      <c r="A29" s="1"/>
      <c r="B29" s="1"/>
      <c r="C29" s="1"/>
      <c r="D29" s="1"/>
      <c r="E29" s="1"/>
    </row>
    <row r="30" spans="1:7" ht="18.75">
      <c r="A30" s="1"/>
      <c r="B30" s="1"/>
      <c r="C30" s="1"/>
      <c r="D30" s="1"/>
      <c r="E30" s="1"/>
    </row>
  </sheetData>
  <mergeCells count="10">
    <mergeCell ref="G2:G11"/>
    <mergeCell ref="G12:G16"/>
    <mergeCell ref="G17:G19"/>
    <mergeCell ref="G21:G23"/>
    <mergeCell ref="G24:G26"/>
    <mergeCell ref="A2:A11"/>
    <mergeCell ref="A12:A16"/>
    <mergeCell ref="A17:A19"/>
    <mergeCell ref="A21:A23"/>
    <mergeCell ref="A24:A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E583-F55C-4B36-A8FB-E38C8D0714BF}">
  <dimension ref="A1:CU11"/>
  <sheetViews>
    <sheetView zoomScale="85" zoomScaleNormal="85" workbookViewId="0">
      <selection activeCell="F18" sqref="F18"/>
    </sheetView>
  </sheetViews>
  <sheetFormatPr defaultRowHeight="15"/>
  <cols>
    <col min="26" max="26" width="12.7109375" bestFit="1" customWidth="1"/>
  </cols>
  <sheetData>
    <row r="1" spans="1:99" ht="16.5" thickBot="1">
      <c r="A1" t="s">
        <v>1</v>
      </c>
      <c r="B1" s="87"/>
      <c r="C1" s="87"/>
      <c r="Z1" t="s">
        <v>2</v>
      </c>
      <c r="AA1" s="87"/>
      <c r="AB1" s="87"/>
      <c r="AY1" t="s">
        <v>3</v>
      </c>
      <c r="BX1" t="s">
        <v>128</v>
      </c>
      <c r="BY1" s="87"/>
      <c r="BZ1" s="87"/>
    </row>
    <row r="2" spans="1:99" ht="19.5" thickBot="1">
      <c r="A2" s="77"/>
      <c r="B2" s="79" t="s">
        <v>4</v>
      </c>
      <c r="C2" s="80"/>
      <c r="D2" s="80"/>
      <c r="E2" s="80"/>
      <c r="F2" s="80"/>
      <c r="G2" s="80"/>
      <c r="H2" s="80"/>
      <c r="I2" s="80"/>
      <c r="J2" s="81"/>
      <c r="K2" s="79" t="s">
        <v>15</v>
      </c>
      <c r="L2" s="80"/>
      <c r="M2" s="80"/>
      <c r="N2" s="85" t="s">
        <v>20</v>
      </c>
      <c r="O2" s="85"/>
      <c r="P2" s="85"/>
      <c r="Q2" s="80" t="s">
        <v>23</v>
      </c>
      <c r="R2" s="80"/>
      <c r="S2" s="81"/>
      <c r="T2" s="78" t="s">
        <v>154</v>
      </c>
      <c r="U2" s="78"/>
      <c r="V2" s="78"/>
      <c r="W2" s="77" t="s">
        <v>136</v>
      </c>
      <c r="X2" s="77"/>
      <c r="AA2" s="52" t="s">
        <v>4</v>
      </c>
      <c r="AB2" s="53"/>
      <c r="AC2" s="53"/>
      <c r="AD2" s="53"/>
      <c r="AE2" s="53"/>
      <c r="AF2" s="53"/>
      <c r="AG2" s="53"/>
      <c r="AH2" s="53"/>
      <c r="AI2" s="54"/>
      <c r="AJ2" s="52" t="s">
        <v>15</v>
      </c>
      <c r="AK2" s="53"/>
      <c r="AL2" s="54"/>
      <c r="AM2" s="58" t="s">
        <v>20</v>
      </c>
      <c r="AN2" s="59"/>
      <c r="AO2" s="60"/>
      <c r="AP2" s="52" t="s">
        <v>23</v>
      </c>
      <c r="AQ2" s="53"/>
      <c r="AR2" s="54"/>
      <c r="AS2" s="55" t="s">
        <v>154</v>
      </c>
      <c r="AT2" s="56"/>
      <c r="AU2" s="57"/>
      <c r="AV2" t="s">
        <v>137</v>
      </c>
      <c r="AZ2" s="52" t="s">
        <v>4</v>
      </c>
      <c r="BA2" s="53"/>
      <c r="BB2" s="53"/>
      <c r="BC2" s="53"/>
      <c r="BD2" s="53"/>
      <c r="BE2" s="53"/>
      <c r="BF2" s="53"/>
      <c r="BG2" s="53"/>
      <c r="BH2" s="54"/>
      <c r="BI2" s="52" t="s">
        <v>15</v>
      </c>
      <c r="BJ2" s="53"/>
      <c r="BK2" s="54"/>
      <c r="BL2" s="58" t="s">
        <v>20</v>
      </c>
      <c r="BM2" s="59"/>
      <c r="BN2" s="60"/>
      <c r="BO2" s="52" t="s">
        <v>23</v>
      </c>
      <c r="BP2" s="53"/>
      <c r="BQ2" s="54"/>
      <c r="BR2" s="55" t="s">
        <v>154</v>
      </c>
      <c r="BS2" s="56"/>
      <c r="BT2" s="57"/>
      <c r="BU2" t="s">
        <v>138</v>
      </c>
      <c r="BY2" s="52" t="s">
        <v>4</v>
      </c>
      <c r="BZ2" s="53"/>
      <c r="CA2" s="53"/>
      <c r="CB2" s="53"/>
      <c r="CC2" s="53"/>
      <c r="CD2" s="53"/>
      <c r="CE2" s="53"/>
      <c r="CF2" s="53"/>
      <c r="CG2" s="54"/>
      <c r="CH2" s="52" t="s">
        <v>15</v>
      </c>
      <c r="CI2" s="53"/>
      <c r="CJ2" s="54"/>
      <c r="CK2" s="58" t="s">
        <v>20</v>
      </c>
      <c r="CL2" s="59"/>
      <c r="CM2" s="60"/>
      <c r="CN2" s="52" t="s">
        <v>23</v>
      </c>
      <c r="CO2" s="53"/>
      <c r="CP2" s="54"/>
      <c r="CQ2" s="55" t="s">
        <v>154</v>
      </c>
      <c r="CR2" s="56"/>
      <c r="CS2" s="57"/>
    </row>
    <row r="3" spans="1:99" ht="19.5" thickBot="1">
      <c r="A3" s="77"/>
      <c r="B3" s="82" t="s">
        <v>5</v>
      </c>
      <c r="C3" s="83" t="s">
        <v>6</v>
      </c>
      <c r="D3" s="83" t="s">
        <v>60</v>
      </c>
      <c r="E3" s="83" t="s">
        <v>8</v>
      </c>
      <c r="F3" s="83" t="s">
        <v>78</v>
      </c>
      <c r="G3" s="83" t="s">
        <v>10</v>
      </c>
      <c r="H3" s="83" t="s">
        <v>7</v>
      </c>
      <c r="I3" s="83" t="s">
        <v>9</v>
      </c>
      <c r="J3" s="84" t="s">
        <v>123</v>
      </c>
      <c r="K3" s="82" t="s">
        <v>17</v>
      </c>
      <c r="L3" s="83" t="s">
        <v>11</v>
      </c>
      <c r="M3" s="83" t="s">
        <v>19</v>
      </c>
      <c r="N3" s="83" t="s">
        <v>21</v>
      </c>
      <c r="O3" s="83" t="s">
        <v>14</v>
      </c>
      <c r="P3" s="83" t="s">
        <v>22</v>
      </c>
      <c r="Q3" s="83" t="s">
        <v>64</v>
      </c>
      <c r="R3" s="83" t="s">
        <v>24</v>
      </c>
      <c r="S3" s="84" t="s">
        <v>124</v>
      </c>
      <c r="T3" s="77" t="s">
        <v>57</v>
      </c>
      <c r="U3" s="77" t="s">
        <v>27</v>
      </c>
      <c r="V3" s="77" t="s">
        <v>28</v>
      </c>
      <c r="W3" s="2" t="s">
        <v>126</v>
      </c>
      <c r="X3" s="2" t="s">
        <v>135</v>
      </c>
      <c r="AA3" s="31" t="s">
        <v>5</v>
      </c>
      <c r="AB3" s="32" t="s">
        <v>6</v>
      </c>
      <c r="AC3" s="32" t="s">
        <v>60</v>
      </c>
      <c r="AD3" s="32" t="s">
        <v>8</v>
      </c>
      <c r="AE3" s="32" t="s">
        <v>78</v>
      </c>
      <c r="AF3" s="32" t="s">
        <v>10</v>
      </c>
      <c r="AG3" s="32" t="s">
        <v>7</v>
      </c>
      <c r="AH3" s="32" t="s">
        <v>9</v>
      </c>
      <c r="AI3" s="33" t="s">
        <v>123</v>
      </c>
      <c r="AJ3" s="31" t="s">
        <v>17</v>
      </c>
      <c r="AK3" s="32" t="s">
        <v>11</v>
      </c>
      <c r="AL3" s="33" t="s">
        <v>19</v>
      </c>
      <c r="AM3" s="31" t="s">
        <v>21</v>
      </c>
      <c r="AN3" s="32" t="s">
        <v>14</v>
      </c>
      <c r="AO3" s="33" t="s">
        <v>22</v>
      </c>
      <c r="AP3" s="31" t="s">
        <v>64</v>
      </c>
      <c r="AQ3" s="32" t="s">
        <v>24</v>
      </c>
      <c r="AR3" s="33" t="s">
        <v>124</v>
      </c>
      <c r="AS3" s="31" t="s">
        <v>57</v>
      </c>
      <c r="AT3" s="32" t="s">
        <v>27</v>
      </c>
      <c r="AU3" s="33" t="s">
        <v>28</v>
      </c>
      <c r="AV3" s="2" t="s">
        <v>126</v>
      </c>
      <c r="AW3" s="2" t="s">
        <v>135</v>
      </c>
      <c r="AX3" s="2"/>
      <c r="AZ3" s="31" t="s">
        <v>5</v>
      </c>
      <c r="BA3" s="32" t="s">
        <v>6</v>
      </c>
      <c r="BB3" s="32" t="s">
        <v>60</v>
      </c>
      <c r="BC3" s="32" t="s">
        <v>8</v>
      </c>
      <c r="BD3" s="32" t="s">
        <v>78</v>
      </c>
      <c r="BE3" s="32" t="s">
        <v>10</v>
      </c>
      <c r="BF3" s="32" t="s">
        <v>7</v>
      </c>
      <c r="BG3" s="32" t="s">
        <v>9</v>
      </c>
      <c r="BH3" s="33" t="s">
        <v>123</v>
      </c>
      <c r="BI3" s="31" t="s">
        <v>17</v>
      </c>
      <c r="BJ3" s="32" t="s">
        <v>11</v>
      </c>
      <c r="BK3" s="33" t="s">
        <v>19</v>
      </c>
      <c r="BL3" s="31" t="s">
        <v>21</v>
      </c>
      <c r="BM3" s="32" t="s">
        <v>14</v>
      </c>
      <c r="BN3" s="33" t="s">
        <v>22</v>
      </c>
      <c r="BO3" s="31" t="s">
        <v>64</v>
      </c>
      <c r="BP3" s="32" t="s">
        <v>24</v>
      </c>
      <c r="BQ3" s="33" t="s">
        <v>124</v>
      </c>
      <c r="BR3" s="31" t="s">
        <v>57</v>
      </c>
      <c r="BS3" s="32" t="s">
        <v>27</v>
      </c>
      <c r="BT3" s="33" t="s">
        <v>28</v>
      </c>
      <c r="BU3" s="2" t="s">
        <v>126</v>
      </c>
      <c r="BV3" s="2" t="s">
        <v>135</v>
      </c>
      <c r="BW3" s="2"/>
      <c r="BY3" s="31" t="s">
        <v>5</v>
      </c>
      <c r="BZ3" s="32" t="s">
        <v>6</v>
      </c>
      <c r="CA3" s="32" t="s">
        <v>60</v>
      </c>
      <c r="CB3" s="32" t="s">
        <v>8</v>
      </c>
      <c r="CC3" s="32" t="s">
        <v>78</v>
      </c>
      <c r="CD3" s="32" t="s">
        <v>10</v>
      </c>
      <c r="CE3" s="32" t="s">
        <v>7</v>
      </c>
      <c r="CF3" s="32" t="s">
        <v>9</v>
      </c>
      <c r="CG3" s="33" t="s">
        <v>123</v>
      </c>
      <c r="CH3" s="31" t="s">
        <v>17</v>
      </c>
      <c r="CI3" s="32" t="s">
        <v>11</v>
      </c>
      <c r="CJ3" s="33" t="s">
        <v>19</v>
      </c>
      <c r="CK3" s="31" t="s">
        <v>21</v>
      </c>
      <c r="CL3" s="32" t="s">
        <v>14</v>
      </c>
      <c r="CM3" s="33" t="s">
        <v>22</v>
      </c>
      <c r="CN3" s="31" t="s">
        <v>64</v>
      </c>
      <c r="CO3" s="32" t="s">
        <v>24</v>
      </c>
      <c r="CP3" s="33" t="s">
        <v>124</v>
      </c>
      <c r="CQ3" s="31" t="s">
        <v>57</v>
      </c>
      <c r="CR3" s="32" t="s">
        <v>27</v>
      </c>
      <c r="CS3" s="33" t="s">
        <v>28</v>
      </c>
      <c r="CT3" s="29" t="s">
        <v>126</v>
      </c>
      <c r="CU3" s="2"/>
    </row>
    <row r="4" spans="1:99">
      <c r="A4" s="77" t="s">
        <v>33</v>
      </c>
      <c r="B4" s="77">
        <f>VLOOKUP(B$3,'1'!$A:$H,$Y4,0)</f>
        <v>4.2572786259499999E-2</v>
      </c>
      <c r="C4" s="77">
        <f>VLOOKUP(C$3,'1'!$A:$H,$Y4,0)</f>
        <v>5.5025918336799998E-2</v>
      </c>
      <c r="D4" s="77">
        <f>VLOOKUP(D$3,'1'!$A:$H,$Y4,0)</f>
        <v>5.1871747206799997E-2</v>
      </c>
      <c r="E4" s="77">
        <f>VLOOKUP(E$3,'1'!$A:$H,$Y4,0)</f>
        <v>9.0082543990399999E-2</v>
      </c>
      <c r="F4" s="77">
        <f>VLOOKUP(F$3,'1'!$A:$H,$Y4,0)</f>
        <v>4.9475460157200002E-2</v>
      </c>
      <c r="G4" s="77">
        <f>VLOOKUP(G$3,'1'!$A:$H,$Y4,0)</f>
        <v>6.0441548621199999E-2</v>
      </c>
      <c r="H4" s="77">
        <f>VLOOKUP(H$3,'1'!$A:$H,$Y4,0)</f>
        <v>4.70249194587E-2</v>
      </c>
      <c r="I4" s="77">
        <f>VLOOKUP(I$3,'1'!$A:$H,$Y4,0)</f>
        <v>8.4724927508899997E-2</v>
      </c>
      <c r="J4" s="77">
        <f>VLOOKUP(J$3,'1'!$A:$H,$Y4,0)</f>
        <v>4.3806391554599998E-2</v>
      </c>
      <c r="K4" s="77">
        <f>VLOOKUP(K$3,'1'!$A:$H,$Y4,0)</f>
        <v>1.9295489663400001E-2</v>
      </c>
      <c r="L4" s="77">
        <f>VLOOKUP(L$3,'1'!$A:$H,$Y4,0)</f>
        <v>7.5819589678499999E-2</v>
      </c>
      <c r="M4" s="77">
        <f>VLOOKUP(M$3,'1'!$A:$H,$Y4,0)</f>
        <v>7.3423297603499998E-2</v>
      </c>
      <c r="N4" s="77">
        <f>VLOOKUP(N$3,'1'!$A:$H,$Y4,0)</f>
        <v>6.0734519868199999E-2</v>
      </c>
      <c r="O4" s="77">
        <f>VLOOKUP(O$3,'1'!$A:$H,$Y4,0)</f>
        <v>2.56409977596E-2</v>
      </c>
      <c r="P4" s="77">
        <f>VLOOKUP(P$3,'1'!$A:$H,$Y4,0)</f>
        <v>6.0615828227700001E-2</v>
      </c>
      <c r="Q4" s="77">
        <f>VLOOKUP(Q$3,'1'!$A:$H,$Y4,0)</f>
        <v>5.3778531234399997E-2</v>
      </c>
      <c r="R4" s="77">
        <f>VLOOKUP(R$3,'1'!$A:$H,$Y4,0)</f>
        <v>4.0305152857899998E-2</v>
      </c>
      <c r="S4" s="77">
        <f>VLOOKUP(S$3,'1'!$A:$H,$Y4,0)</f>
        <v>7.08306520297E-2</v>
      </c>
      <c r="T4" s="77">
        <f>VLOOKUP(T$3,'1'!$A:$H,$Y4,0)</f>
        <v>8.2168213238600005E-2</v>
      </c>
      <c r="U4" s="77">
        <f>VLOOKUP(U$3,'1'!$A:$H,$Y4,0)</f>
        <v>6.6266137928900001E-2</v>
      </c>
      <c r="V4" s="77">
        <f>VLOOKUP(V$3,'1'!$A:$H,$Y4,0)</f>
        <v>5.1046324889899998E-2</v>
      </c>
      <c r="W4" s="77">
        <f>AVERAGE(B4:V4)</f>
        <v>5.7378618003542853E-2</v>
      </c>
      <c r="X4" s="77">
        <f>MEDIAN(B4:V4)</f>
        <v>5.5025918336799998E-2</v>
      </c>
      <c r="Y4">
        <v>2</v>
      </c>
      <c r="Z4" t="s">
        <v>33</v>
      </c>
      <c r="AA4" s="77">
        <f>VLOOKUP(AA$3,'2'!$A:$H,$Y4,0)</f>
        <v>4.2168821000000002E-2</v>
      </c>
      <c r="AB4" s="77">
        <f>VLOOKUP(AB$3,'2'!$A:$H,$Y4,0)</f>
        <v>5.4853218000000002E-2</v>
      </c>
      <c r="AC4" s="77">
        <f>VLOOKUP(AC$3,'2'!$A:$H,$Y4,0)</f>
        <v>5.1696301E-2</v>
      </c>
      <c r="AD4" s="77">
        <f>VLOOKUP(AD$3,'2'!$A:$H,$Y4,0)</f>
        <v>8.9675032000000002E-2</v>
      </c>
      <c r="AE4" s="77">
        <f>VLOOKUP(AE$3,'2'!$A:$H,$Y4,0)</f>
        <v>4.9029634000000002E-2</v>
      </c>
      <c r="AF4" s="77">
        <f>VLOOKUP(AF$3,'2'!$A:$H,$Y4,0)</f>
        <v>6.0130210000000003E-2</v>
      </c>
      <c r="AG4" s="77">
        <f>VLOOKUP(AG$3,'2'!$A:$H,$Y4,0)</f>
        <v>4.6918117000000002E-2</v>
      </c>
      <c r="AH4" s="77">
        <f>VLOOKUP(AH$3,'2'!$A:$H,$Y4,0)</f>
        <v>8.4116382000000003E-2</v>
      </c>
      <c r="AI4" s="77">
        <f>VLOOKUP(AI$3,'2'!$A:$H,$Y4,0)</f>
        <v>4.2905801E-2</v>
      </c>
      <c r="AJ4" s="77">
        <f>VLOOKUP(AJ$3,'2'!$A:$H,$Y4,0)</f>
        <v>1.8805729E-2</v>
      </c>
      <c r="AK4" s="77">
        <f>VLOOKUP(AK$3,'2'!$A:$H,$Y4,0)</f>
        <v>7.5729103000000006E-2</v>
      </c>
      <c r="AL4" s="77">
        <f>VLOOKUP(AL$3,'2'!$A:$H,$Y4,0)</f>
        <v>7.2085603999999998E-2</v>
      </c>
      <c r="AM4" s="77">
        <f>VLOOKUP(AM$3,'2'!$A:$H,$Y4,0)</f>
        <v>6.0067586999999999E-2</v>
      </c>
      <c r="AN4" s="77">
        <f>VLOOKUP(AN$3,'2'!$A:$H,$Y4,0)</f>
        <v>2.5425288000000001E-2</v>
      </c>
      <c r="AO4" s="77">
        <f>VLOOKUP(AO$3,'2'!$A:$H,$Y4,0)</f>
        <v>5.9964482E-2</v>
      </c>
      <c r="AP4" s="77">
        <f>VLOOKUP(AP$3,'2'!$A:$H,$Y4,0)</f>
        <v>5.3253582000000001E-2</v>
      </c>
      <c r="AQ4" s="77">
        <f>VLOOKUP(AQ$3,'2'!$A:$H,$Y4,0)</f>
        <v>3.9927981000000001E-2</v>
      </c>
      <c r="AR4" s="77">
        <f>VLOOKUP(AR$3,'2'!$A:$H,$Y4,0)</f>
        <v>7.0202463000000007E-2</v>
      </c>
      <c r="AS4" s="77">
        <f>VLOOKUP(AS$3,'2'!$A:$H,$Y4,0)</f>
        <v>8.1407097999999997E-2</v>
      </c>
      <c r="AT4" s="77">
        <f>VLOOKUP(AT$3,'2'!$A:$H,$Y4,0)</f>
        <v>6.5658568E-2</v>
      </c>
      <c r="AU4" s="77">
        <f>VLOOKUP(AU$3,'2'!$A:$H,$Y4,0)</f>
        <v>5.0972089999999998E-2</v>
      </c>
      <c r="AV4">
        <f t="shared" ref="AV4:AV10" si="0">AVERAGE(AA4:AU4)</f>
        <v>5.6904432904761895E-2</v>
      </c>
      <c r="AW4">
        <f t="shared" ref="AW4:AW10" si="1">MEDIAN(AA4:AU4)</f>
        <v>5.4853218000000002E-2</v>
      </c>
      <c r="AY4" t="s">
        <v>33</v>
      </c>
      <c r="AZ4" s="77">
        <f>VLOOKUP(AZ$3,'3'!$A:$H,$Y4,0)</f>
        <v>4.1617580000000001E-2</v>
      </c>
      <c r="BA4" s="77">
        <f>VLOOKUP(BA$3,'3'!$A:$H,$Y4,0)</f>
        <v>5.5294853999999997E-2</v>
      </c>
      <c r="BB4" s="77">
        <f>VLOOKUP(BB$3,'3'!$A:$H,$Y4,0)</f>
        <v>5.4137245000000001E-2</v>
      </c>
      <c r="BC4" s="77">
        <f>VLOOKUP(BC$3,'3'!$A:$H,$Y4,0)</f>
        <v>9.1030563999999994E-2</v>
      </c>
      <c r="BD4" s="77">
        <f>VLOOKUP(BD$3,'3'!$A:$H,$Y4,0)</f>
        <v>4.9651515E-2</v>
      </c>
      <c r="BE4" s="77">
        <f>VLOOKUP(BE$3,'3'!$A:$H,$Y4,0)</f>
        <v>6.1619562000000003E-2</v>
      </c>
      <c r="BF4" s="77">
        <f>VLOOKUP(BF$3,'3'!$A:$H,$Y4,0)</f>
        <v>4.9247078999999999E-2</v>
      </c>
      <c r="BG4" s="77">
        <f>VLOOKUP(BG$3,'3'!$A:$H,$Y4,0)</f>
        <v>8.5745356999999994E-2</v>
      </c>
      <c r="BH4" s="77">
        <f>VLOOKUP(BH$3,'3'!$A:$H,$Y4,0)</f>
        <v>4.1870899000000003E-2</v>
      </c>
      <c r="BI4" s="77">
        <f>VLOOKUP(BI$3,'3'!$A:$H,$Y4,0)</f>
        <v>1.8360850000000001E-2</v>
      </c>
      <c r="BJ4" s="77">
        <f>VLOOKUP(BJ$3,'3'!$A:$H,$Y4,0)</f>
        <v>7.6977367000000005E-2</v>
      </c>
      <c r="BK4" s="77">
        <f>VLOOKUP(BK$3,'3'!$A:$H,$Y4,0)</f>
        <v>7.0281090000000004E-2</v>
      </c>
      <c r="BL4" s="77">
        <f>VLOOKUP(BL$3,'3'!$A:$H,$Y4,0)</f>
        <v>5.9357640000000003E-2</v>
      </c>
      <c r="BM4" s="77">
        <f>VLOOKUP(BM$3,'3'!$A:$H,$Y4,0)</f>
        <v>2.4416338999999999E-2</v>
      </c>
      <c r="BN4" s="77">
        <f>VLOOKUP(BN$3,'3'!$A:$H,$Y4,0)</f>
        <v>5.8335249999999998E-2</v>
      </c>
      <c r="BO4" s="77">
        <f>VLOOKUP(BO$3,'3'!$A:$H,$Y4,0)</f>
        <v>5.2544554E-2</v>
      </c>
      <c r="BP4" s="77">
        <f>VLOOKUP(BP$3,'3'!$A:$H,$Y4,0)</f>
        <v>3.9570590000000003E-2</v>
      </c>
      <c r="BQ4" s="77">
        <f>VLOOKUP(BQ$3,'3'!$A:$H,$Y4,0)</f>
        <v>6.8689519000000004E-2</v>
      </c>
      <c r="BR4" s="77">
        <f>VLOOKUP(BR$3,'3'!$A:$H,$Y4,0)</f>
        <v>7.9783774000000002E-2</v>
      </c>
      <c r="BS4" s="77">
        <f>VLOOKUP(BS$3,'3'!$A:$H,$Y4,0)</f>
        <v>6.4687042E-2</v>
      </c>
      <c r="BT4" s="77">
        <f>VLOOKUP(BT$3,'3'!$A:$H,$Y4,0)</f>
        <v>5.1509147999999998E-2</v>
      </c>
      <c r="BU4">
        <f t="shared" ref="BU4:BU10" si="2">AVERAGE(AZ4:BT4)</f>
        <v>5.6891800857142849E-2</v>
      </c>
      <c r="BV4">
        <f t="shared" ref="BV4:BV10" si="3">MEDIAN(AZ4:BT4)</f>
        <v>5.5294853999999997E-2</v>
      </c>
      <c r="BX4" t="s">
        <v>33</v>
      </c>
      <c r="BY4" s="77">
        <f>VLOOKUP(BY$3,'4'!$A:$H,$Y4,0)</f>
        <v>4.7131162999999997E-2</v>
      </c>
      <c r="BZ4" s="77">
        <f>VLOOKUP(BZ$3,'4'!$A:$H,$Y4,0)</f>
        <v>6.2782618999999998E-2</v>
      </c>
      <c r="CA4" s="77">
        <f>VLOOKUP(CA$3,'4'!$A:$H,$Y4,0)</f>
        <v>7.2236083000000006E-2</v>
      </c>
      <c r="CB4" s="77">
        <f>VLOOKUP(CB$3,'4'!$A:$H,$Y4,0)</f>
        <v>0.109760252</v>
      </c>
      <c r="CC4" s="77">
        <f>VLOOKUP(CC$3,'4'!$A:$H,$Y4,0)</f>
        <v>5.7239801999999999E-2</v>
      </c>
      <c r="CD4" s="77">
        <f>VLOOKUP(CD$3,'4'!$A:$H,$Y4,0)</f>
        <v>7.3390516000000003E-2</v>
      </c>
      <c r="CE4" s="77">
        <f>VLOOKUP(CE$3,'4'!$A:$H,$Y4,0)</f>
        <v>5.9055774999999998E-2</v>
      </c>
      <c r="CF4" s="77">
        <f>VLOOKUP(CF$3,'4'!$A:$H,$Y4,0)</f>
        <v>0.106080179</v>
      </c>
      <c r="CG4" s="77">
        <f>VLOOKUP(CG$3,'4'!$A:$H,$Y4,0)</f>
        <v>5.1401388999999999E-2</v>
      </c>
      <c r="CH4" s="77">
        <f>VLOOKUP(CH$3,'4'!$A:$H,$Y4,0)</f>
        <v>2.2124274999999999E-2</v>
      </c>
      <c r="CI4" s="77">
        <f>VLOOKUP(CI$3,'4'!$A:$H,$Y4,0)</f>
        <v>9.3334977E-2</v>
      </c>
      <c r="CJ4" s="77">
        <f>VLOOKUP(CJ$3,'4'!$A:$H,$Y4,0)</f>
        <v>8.0321465999999994E-2</v>
      </c>
      <c r="CK4" s="77">
        <f>VLOOKUP(CK$3,'4'!$A:$H,$Y4,0)</f>
        <v>6.4838571999999997E-2</v>
      </c>
      <c r="CL4" s="77">
        <f>VLOOKUP(CL$3,'4'!$A:$H,$Y4,0)</f>
        <v>2.4626829999999999E-2</v>
      </c>
      <c r="CM4" s="77">
        <f>VLOOKUP(CM$3,'4'!$A:$H,$Y4,0)</f>
        <v>5.9996190999999997E-2</v>
      </c>
      <c r="CN4" s="77">
        <f>VLOOKUP(CN$3,'4'!$A:$H,$Y4,0)</f>
        <v>5.5860422999999999E-2</v>
      </c>
      <c r="CO4" s="77">
        <f>VLOOKUP(CO$3,'4'!$A:$H,$Y4,0)</f>
        <v>4.2106379999999999E-2</v>
      </c>
      <c r="CP4" s="77">
        <f>VLOOKUP(CP$3,'4'!$A:$H,$Y4,0)</f>
        <v>7.1870739000000003E-2</v>
      </c>
      <c r="CQ4" s="77">
        <f>VLOOKUP(CQ$3,'4'!$A:$H,$Y4,0)</f>
        <v>8.3815335000000005E-2</v>
      </c>
      <c r="CR4" s="77">
        <f>VLOOKUP(CR$3,'4'!$A:$H,$Y4,0)</f>
        <v>7.2012843000000007E-2</v>
      </c>
      <c r="CS4" s="77">
        <f>VLOOKUP(CS$3,'4'!$A:$H,$Y4,0)</f>
        <v>6.2001790000000001E-2</v>
      </c>
      <c r="CT4">
        <f>AVERAGE(BY4:CS4)</f>
        <v>6.5332742809523808E-2</v>
      </c>
    </row>
    <row r="5" spans="1:99">
      <c r="A5" s="77" t="s">
        <v>34</v>
      </c>
      <c r="B5" s="77">
        <f>VLOOKUP(B$3,'1'!$A:$H,$Y5,0)</f>
        <v>3.92986377555E-2</v>
      </c>
      <c r="C5" s="77">
        <f>VLOOKUP(C$3,'1'!$A:$H,$Y5,0)</f>
        <v>4.87060617375E-2</v>
      </c>
      <c r="D5" s="77">
        <f>VLOOKUP(D$3,'1'!$A:$H,$Y5,0)</f>
        <v>5.8322887609999999E-2</v>
      </c>
      <c r="E5" s="77">
        <f>VLOOKUP(E$3,'1'!$A:$H,$Y5,0)</f>
        <v>8.5180437638299994E-2</v>
      </c>
      <c r="F5" s="77">
        <f>VLOOKUP(F$3,'1'!$A:$H,$Y5,0)</f>
        <v>5.1890421042700002E-2</v>
      </c>
      <c r="G5" s="77">
        <f>VLOOKUP(G$3,'1'!$A:$H,$Y5,0)</f>
        <v>6.1790329876399999E-2</v>
      </c>
      <c r="H5" s="77">
        <f>VLOOKUP(H$3,'1'!$A:$H,$Y5,0)</f>
        <v>4.1846946941800002E-2</v>
      </c>
      <c r="I5" s="77">
        <f>VLOOKUP(I$3,'1'!$A:$H,$Y5,0)</f>
        <v>7.4635747369200006E-2</v>
      </c>
      <c r="J5" s="77">
        <f>VLOOKUP(J$3,'1'!$A:$H,$Y5,0)</f>
        <v>5.09530107843E-2</v>
      </c>
      <c r="K5" s="77">
        <f>VLOOKUP(K$3,'1'!$A:$H,$Y5,0)</f>
        <v>2.84591594474E-2</v>
      </c>
      <c r="L5" s="77">
        <f>VLOOKUP(L$3,'1'!$A:$H,$Y5,0)</f>
        <v>6.9002174698800003E-2</v>
      </c>
      <c r="M5" s="77">
        <f>VLOOKUP(M$3,'1'!$A:$H,$Y5,0)</f>
        <v>8.3130143222800004E-2</v>
      </c>
      <c r="N5" s="77">
        <f>VLOOKUP(N$3,'1'!$A:$H,$Y5,0)</f>
        <v>6.9302484278499998E-2</v>
      </c>
      <c r="O5" s="77">
        <f>VLOOKUP(O$3,'1'!$A:$H,$Y5,0)</f>
        <v>3.1776065603499999E-2</v>
      </c>
      <c r="P5" s="77">
        <f>VLOOKUP(P$3,'1'!$A:$H,$Y5,0)</f>
        <v>5.9687022101100003E-2</v>
      </c>
      <c r="Q5" s="77">
        <f>VLOOKUP(Q$3,'1'!$A:$H,$Y5,0)</f>
        <v>5.1740934437000001E-2</v>
      </c>
      <c r="R5" s="77">
        <f>VLOOKUP(R$3,'1'!$A:$H,$Y5,0)</f>
        <v>4.4752395446099998E-2</v>
      </c>
      <c r="S5" s="77">
        <f>VLOOKUP(S$3,'1'!$A:$H,$Y5,0)</f>
        <v>6.5758159691900006E-2</v>
      </c>
      <c r="T5" s="77">
        <f>VLOOKUP(T$3,'1'!$A:$H,$Y5,0)</f>
        <v>9.0670896730400005E-2</v>
      </c>
      <c r="U5" s="77">
        <f>VLOOKUP(U$3,'1'!$A:$H,$Y5,0)</f>
        <v>7.0430393156799997E-2</v>
      </c>
      <c r="V5" s="77">
        <f>VLOOKUP(V$3,'1'!$A:$H,$Y5,0)</f>
        <v>4.93544435277E-2</v>
      </c>
      <c r="W5" s="77">
        <f t="shared" ref="W5:W10" si="4">AVERAGE(B5:V5)</f>
        <v>5.8413750147509512E-2</v>
      </c>
      <c r="X5" s="77">
        <f t="shared" ref="X5:X10" si="5">MEDIAN(B5:V5)</f>
        <v>5.8322887609999999E-2</v>
      </c>
      <c r="Y5">
        <v>3</v>
      </c>
      <c r="Z5" t="s">
        <v>34</v>
      </c>
      <c r="AA5" s="77">
        <f>VLOOKUP(AA$3,'2'!$A:$H,$Y5,0)</f>
        <v>3.8670802999999997E-2</v>
      </c>
      <c r="AB5" s="77">
        <f>VLOOKUP(AB$3,'2'!$A:$H,$Y5,0)</f>
        <v>4.8361513000000002E-2</v>
      </c>
      <c r="AC5" s="77">
        <f>VLOOKUP(AC$3,'2'!$A:$H,$Y5,0)</f>
        <v>5.7997617000000001E-2</v>
      </c>
      <c r="AD5" s="77">
        <f>VLOOKUP(AD$3,'2'!$A:$H,$Y5,0)</f>
        <v>8.4297037000000005E-2</v>
      </c>
      <c r="AE5" s="77">
        <f>VLOOKUP(AE$3,'2'!$A:$H,$Y5,0)</f>
        <v>5.1222931999999999E-2</v>
      </c>
      <c r="AF5" s="77">
        <f>VLOOKUP(AF$3,'2'!$A:$H,$Y5,0)</f>
        <v>6.1319576000000001E-2</v>
      </c>
      <c r="AG5" s="77">
        <f>VLOOKUP(AG$3,'2'!$A:$H,$Y5,0)</f>
        <v>4.1727776000000001E-2</v>
      </c>
      <c r="AH5" s="77">
        <f>VLOOKUP(AH$3,'2'!$A:$H,$Y5,0)</f>
        <v>7.3592242000000002E-2</v>
      </c>
      <c r="AI5" s="77">
        <f>VLOOKUP(AI$3,'2'!$A:$H,$Y5,0)</f>
        <v>4.9882197000000003E-2</v>
      </c>
      <c r="AJ5" s="77">
        <f>VLOOKUP(AJ$3,'2'!$A:$H,$Y5,0)</f>
        <v>2.7826395E-2</v>
      </c>
      <c r="AK5" s="77">
        <f>VLOOKUP(AK$3,'2'!$A:$H,$Y5,0)</f>
        <v>6.8539857999999995E-2</v>
      </c>
      <c r="AL5" s="77">
        <f>VLOOKUP(AL$3,'2'!$A:$H,$Y5,0)</f>
        <v>8.1376984999999999E-2</v>
      </c>
      <c r="AM5" s="77">
        <f>VLOOKUP(AM$3,'2'!$A:$H,$Y5,0)</f>
        <v>6.8421938000000002E-2</v>
      </c>
      <c r="AN5" s="77">
        <f>VLOOKUP(AN$3,'2'!$A:$H,$Y5,0)</f>
        <v>3.1392995999999999E-2</v>
      </c>
      <c r="AO5" s="77">
        <f>VLOOKUP(AO$3,'2'!$A:$H,$Y5,0)</f>
        <v>5.8795211E-2</v>
      </c>
      <c r="AP5" s="77">
        <f>VLOOKUP(AP$3,'2'!$A:$H,$Y5,0)</f>
        <v>5.1150471000000003E-2</v>
      </c>
      <c r="AQ5" s="77">
        <f>VLOOKUP(AQ$3,'2'!$A:$H,$Y5,0)</f>
        <v>4.4285274999999999E-2</v>
      </c>
      <c r="AR5" s="77">
        <f>VLOOKUP(AR$3,'2'!$A:$H,$Y5,0)</f>
        <v>6.4905734000000007E-2</v>
      </c>
      <c r="AS5" s="77">
        <f>VLOOKUP(AS$3,'2'!$A:$H,$Y5,0)</f>
        <v>8.9668949999999997E-2</v>
      </c>
      <c r="AT5" s="77">
        <f>VLOOKUP(AT$3,'2'!$A:$H,$Y5,0)</f>
        <v>6.9613247000000003E-2</v>
      </c>
      <c r="AU5" s="77">
        <f>VLOOKUP(AU$3,'2'!$A:$H,$Y5,0)</f>
        <v>4.9240554999999998E-2</v>
      </c>
      <c r="AV5">
        <f t="shared" si="0"/>
        <v>5.7728062285714282E-2</v>
      </c>
      <c r="AW5">
        <f t="shared" si="1"/>
        <v>5.7997617000000001E-2</v>
      </c>
      <c r="AY5" t="s">
        <v>34</v>
      </c>
      <c r="AZ5" s="77">
        <f>VLOOKUP(AZ$3,'3'!$A:$H,$Y5,0)</f>
        <v>3.6471903E-2</v>
      </c>
      <c r="BA5" s="77">
        <f>VLOOKUP(BA$3,'3'!$A:$H,$Y5,0)</f>
        <v>4.6330820000000002E-2</v>
      </c>
      <c r="BB5" s="77">
        <f>VLOOKUP(BB$3,'3'!$A:$H,$Y5,0)</f>
        <v>5.8317111999999997E-2</v>
      </c>
      <c r="BC5" s="77">
        <f>VLOOKUP(BC$3,'3'!$A:$H,$Y5,0)</f>
        <v>8.2153682000000006E-2</v>
      </c>
      <c r="BD5" s="77">
        <f>VLOOKUP(BD$3,'3'!$A:$H,$Y5,0)</f>
        <v>4.8824256000000003E-2</v>
      </c>
      <c r="BE5" s="77">
        <f>VLOOKUP(BE$3,'3'!$A:$H,$Y5,0)</f>
        <v>5.9395563999999998E-2</v>
      </c>
      <c r="BF5" s="77">
        <f>VLOOKUP(BF$3,'3'!$A:$H,$Y5,0)</f>
        <v>4.1239711999999998E-2</v>
      </c>
      <c r="BG5" s="77">
        <f>VLOOKUP(BG$3,'3'!$A:$H,$Y5,0)</f>
        <v>7.1343432999999998E-2</v>
      </c>
      <c r="BH5" s="77">
        <f>VLOOKUP(BH$3,'3'!$A:$H,$Y5,0)</f>
        <v>4.6307399999999999E-2</v>
      </c>
      <c r="BI5" s="77">
        <f>VLOOKUP(BI$3,'3'!$A:$H,$Y5,0)</f>
        <v>2.6223427000000001E-2</v>
      </c>
      <c r="BJ5" s="77">
        <f>VLOOKUP(BJ$3,'3'!$A:$H,$Y5,0)</f>
        <v>6.7251723999999999E-2</v>
      </c>
      <c r="BK5" s="77">
        <f>VLOOKUP(BK$3,'3'!$A:$H,$Y5,0)</f>
        <v>7.5951168999999999E-2</v>
      </c>
      <c r="BL5" s="77">
        <f>VLOOKUP(BL$3,'3'!$A:$H,$Y5,0)</f>
        <v>6.5680461999999995E-2</v>
      </c>
      <c r="BM5" s="77">
        <f>VLOOKUP(BM$3,'3'!$A:$H,$Y5,0)</f>
        <v>2.9255823E-2</v>
      </c>
      <c r="BN5" s="77">
        <f>VLOOKUP(BN$3,'3'!$A:$H,$Y5,0)</f>
        <v>5.5926229000000001E-2</v>
      </c>
      <c r="BO5" s="77">
        <f>VLOOKUP(BO$3,'3'!$A:$H,$Y5,0)</f>
        <v>4.8974073E-2</v>
      </c>
      <c r="BP5" s="77">
        <f>VLOOKUP(BP$3,'3'!$A:$H,$Y5,0)</f>
        <v>4.2374805000000001E-2</v>
      </c>
      <c r="BQ5" s="77">
        <f>VLOOKUP(BQ$3,'3'!$A:$H,$Y5,0)</f>
        <v>6.1499540999999998E-2</v>
      </c>
      <c r="BR5" s="77">
        <f>VLOOKUP(BR$3,'3'!$A:$H,$Y5,0)</f>
        <v>8.5912528000000002E-2</v>
      </c>
      <c r="BS5" s="77">
        <f>VLOOKUP(BS$3,'3'!$A:$H,$Y5,0)</f>
        <v>6.6031618E-2</v>
      </c>
      <c r="BT5" s="77">
        <f>VLOOKUP(BT$3,'3'!$A:$H,$Y5,0)</f>
        <v>4.7927655999999999E-2</v>
      </c>
      <c r="BU5">
        <f t="shared" si="2"/>
        <v>5.5399663666666654E-2</v>
      </c>
      <c r="BV5">
        <f t="shared" si="3"/>
        <v>5.5926229000000001E-2</v>
      </c>
      <c r="BX5" t="s">
        <v>34</v>
      </c>
      <c r="BY5" s="77">
        <f>VLOOKUP(BY$3,'4'!$A:$H,$Y5,0)</f>
        <v>3.5743901000000002E-2</v>
      </c>
      <c r="BZ5" s="77">
        <f>VLOOKUP(BZ$3,'4'!$A:$H,$Y5,0)</f>
        <v>4.4351432000000003E-2</v>
      </c>
      <c r="CA5" s="77">
        <f>VLOOKUP(CA$3,'4'!$A:$H,$Y5,0)</f>
        <v>6.5608519000000004E-2</v>
      </c>
      <c r="CB5" s="77">
        <f>VLOOKUP(CB$3,'4'!$A:$H,$Y5,0)</f>
        <v>8.7512038E-2</v>
      </c>
      <c r="CC5" s="77">
        <f>VLOOKUP(CC$3,'4'!$A:$H,$Y5,0)</f>
        <v>4.7842000000000003E-2</v>
      </c>
      <c r="CD5" s="77">
        <f>VLOOKUP(CD$3,'4'!$A:$H,$Y5,0)</f>
        <v>6.0080919000000003E-2</v>
      </c>
      <c r="CE5" s="77">
        <f>VLOOKUP(CE$3,'4'!$A:$H,$Y5,0)</f>
        <v>4.3112011999999998E-2</v>
      </c>
      <c r="CF5" s="77">
        <f>VLOOKUP(CF$3,'4'!$A:$H,$Y5,0)</f>
        <v>7.4553074999999996E-2</v>
      </c>
      <c r="CG5" s="77">
        <f>VLOOKUP(CG$3,'4'!$A:$H,$Y5,0)</f>
        <v>4.5610613000000001E-2</v>
      </c>
      <c r="CH5" s="77">
        <f>VLOOKUP(CH$3,'4'!$A:$H,$Y5,0)</f>
        <v>2.5127595999999999E-2</v>
      </c>
      <c r="CI5" s="77">
        <f>VLOOKUP(CI$3,'4'!$A:$H,$Y5,0)</f>
        <v>7.3370615E-2</v>
      </c>
      <c r="CJ5" s="77">
        <f>VLOOKUP(CJ$3,'4'!$A:$H,$Y5,0)</f>
        <v>7.2074679000000003E-2</v>
      </c>
      <c r="CK5" s="77">
        <f>VLOOKUP(CK$3,'4'!$A:$H,$Y5,0)</f>
        <v>6.4262598000000004E-2</v>
      </c>
      <c r="CL5" s="77">
        <f>VLOOKUP(CL$3,'4'!$A:$H,$Y5,0)</f>
        <v>2.5944406999999999E-2</v>
      </c>
      <c r="CM5" s="77">
        <f>VLOOKUP(CM$3,'4'!$A:$H,$Y5,0)</f>
        <v>5.2724371999999999E-2</v>
      </c>
      <c r="CN5" s="77">
        <f>VLOOKUP(CN$3,'4'!$A:$H,$Y5,0)</f>
        <v>4.7711376E-2</v>
      </c>
      <c r="CO5" s="77">
        <f>VLOOKUP(CO$3,'4'!$A:$H,$Y5,0)</f>
        <v>4.0706669000000001E-2</v>
      </c>
      <c r="CP5" s="77">
        <f>VLOOKUP(CP$3,'4'!$A:$H,$Y5,0)</f>
        <v>5.8187867999999997E-2</v>
      </c>
      <c r="CQ5" s="77">
        <f>VLOOKUP(CQ$3,'4'!$A:$H,$Y5,0)</f>
        <v>8.2400342000000001E-2</v>
      </c>
      <c r="CR5" s="77">
        <f>VLOOKUP(CR$3,'4'!$A:$H,$Y5,0)</f>
        <v>6.4906758999999994E-2</v>
      </c>
      <c r="CS5" s="77">
        <f>VLOOKUP(CS$3,'4'!$A:$H,$Y5,0)</f>
        <v>5.1311290000000002E-2</v>
      </c>
      <c r="CT5">
        <f t="shared" ref="CT5:CT10" si="6">AVERAGE(BY5:CS5)</f>
        <v>5.5387765714285712E-2</v>
      </c>
    </row>
    <row r="6" spans="1:99">
      <c r="A6" s="77" t="s">
        <v>35</v>
      </c>
      <c r="B6" s="77">
        <f>VLOOKUP(B$3,'1'!$A:$H,$Y6,0)</f>
        <v>4.3471977678199998E-2</v>
      </c>
      <c r="C6" s="77">
        <f>VLOOKUP(C$3,'1'!$A:$H,$Y6,0)</f>
        <v>6.5259434237899996E-2</v>
      </c>
      <c r="D6" s="77">
        <f>VLOOKUP(D$3,'1'!$A:$H,$Y6,0)</f>
        <v>4.1921084286300002E-2</v>
      </c>
      <c r="E6" s="77">
        <f>VLOOKUP(E$3,'1'!$A:$H,$Y6,0)</f>
        <v>8.5739167475299999E-2</v>
      </c>
      <c r="F6" s="77">
        <f>VLOOKUP(F$3,'1'!$A:$H,$Y6,0)</f>
        <v>6.4183577433400002E-2</v>
      </c>
      <c r="G6" s="77">
        <f>VLOOKUP(G$3,'1'!$A:$H,$Y6,0)</f>
        <v>5.4896535473699999E-2</v>
      </c>
      <c r="H6" s="77">
        <f>VLOOKUP(H$3,'1'!$A:$H,$Y6,0)</f>
        <v>3.2071466188199997E-2</v>
      </c>
      <c r="I6" s="77">
        <f>VLOOKUP(I$3,'1'!$A:$H,$Y6,0)</f>
        <v>9.5830009023399998E-2</v>
      </c>
      <c r="J6" s="77">
        <f>VLOOKUP(J$3,'1'!$A:$H,$Y6,0)</f>
        <v>6.8187453256200001E-2</v>
      </c>
      <c r="K6" s="77">
        <f>VLOOKUP(K$3,'1'!$A:$H,$Y6,0)</f>
        <v>3.0851424874E-2</v>
      </c>
      <c r="L6" s="77">
        <f>VLOOKUP(L$3,'1'!$A:$H,$Y6,0)</f>
        <v>7.2654585832000004E-2</v>
      </c>
      <c r="M6" s="77">
        <f>VLOOKUP(M$3,'1'!$A:$H,$Y6,0)</f>
        <v>0.116629834389</v>
      </c>
      <c r="N6" s="77">
        <f>VLOOKUP(N$3,'1'!$A:$H,$Y6,0)</f>
        <v>5.9014743452400001E-2</v>
      </c>
      <c r="O6" s="77">
        <f>VLOOKUP(O$3,'1'!$A:$H,$Y6,0)</f>
        <v>4.1186503481200003E-2</v>
      </c>
      <c r="P6" s="77">
        <f>VLOOKUP(P$3,'1'!$A:$H,$Y6,0)</f>
        <v>8.1582102801099995E-2</v>
      </c>
      <c r="Q6" s="77">
        <f>VLOOKUP(Q$3,'1'!$A:$H,$Y6,0)</f>
        <v>6.5566934056599996E-2</v>
      </c>
      <c r="R6" s="77">
        <f>VLOOKUP(R$3,'1'!$A:$H,$Y6,0)</f>
        <v>4.8054794983500002E-2</v>
      </c>
      <c r="S6" s="77">
        <f>VLOOKUP(S$3,'1'!$A:$H,$Y6,0)</f>
        <v>9.4598238833699999E-2</v>
      </c>
      <c r="T6" s="77">
        <f>VLOOKUP(T$3,'1'!$A:$H,$Y6,0)</f>
        <v>9.3055806061100005E-2</v>
      </c>
      <c r="U6" s="77">
        <f>VLOOKUP(U$3,'1'!$A:$H,$Y6,0)</f>
        <v>7.9751363914899995E-2</v>
      </c>
      <c r="V6" s="77">
        <f>VLOOKUP(V$3,'1'!$A:$H,$Y6,0)</f>
        <v>4.4008072849800003E-2</v>
      </c>
      <c r="W6" s="77">
        <f t="shared" si="4"/>
        <v>6.5643576694376177E-2</v>
      </c>
      <c r="X6" s="77">
        <f t="shared" si="5"/>
        <v>6.5259434237899996E-2</v>
      </c>
      <c r="Y6">
        <v>4</v>
      </c>
      <c r="Z6" t="s">
        <v>35</v>
      </c>
      <c r="AA6" s="77">
        <f>VLOOKUP(AA$3,'2'!$A:$H,$Y6,0)</f>
        <v>4.3359433000000003E-2</v>
      </c>
      <c r="AB6" s="77">
        <f>VLOOKUP(AB$3,'2'!$A:$H,$Y6,0)</f>
        <v>6.5389195999999997E-2</v>
      </c>
      <c r="AC6" s="77">
        <f>VLOOKUP(AC$3,'2'!$A:$H,$Y6,0)</f>
        <v>4.1849457E-2</v>
      </c>
      <c r="AD6" s="77">
        <f>VLOOKUP(AD$3,'2'!$A:$H,$Y6,0)</f>
        <v>8.5690561999999998E-2</v>
      </c>
      <c r="AE6" s="77">
        <f>VLOOKUP(AE$3,'2'!$A:$H,$Y6,0)</f>
        <v>6.4076968999999998E-2</v>
      </c>
      <c r="AF6" s="77">
        <f>VLOOKUP(AF$3,'2'!$A:$H,$Y6,0)</f>
        <v>5.4604871999999999E-2</v>
      </c>
      <c r="AG6" s="77">
        <f>VLOOKUP(AG$3,'2'!$A:$H,$Y6,0)</f>
        <v>3.1786245999999997E-2</v>
      </c>
      <c r="AH6" s="77">
        <f>VLOOKUP(AH$3,'2'!$A:$H,$Y6,0)</f>
        <v>9.5708390000000004E-2</v>
      </c>
      <c r="AI6" s="77">
        <f>VLOOKUP(AI$3,'2'!$A:$H,$Y6,0)</f>
        <v>6.7943708000000005E-2</v>
      </c>
      <c r="AJ6" s="77">
        <f>VLOOKUP(AJ$3,'2'!$A:$H,$Y6,0)</f>
        <v>3.0670659999999999E-2</v>
      </c>
      <c r="AK6" s="77">
        <f>VLOOKUP(AK$3,'2'!$A:$H,$Y6,0)</f>
        <v>7.2884204999999994E-2</v>
      </c>
      <c r="AL6" s="77">
        <f>VLOOKUP(AL$3,'2'!$A:$H,$Y6,0)</f>
        <v>0.116150132</v>
      </c>
      <c r="AM6" s="77">
        <f>VLOOKUP(AM$3,'2'!$A:$H,$Y6,0)</f>
        <v>5.8741373999999999E-2</v>
      </c>
      <c r="AN6" s="77">
        <f>VLOOKUP(AN$3,'2'!$A:$H,$Y6,0)</f>
        <v>4.1296895E-2</v>
      </c>
      <c r="AO6" s="77">
        <f>VLOOKUP(AO$3,'2'!$A:$H,$Y6,0)</f>
        <v>8.1465790999999996E-2</v>
      </c>
      <c r="AP6" s="77">
        <f>VLOOKUP(AP$3,'2'!$A:$H,$Y6,0)</f>
        <v>6.5404777999999997E-2</v>
      </c>
      <c r="AQ6" s="77">
        <f>VLOOKUP(AQ$3,'2'!$A:$H,$Y6,0)</f>
        <v>4.7949699999999998E-2</v>
      </c>
      <c r="AR6" s="77">
        <f>VLOOKUP(AR$3,'2'!$A:$H,$Y6,0)</f>
        <v>9.4538782000000002E-2</v>
      </c>
      <c r="AS6" s="77">
        <f>VLOOKUP(AS$3,'2'!$A:$H,$Y6,0)</f>
        <v>9.2828169000000002E-2</v>
      </c>
      <c r="AT6" s="77">
        <f>VLOOKUP(AT$3,'2'!$A:$H,$Y6,0)</f>
        <v>7.9591868999999996E-2</v>
      </c>
      <c r="AU6" s="77">
        <f>VLOOKUP(AU$3,'2'!$A:$H,$Y6,0)</f>
        <v>4.4122535999999997E-2</v>
      </c>
      <c r="AV6">
        <f t="shared" si="0"/>
        <v>6.5526367809523811E-2</v>
      </c>
      <c r="AW6">
        <f t="shared" si="1"/>
        <v>6.5389195999999997E-2</v>
      </c>
      <c r="AY6" t="s">
        <v>35</v>
      </c>
      <c r="AZ6" s="77">
        <f>VLOOKUP(AZ$3,'3'!$A:$H,$Y6,0)</f>
        <v>4.3666029000000002E-2</v>
      </c>
      <c r="BA6" s="77">
        <f>VLOOKUP(BA$3,'3'!$A:$H,$Y6,0)</f>
        <v>6.7116985000000004E-2</v>
      </c>
      <c r="BB6" s="77">
        <f>VLOOKUP(BB$3,'3'!$A:$H,$Y6,0)</f>
        <v>4.4954725000000001E-2</v>
      </c>
      <c r="BC6" s="77">
        <f>VLOOKUP(BC$3,'3'!$A:$H,$Y6,0)</f>
        <v>8.8911185000000004E-2</v>
      </c>
      <c r="BD6" s="77">
        <f>VLOOKUP(BD$3,'3'!$A:$H,$Y6,0)</f>
        <v>6.6284256E-2</v>
      </c>
      <c r="BE6" s="77">
        <f>VLOOKUP(BE$3,'3'!$A:$H,$Y6,0)</f>
        <v>5.7208170000000003E-2</v>
      </c>
      <c r="BF6" s="77">
        <f>VLOOKUP(BF$3,'3'!$A:$H,$Y6,0)</f>
        <v>3.4138203999999998E-2</v>
      </c>
      <c r="BG6" s="77">
        <f>VLOOKUP(BG$3,'3'!$A:$H,$Y6,0)</f>
        <v>9.9697415999999997E-2</v>
      </c>
      <c r="BH6" s="77">
        <f>VLOOKUP(BH$3,'3'!$A:$H,$Y6,0)</f>
        <v>6.8800336000000004E-2</v>
      </c>
      <c r="BI6" s="77">
        <f>VLOOKUP(BI$3,'3'!$A:$H,$Y6,0)</f>
        <v>3.0765062999999999E-2</v>
      </c>
      <c r="BJ6" s="77">
        <f>VLOOKUP(BJ$3,'3'!$A:$H,$Y6,0)</f>
        <v>7.5804781000000002E-2</v>
      </c>
      <c r="BK6" s="77">
        <f>VLOOKUP(BK$3,'3'!$A:$H,$Y6,0)</f>
        <v>0.117122248</v>
      </c>
      <c r="BL6" s="77">
        <f>VLOOKUP(BL$3,'3'!$A:$H,$Y6,0)</f>
        <v>5.9479743000000002E-2</v>
      </c>
      <c r="BM6" s="77">
        <f>VLOOKUP(BM$3,'3'!$A:$H,$Y6,0)</f>
        <v>4.1230443999999998E-2</v>
      </c>
      <c r="BN6" s="77">
        <f>VLOOKUP(BN$3,'3'!$A:$H,$Y6,0)</f>
        <v>8.1170120999999998E-2</v>
      </c>
      <c r="BO6" s="77">
        <f>VLOOKUP(BO$3,'3'!$A:$H,$Y6,0)</f>
        <v>6.5734262000000002E-2</v>
      </c>
      <c r="BP6" s="77">
        <f>VLOOKUP(BP$3,'3'!$A:$H,$Y6,0)</f>
        <v>4.8165148999999997E-2</v>
      </c>
      <c r="BQ6" s="77">
        <f>VLOOKUP(BQ$3,'3'!$A:$H,$Y6,0)</f>
        <v>9.465867E-2</v>
      </c>
      <c r="BR6" s="77">
        <f>VLOOKUP(BR$3,'3'!$A:$H,$Y6,0)</f>
        <v>9.2856300000000003E-2</v>
      </c>
      <c r="BS6" s="77">
        <f>VLOOKUP(BS$3,'3'!$A:$H,$Y6,0)</f>
        <v>8.0277107E-2</v>
      </c>
      <c r="BT6" s="77">
        <f>VLOOKUP(BT$3,'3'!$A:$H,$Y6,0)</f>
        <v>4.5694582999999997E-2</v>
      </c>
      <c r="BU6">
        <f t="shared" si="2"/>
        <v>6.6844560809523806E-2</v>
      </c>
      <c r="BV6">
        <f t="shared" si="3"/>
        <v>6.6284256E-2</v>
      </c>
      <c r="BX6" t="s">
        <v>35</v>
      </c>
      <c r="BY6" s="77">
        <f>VLOOKUP(BY$3,'4'!$A:$H,$Y6,0)</f>
        <v>4.9518637999999997E-2</v>
      </c>
      <c r="BZ6" s="77">
        <f>VLOOKUP(BZ$3,'4'!$A:$H,$Y6,0)</f>
        <v>7.5096909000000003E-2</v>
      </c>
      <c r="CA6" s="77">
        <f>VLOOKUP(CA$3,'4'!$A:$H,$Y6,0)</f>
        <v>7.0353840000000001E-2</v>
      </c>
      <c r="CB6" s="77">
        <f>VLOOKUP(CB$3,'4'!$A:$H,$Y6,0)</f>
        <v>0.11263216500000001</v>
      </c>
      <c r="CC6" s="77">
        <f>VLOOKUP(CC$3,'4'!$A:$H,$Y6,0)</f>
        <v>7.4084637999999994E-2</v>
      </c>
      <c r="CD6" s="77">
        <f>VLOOKUP(CD$3,'4'!$A:$H,$Y6,0)</f>
        <v>7.3796274999999995E-2</v>
      </c>
      <c r="CE6" s="77">
        <f>VLOOKUP(CE$3,'4'!$A:$H,$Y6,0)</f>
        <v>4.8816531000000003E-2</v>
      </c>
      <c r="CF6" s="77">
        <f>VLOOKUP(CF$3,'4'!$A:$H,$Y6,0)</f>
        <v>0.124116429</v>
      </c>
      <c r="CG6" s="77">
        <f>VLOOKUP(CG$3,'4'!$A:$H,$Y6,0)</f>
        <v>7.7596656E-2</v>
      </c>
      <c r="CH6" s="77">
        <f>VLOOKUP(CH$3,'4'!$A:$H,$Y6,0)</f>
        <v>3.2522259999999997E-2</v>
      </c>
      <c r="CI6" s="77">
        <f>VLOOKUP(CI$3,'4'!$A:$H,$Y6,0)</f>
        <v>9.6537564000000006E-2</v>
      </c>
      <c r="CJ6" s="77">
        <f>VLOOKUP(CJ$3,'4'!$A:$H,$Y6,0)</f>
        <v>0.122455125</v>
      </c>
      <c r="CK6" s="77">
        <f>VLOOKUP(CK$3,'4'!$A:$H,$Y6,0)</f>
        <v>6.4877003000000003E-2</v>
      </c>
      <c r="CL6" s="77">
        <f>VLOOKUP(CL$3,'4'!$A:$H,$Y6,0)</f>
        <v>3.8632872999999998E-2</v>
      </c>
      <c r="CM6" s="77">
        <f>VLOOKUP(CM$3,'4'!$A:$H,$Y6,0)</f>
        <v>7.8226090999999998E-2</v>
      </c>
      <c r="CN6" s="77">
        <f>VLOOKUP(CN$3,'4'!$A:$H,$Y6,0)</f>
        <v>6.7351447999999994E-2</v>
      </c>
      <c r="CO6" s="77">
        <f>VLOOKUP(CO$3,'4'!$A:$H,$Y6,0)</f>
        <v>4.9343459999999999E-2</v>
      </c>
      <c r="CP6" s="77">
        <f>VLOOKUP(CP$3,'4'!$A:$H,$Y6,0)</f>
        <v>9.3434500000000004E-2</v>
      </c>
      <c r="CQ6" s="77">
        <f>VLOOKUP(CQ$3,'4'!$A:$H,$Y6,0)</f>
        <v>9.3358761999999998E-2</v>
      </c>
      <c r="CR6" s="77">
        <f>VLOOKUP(CR$3,'4'!$A:$H,$Y6,0)</f>
        <v>8.6240424999999996E-2</v>
      </c>
      <c r="CS6" s="77">
        <f>VLOOKUP(CS$3,'4'!$A:$H,$Y6,0)</f>
        <v>5.9640635999999997E-2</v>
      </c>
      <c r="CT6">
        <f t="shared" si="6"/>
        <v>7.5649153714285725E-2</v>
      </c>
    </row>
    <row r="7" spans="1:99">
      <c r="A7" s="77" t="s">
        <v>38</v>
      </c>
      <c r="B7" s="77">
        <f>VLOOKUP(B$3,'1'!$A:$H,$Y7,0)</f>
        <v>4.4836620857300002E-2</v>
      </c>
      <c r="C7" s="77">
        <f>VLOOKUP(C$3,'1'!$A:$H,$Y7,0)</f>
        <v>5.6049829435200003E-2</v>
      </c>
      <c r="D7" s="77">
        <f>VLOOKUP(D$3,'1'!$A:$H,$Y7,0)</f>
        <v>7.4918011116700003E-2</v>
      </c>
      <c r="E7" s="77">
        <f>VLOOKUP(E$3,'1'!$A:$H,$Y7,0)</f>
        <v>9.8605474930700002E-2</v>
      </c>
      <c r="F7" s="77">
        <f>VLOOKUP(F$3,'1'!$A:$H,$Y7,0)</f>
        <v>3.8876454254300002E-2</v>
      </c>
      <c r="G7" s="77">
        <f>VLOOKUP(G$3,'1'!$A:$H,$Y7,0)</f>
        <v>8.7279721183300005E-2</v>
      </c>
      <c r="H7" s="77">
        <f>VLOOKUP(H$3,'1'!$A:$H,$Y7,0)</f>
        <v>7.9533326749999994E-2</v>
      </c>
      <c r="I7" s="77">
        <f>VLOOKUP(I$3,'1'!$A:$H,$Y7,0)</f>
        <v>8.2792514220199995E-2</v>
      </c>
      <c r="J7" s="77">
        <f>VLOOKUP(J$3,'1'!$A:$H,$Y7,0)</f>
        <v>2.2597492408400002E-2</v>
      </c>
      <c r="K7" s="77">
        <f>VLOOKUP(K$3,'1'!$A:$H,$Y7,0)</f>
        <v>1.0616001533700001E-2</v>
      </c>
      <c r="L7" s="77">
        <f>VLOOKUP(L$3,'1'!$A:$H,$Y7,0)</f>
        <v>7.8918141715699996E-2</v>
      </c>
      <c r="M7" s="77">
        <f>VLOOKUP(M$3,'1'!$A:$H,$Y7,0)</f>
        <v>2.6690704520899999E-2</v>
      </c>
      <c r="N7" s="77">
        <f>VLOOKUP(N$3,'1'!$A:$H,$Y7,0)</f>
        <v>6.7722561638199993E-2</v>
      </c>
      <c r="O7" s="77">
        <f>VLOOKUP(O$3,'1'!$A:$H,$Y7,0)</f>
        <v>5.23779263548E-3</v>
      </c>
      <c r="P7" s="77">
        <f>VLOOKUP(P$3,'1'!$A:$H,$Y7,0)</f>
        <v>2.2493034714499999E-2</v>
      </c>
      <c r="Q7" s="77">
        <f>VLOOKUP(Q$3,'1'!$A:$H,$Y7,0)</f>
        <v>3.3779881435799998E-2</v>
      </c>
      <c r="R7" s="77">
        <f>VLOOKUP(R$3,'1'!$A:$H,$Y7,0)</f>
        <v>3.3169076986499998E-2</v>
      </c>
      <c r="S7" s="77">
        <f>VLOOKUP(S$3,'1'!$A:$H,$Y7,0)</f>
        <v>3.0244325104500001E-2</v>
      </c>
      <c r="T7" s="77">
        <f>VLOOKUP(T$3,'1'!$A:$H,$Y7,0)</f>
        <v>7.1310604621900003E-2</v>
      </c>
      <c r="U7" s="77">
        <f>VLOOKUP(U$3,'1'!$A:$H,$Y7,0)</f>
        <v>6.1835013346099997E-2</v>
      </c>
      <c r="V7" s="77">
        <f>VLOOKUP(V$3,'1'!$A:$H,$Y7,0)</f>
        <v>6.4962382491999995E-2</v>
      </c>
      <c r="W7" s="77">
        <f t="shared" si="4"/>
        <v>5.2022331709589524E-2</v>
      </c>
      <c r="X7" s="77">
        <f t="shared" si="5"/>
        <v>5.6049829435200003E-2</v>
      </c>
      <c r="Y7">
        <v>5</v>
      </c>
      <c r="Z7" t="s">
        <v>38</v>
      </c>
      <c r="AA7" s="77">
        <f>VLOOKUP(AA$3,'2'!$A:$H,$Y7,0)</f>
        <v>4.4571494000000003E-2</v>
      </c>
      <c r="AB7" s="77">
        <f>VLOOKUP(AB$3,'2'!$A:$H,$Y7,0)</f>
        <v>5.6234115000000001E-2</v>
      </c>
      <c r="AC7" s="77">
        <f>VLOOKUP(AC$3,'2'!$A:$H,$Y7,0)</f>
        <v>7.4901252000000001E-2</v>
      </c>
      <c r="AD7" s="77">
        <f>VLOOKUP(AD$3,'2'!$A:$H,$Y7,0)</f>
        <v>9.8372374999999998E-2</v>
      </c>
      <c r="AE7" s="77">
        <f>VLOOKUP(AE$3,'2'!$A:$H,$Y7,0)</f>
        <v>3.8971259000000001E-2</v>
      </c>
      <c r="AF7" s="77">
        <f>VLOOKUP(AF$3,'2'!$A:$H,$Y7,0)</f>
        <v>8.7494034999999998E-2</v>
      </c>
      <c r="AG7" s="77">
        <f>VLOOKUP(AG$3,'2'!$A:$H,$Y7,0)</f>
        <v>7.9905770000000001E-2</v>
      </c>
      <c r="AH7" s="77">
        <f>VLOOKUP(AH$3,'2'!$A:$H,$Y7,0)</f>
        <v>8.2639342000000005E-2</v>
      </c>
      <c r="AI7" s="77">
        <f>VLOOKUP(AI$3,'2'!$A:$H,$Y7,0)</f>
        <v>2.2172213999999999E-2</v>
      </c>
      <c r="AJ7" s="77">
        <f>VLOOKUP(AJ$3,'2'!$A:$H,$Y7,0)</f>
        <v>1.0156508999999999E-2</v>
      </c>
      <c r="AK7" s="77">
        <f>VLOOKUP(AK$3,'2'!$A:$H,$Y7,0)</f>
        <v>7.9001561999999997E-2</v>
      </c>
      <c r="AL7" s="77">
        <f>VLOOKUP(AL$3,'2'!$A:$H,$Y7,0)</f>
        <v>2.5828837E-2</v>
      </c>
      <c r="AM7" s="77">
        <f>VLOOKUP(AM$3,'2'!$A:$H,$Y7,0)</f>
        <v>6.7169428000000003E-2</v>
      </c>
      <c r="AN7" s="77">
        <f>VLOOKUP(AN$3,'2'!$A:$H,$Y7,0)</f>
        <v>5.019323E-3</v>
      </c>
      <c r="AO7" s="77">
        <f>VLOOKUP(AO$3,'2'!$A:$H,$Y7,0)</f>
        <v>2.2007935999999999E-2</v>
      </c>
      <c r="AP7" s="77">
        <f>VLOOKUP(AP$3,'2'!$A:$H,$Y7,0)</f>
        <v>3.3412931E-2</v>
      </c>
      <c r="AQ7" s="77">
        <f>VLOOKUP(AQ$3,'2'!$A:$H,$Y7,0)</f>
        <v>3.2910571E-2</v>
      </c>
      <c r="AR7" s="77">
        <f>VLOOKUP(AR$3,'2'!$A:$H,$Y7,0)</f>
        <v>2.9795166000000001E-2</v>
      </c>
      <c r="AS7" s="77">
        <f>VLOOKUP(AS$3,'2'!$A:$H,$Y7,0)</f>
        <v>7.0751748000000003E-2</v>
      </c>
      <c r="AT7" s="77">
        <f>VLOOKUP(AT$3,'2'!$A:$H,$Y7,0)</f>
        <v>6.1489655999999997E-2</v>
      </c>
      <c r="AU7" s="77">
        <f>VLOOKUP(AU$3,'2'!$A:$H,$Y7,0)</f>
        <v>6.4898593000000004E-2</v>
      </c>
      <c r="AV7">
        <f t="shared" si="0"/>
        <v>5.179543409523809E-2</v>
      </c>
      <c r="AW7">
        <f t="shared" si="1"/>
        <v>5.6234115000000001E-2</v>
      </c>
      <c r="AY7" t="s">
        <v>38</v>
      </c>
      <c r="AZ7" s="77">
        <f>VLOOKUP(AZ$3,'3'!$A:$H,$Y7,0)</f>
        <v>4.3712624999999998E-2</v>
      </c>
      <c r="BA7" s="77">
        <f>VLOOKUP(BA$3,'3'!$A:$H,$Y7,0)</f>
        <v>5.5622027999999997E-2</v>
      </c>
      <c r="BB7" s="77">
        <f>VLOOKUP(BB$3,'3'!$A:$H,$Y7,0)</f>
        <v>7.6665267999999995E-2</v>
      </c>
      <c r="BC7" s="77">
        <f>VLOOKUP(BC$3,'3'!$A:$H,$Y7,0)</f>
        <v>9.8847018999999994E-2</v>
      </c>
      <c r="BD7" s="77">
        <f>VLOOKUP(BD$3,'3'!$A:$H,$Y7,0)</f>
        <v>3.8420573E-2</v>
      </c>
      <c r="BE7" s="77">
        <f>VLOOKUP(BE$3,'3'!$A:$H,$Y7,0)</f>
        <v>8.7212949999999997E-2</v>
      </c>
      <c r="BF7" s="77">
        <f>VLOOKUP(BF$3,'3'!$A:$H,$Y7,0)</f>
        <v>8.0887607E-2</v>
      </c>
      <c r="BG7" s="77">
        <f>VLOOKUP(BG$3,'3'!$A:$H,$Y7,0)</f>
        <v>8.2958422000000004E-2</v>
      </c>
      <c r="BH7" s="77">
        <f>VLOOKUP(BH$3,'3'!$A:$H,$Y7,0)</f>
        <v>2.0369845000000001E-2</v>
      </c>
      <c r="BI7" s="77">
        <f>VLOOKUP(BI$3,'3'!$A:$H,$Y7,0)</f>
        <v>9.3174309999999993E-3</v>
      </c>
      <c r="BJ7" s="77">
        <f>VLOOKUP(BJ$3,'3'!$A:$H,$Y7,0)</f>
        <v>7.9714548999999996E-2</v>
      </c>
      <c r="BK7" s="77">
        <f>VLOOKUP(BK$3,'3'!$A:$H,$Y7,0)</f>
        <v>2.3370366E-2</v>
      </c>
      <c r="BL7" s="77">
        <f>VLOOKUP(BL$3,'3'!$A:$H,$Y7,0)</f>
        <v>6.5573300000000001E-2</v>
      </c>
      <c r="BM7" s="77">
        <f>VLOOKUP(BM$3,'3'!$A:$H,$Y7,0)</f>
        <v>3.8580490000000001E-3</v>
      </c>
      <c r="BN7" s="77">
        <f>VLOOKUP(BN$3,'3'!$A:$H,$Y7,0)</f>
        <v>2.0105212000000001E-2</v>
      </c>
      <c r="BO7" s="77">
        <f>VLOOKUP(BO$3,'3'!$A:$H,$Y7,0)</f>
        <v>3.2563526000000002E-2</v>
      </c>
      <c r="BP7" s="77">
        <f>VLOOKUP(BP$3,'3'!$A:$H,$Y7,0)</f>
        <v>3.1800347999999999E-2</v>
      </c>
      <c r="BQ7" s="77">
        <f>VLOOKUP(BQ$3,'3'!$A:$H,$Y7,0)</f>
        <v>2.7757374000000001E-2</v>
      </c>
      <c r="BR7" s="77">
        <f>VLOOKUP(BR$3,'3'!$A:$H,$Y7,0)</f>
        <v>6.8500593999999998E-2</v>
      </c>
      <c r="BS7" s="77">
        <f>VLOOKUP(BS$3,'3'!$A:$H,$Y7,0)</f>
        <v>5.9886805000000001E-2</v>
      </c>
      <c r="BT7" s="77">
        <f>VLOOKUP(BT$3,'3'!$A:$H,$Y7,0)</f>
        <v>6.5221507999999997E-2</v>
      </c>
      <c r="BU7">
        <f t="shared" si="2"/>
        <v>5.106501900000001E-2</v>
      </c>
      <c r="BV7">
        <f t="shared" si="3"/>
        <v>5.5622027999999997E-2</v>
      </c>
      <c r="BX7" t="s">
        <v>38</v>
      </c>
      <c r="BY7" s="77">
        <f>VLOOKUP(BY$3,'4'!$A:$H,$Y7,0)</f>
        <v>4.8335308E-2</v>
      </c>
      <c r="BZ7" s="77">
        <f>VLOOKUP(BZ$3,'4'!$A:$H,$Y7,0)</f>
        <v>6.2056720000000003E-2</v>
      </c>
      <c r="CA7" s="77">
        <f>VLOOKUP(CA$3,'4'!$A:$H,$Y7,0)</f>
        <v>9.1178141000000004E-2</v>
      </c>
      <c r="CB7" s="77">
        <f>VLOOKUP(CB$3,'4'!$A:$H,$Y7,0)</f>
        <v>0.114933856</v>
      </c>
      <c r="CC7" s="77">
        <f>VLOOKUP(CC$3,'4'!$A:$H,$Y7,0)</f>
        <v>4.5108031E-2</v>
      </c>
      <c r="CD7" s="77">
        <f>VLOOKUP(CD$3,'4'!$A:$H,$Y7,0)</f>
        <v>9.6723120999999995E-2</v>
      </c>
      <c r="CE7" s="77">
        <f>VLOOKUP(CE$3,'4'!$A:$H,$Y7,0)</f>
        <v>8.8612819999999995E-2</v>
      </c>
      <c r="CF7" s="77">
        <f>VLOOKUP(CF$3,'4'!$A:$H,$Y7,0)</f>
        <v>0.100434752</v>
      </c>
      <c r="CG7" s="77">
        <f>VLOOKUP(CG$3,'4'!$A:$H,$Y7,0)</f>
        <v>2.8990961999999999E-2</v>
      </c>
      <c r="CH7" s="77">
        <f>VLOOKUP(CH$3,'4'!$A:$H,$Y7,0)</f>
        <v>1.2683570999999999E-2</v>
      </c>
      <c r="CI7" s="77">
        <f>VLOOKUP(CI$3,'4'!$A:$H,$Y7,0)</f>
        <v>9.3898739999999994E-2</v>
      </c>
      <c r="CJ7" s="77">
        <f>VLOOKUP(CJ$3,'4'!$A:$H,$Y7,0)</f>
        <v>3.2764535999999997E-2</v>
      </c>
      <c r="CK7" s="77">
        <f>VLOOKUP(CK$3,'4'!$A:$H,$Y7,0)</f>
        <v>6.9815339000000004E-2</v>
      </c>
      <c r="CL7" s="77">
        <f>VLOOKUP(CL$3,'4'!$A:$H,$Y7,0)</f>
        <v>3.9442879999999998E-3</v>
      </c>
      <c r="CM7" s="77">
        <f>VLOOKUP(CM$3,'4'!$A:$H,$Y7,0)</f>
        <v>2.2006206E-2</v>
      </c>
      <c r="CN7" s="77">
        <f>VLOOKUP(CN$3,'4'!$A:$H,$Y7,0)</f>
        <v>3.5908265000000002E-2</v>
      </c>
      <c r="CO7" s="77">
        <f>VLOOKUP(CO$3,'4'!$A:$H,$Y7,0)</f>
        <v>3.4027649E-2</v>
      </c>
      <c r="CP7" s="77">
        <f>VLOOKUP(CP$3,'4'!$A:$H,$Y7,0)</f>
        <v>3.1124863999999999E-2</v>
      </c>
      <c r="CQ7" s="77">
        <f>VLOOKUP(CQ$3,'4'!$A:$H,$Y7,0)</f>
        <v>7.1814356999999995E-2</v>
      </c>
      <c r="CR7" s="77">
        <f>VLOOKUP(CR$3,'4'!$A:$H,$Y7,0)</f>
        <v>6.6094451999999998E-2</v>
      </c>
      <c r="CS7" s="77">
        <f>VLOOKUP(CS$3,'4'!$A:$H,$Y7,0)</f>
        <v>7.3941663000000005E-2</v>
      </c>
      <c r="CT7">
        <f t="shared" si="6"/>
        <v>5.8304649571428571E-2</v>
      </c>
    </row>
    <row r="8" spans="1:99">
      <c r="A8" s="77" t="s">
        <v>39</v>
      </c>
      <c r="B8" s="77">
        <f>VLOOKUP(B$3,'1'!$A:$H,$Y8,0)</f>
        <v>3.41008034406E-2</v>
      </c>
      <c r="C8" s="77">
        <f>VLOOKUP(C$3,'1'!$A:$H,$Y8,0)</f>
        <v>4.0620413998000003E-2</v>
      </c>
      <c r="D8" s="77">
        <f>VLOOKUP(D$3,'1'!$A:$H,$Y8,0)</f>
        <v>5.3828432890100003E-2</v>
      </c>
      <c r="E8" s="77">
        <f>VLOOKUP(E$3,'1'!$A:$H,$Y8,0)</f>
        <v>8.0839333622999998E-2</v>
      </c>
      <c r="F8" s="77">
        <f>VLOOKUP(F$3,'1'!$A:$H,$Y8,0)</f>
        <v>4.0969490270300002E-2</v>
      </c>
      <c r="G8" s="77">
        <f>VLOOKUP(G$3,'1'!$A:$H,$Y8,0)</f>
        <v>5.7545164050399999E-2</v>
      </c>
      <c r="H8" s="77">
        <f>VLOOKUP(H$3,'1'!$A:$H,$Y8,0)</f>
        <v>4.7007519414599998E-2</v>
      </c>
      <c r="I8" s="77">
        <f>VLOOKUP(I$3,'1'!$A:$H,$Y8,0)</f>
        <v>6.3172152604500001E-2</v>
      </c>
      <c r="J8" s="77">
        <f>VLOOKUP(J$3,'1'!$A:$H,$Y8,0)</f>
        <v>3.10080571716E-2</v>
      </c>
      <c r="K8" s="77">
        <f>VLOOKUP(K$3,'1'!$A:$H,$Y8,0)</f>
        <v>1.90950313075E-2</v>
      </c>
      <c r="L8" s="77">
        <f>VLOOKUP(L$3,'1'!$A:$H,$Y8,0)</f>
        <v>6.5176876627900004E-2</v>
      </c>
      <c r="M8" s="77">
        <f>VLOOKUP(M$3,'1'!$A:$H,$Y8,0)</f>
        <v>5.5446120678100001E-2</v>
      </c>
      <c r="N8" s="77">
        <f>VLOOKUP(N$3,'1'!$A:$H,$Y8,0)</f>
        <v>6.2807414371E-2</v>
      </c>
      <c r="O8" s="77">
        <f>VLOOKUP(O$3,'1'!$A:$H,$Y8,0)</f>
        <v>2.14173394096E-2</v>
      </c>
      <c r="P8" s="77">
        <f>VLOOKUP(P$3,'1'!$A:$H,$Y8,0)</f>
        <v>4.6202373226699997E-2</v>
      </c>
      <c r="Q8" s="77">
        <f>VLOOKUP(Q$3,'1'!$A:$H,$Y8,0)</f>
        <v>4.3797479734599999E-2</v>
      </c>
      <c r="R8" s="77">
        <f>VLOOKUP(R$3,'1'!$A:$H,$Y8,0)</f>
        <v>3.6545986289700003E-2</v>
      </c>
      <c r="S8" s="77">
        <f>VLOOKUP(S$3,'1'!$A:$H,$Y8,0)</f>
        <v>5.2430734623100002E-2</v>
      </c>
      <c r="T8" s="77">
        <f>VLOOKUP(T$3,'1'!$A:$H,$Y8,0)</f>
        <v>7.6265632309400005E-2</v>
      </c>
      <c r="U8" s="77">
        <f>VLOOKUP(U$3,'1'!$A:$H,$Y8,0)</f>
        <v>5.6104429509599998E-2</v>
      </c>
      <c r="V8" s="77">
        <f>VLOOKUP(V$3,'1'!$A:$H,$Y8,0)</f>
        <v>4.8838490861399998E-2</v>
      </c>
      <c r="W8" s="77">
        <f t="shared" si="4"/>
        <v>4.9200917924366663E-2</v>
      </c>
      <c r="X8" s="77">
        <f t="shared" si="5"/>
        <v>4.8838490861399998E-2</v>
      </c>
      <c r="Y8">
        <v>6</v>
      </c>
      <c r="Z8" t="s">
        <v>39</v>
      </c>
      <c r="AA8" s="77">
        <f>VLOOKUP(AA$3,'2'!$A:$H,$Y8,0)</f>
        <v>3.3420602000000001E-2</v>
      </c>
      <c r="AB8" s="77">
        <f>VLOOKUP(AB$3,'2'!$A:$H,$Y8,0)</f>
        <v>4.0247524E-2</v>
      </c>
      <c r="AC8" s="77">
        <f>VLOOKUP(AC$3,'2'!$A:$H,$Y8,0)</f>
        <v>5.3509627999999997E-2</v>
      </c>
      <c r="AD8" s="77">
        <f>VLOOKUP(AD$3,'2'!$A:$H,$Y8,0)</f>
        <v>7.9999086999999997E-2</v>
      </c>
      <c r="AE8" s="77">
        <f>VLOOKUP(AE$3,'2'!$A:$H,$Y8,0)</f>
        <v>4.0245741000000002E-2</v>
      </c>
      <c r="AF8" s="77">
        <f>VLOOKUP(AF$3,'2'!$A:$H,$Y8,0)</f>
        <v>5.7045509000000001E-2</v>
      </c>
      <c r="AG8" s="77">
        <f>VLOOKUP(AG$3,'2'!$A:$H,$Y8,0)</f>
        <v>4.6883164999999997E-2</v>
      </c>
      <c r="AH8" s="77">
        <f>VLOOKUP(AH$3,'2'!$A:$H,$Y8,0)</f>
        <v>6.2161242999999998E-2</v>
      </c>
      <c r="AI8" s="77">
        <f>VLOOKUP(AI$3,'2'!$A:$H,$Y8,0)</f>
        <v>2.9751300000000001E-2</v>
      </c>
      <c r="AJ8" s="77">
        <f>VLOOKUP(AJ$3,'2'!$A:$H,$Y8,0)</f>
        <v>1.8360960999999999E-2</v>
      </c>
      <c r="AK8" s="77">
        <f>VLOOKUP(AK$3,'2'!$A:$H,$Y8,0)</f>
        <v>6.4754012999999999E-2</v>
      </c>
      <c r="AL8" s="77">
        <f>VLOOKUP(AL$3,'2'!$A:$H,$Y8,0)</f>
        <v>5.3485251999999997E-2</v>
      </c>
      <c r="AM8" s="77">
        <f>VLOOKUP(AM$3,'2'!$A:$H,$Y8,0)</f>
        <v>6.1772054E-2</v>
      </c>
      <c r="AN8" s="77">
        <f>VLOOKUP(AN$3,'2'!$A:$H,$Y8,0)</f>
        <v>2.0970763E-2</v>
      </c>
      <c r="AO8" s="77">
        <f>VLOOKUP(AO$3,'2'!$A:$H,$Y8,0)</f>
        <v>4.5216523000000002E-2</v>
      </c>
      <c r="AP8" s="77">
        <f>VLOOKUP(AP$3,'2'!$A:$H,$Y8,0)</f>
        <v>4.3049551999999998E-2</v>
      </c>
      <c r="AQ8" s="77">
        <f>VLOOKUP(AQ$3,'2'!$A:$H,$Y8,0)</f>
        <v>3.5974185999999998E-2</v>
      </c>
      <c r="AR8" s="77">
        <f>VLOOKUP(AR$3,'2'!$A:$H,$Y8,0)</f>
        <v>5.1467838000000002E-2</v>
      </c>
      <c r="AS8" s="77">
        <f>VLOOKUP(AS$3,'2'!$A:$H,$Y8,0)</f>
        <v>7.5067154999999997E-2</v>
      </c>
      <c r="AT8" s="77">
        <f>VLOOKUP(AT$3,'2'!$A:$H,$Y8,0)</f>
        <v>5.5101095000000003E-2</v>
      </c>
      <c r="AU8" s="77">
        <f>VLOOKUP(AU$3,'2'!$A:$H,$Y8,0)</f>
        <v>4.8611770999999998E-2</v>
      </c>
      <c r="AV8">
        <f t="shared" si="0"/>
        <v>4.8433093428571432E-2</v>
      </c>
      <c r="AW8">
        <f t="shared" si="1"/>
        <v>4.8611770999999998E-2</v>
      </c>
      <c r="AY8" t="s">
        <v>39</v>
      </c>
      <c r="AZ8" s="77">
        <f>VLOOKUP(AZ$3,'3'!$A:$H,$Y8,0)</f>
        <v>3.2231728000000001E-2</v>
      </c>
      <c r="BA8" s="77">
        <f>VLOOKUP(BA$3,'3'!$A:$H,$Y8,0)</f>
        <v>3.9796680000000001E-2</v>
      </c>
      <c r="BB8" s="77">
        <f>VLOOKUP(BB$3,'3'!$A:$H,$Y8,0)</f>
        <v>5.4942474999999998E-2</v>
      </c>
      <c r="BC8" s="77">
        <f>VLOOKUP(BC$3,'3'!$A:$H,$Y8,0)</f>
        <v>7.97794E-2</v>
      </c>
      <c r="BD8" s="77">
        <f>VLOOKUP(BD$3,'3'!$A:$H,$Y8,0)</f>
        <v>3.9474025000000003E-2</v>
      </c>
      <c r="BE8" s="77">
        <f>VLOOKUP(BE$3,'3'!$A:$H,$Y8,0)</f>
        <v>5.7114659999999998E-2</v>
      </c>
      <c r="BF8" s="77">
        <f>VLOOKUP(BF$3,'3'!$A:$H,$Y8,0)</f>
        <v>4.8578666E-2</v>
      </c>
      <c r="BG8" s="77">
        <f>VLOOKUP(BG$3,'3'!$A:$H,$Y8,0)</f>
        <v>6.2033904000000001E-2</v>
      </c>
      <c r="BH8" s="77">
        <f>VLOOKUP(BH$3,'3'!$A:$H,$Y8,0)</f>
        <v>2.7281686999999999E-2</v>
      </c>
      <c r="BI8" s="77">
        <f>VLOOKUP(BI$3,'3'!$A:$H,$Y8,0)</f>
        <v>1.7140888E-2</v>
      </c>
      <c r="BJ8" s="77">
        <f>VLOOKUP(BJ$3,'3'!$A:$H,$Y8,0)</f>
        <v>6.4848188000000001E-2</v>
      </c>
      <c r="BK8" s="77">
        <f>VLOOKUP(BK$3,'3'!$A:$H,$Y8,0)</f>
        <v>4.9448823000000003E-2</v>
      </c>
      <c r="BL8" s="77">
        <f>VLOOKUP(BL$3,'3'!$A:$H,$Y8,0)</f>
        <v>5.9836032999999997E-2</v>
      </c>
      <c r="BM8" s="77">
        <f>VLOOKUP(BM$3,'3'!$A:$H,$Y8,0)</f>
        <v>1.9209997999999999E-2</v>
      </c>
      <c r="BN8" s="77">
        <f>VLOOKUP(BN$3,'3'!$A:$H,$Y8,0)</f>
        <v>4.2621046000000003E-2</v>
      </c>
      <c r="BO8" s="77">
        <f>VLOOKUP(BO$3,'3'!$A:$H,$Y8,0)</f>
        <v>4.1520462000000001E-2</v>
      </c>
      <c r="BP8" s="77">
        <f>VLOOKUP(BP$3,'3'!$A:$H,$Y8,0)</f>
        <v>3.4812366999999997E-2</v>
      </c>
      <c r="BQ8" s="77">
        <f>VLOOKUP(BQ$3,'3'!$A:$H,$Y8,0)</f>
        <v>4.8730208999999997E-2</v>
      </c>
      <c r="BR8" s="77">
        <f>VLOOKUP(BR$3,'3'!$A:$H,$Y8,0)</f>
        <v>7.2041669000000003E-2</v>
      </c>
      <c r="BS8" s="77">
        <f>VLOOKUP(BS$3,'3'!$A:$H,$Y8,0)</f>
        <v>5.2666057000000002E-2</v>
      </c>
      <c r="BT8" s="77">
        <f>VLOOKUP(BT$3,'3'!$A:$H,$Y8,0)</f>
        <v>4.8400274E-2</v>
      </c>
      <c r="BU8">
        <f t="shared" si="2"/>
        <v>4.7262344714285719E-2</v>
      </c>
      <c r="BV8">
        <f t="shared" si="3"/>
        <v>4.8578666E-2</v>
      </c>
      <c r="BX8" t="s">
        <v>39</v>
      </c>
      <c r="BY8" s="77">
        <f>VLOOKUP(BY$3,'4'!$A:$H,$Y8,0)</f>
        <v>3.679777E-2</v>
      </c>
      <c r="BZ8" s="77">
        <f>VLOOKUP(BZ$3,'4'!$A:$H,$Y8,0)</f>
        <v>4.5889579E-2</v>
      </c>
      <c r="CA8" s="77">
        <f>VLOOKUP(CA$3,'4'!$A:$H,$Y8,0)</f>
        <v>7.0217268999999999E-2</v>
      </c>
      <c r="CB8" s="77">
        <f>VLOOKUP(CB$3,'4'!$A:$H,$Y8,0)</f>
        <v>9.5789788000000001E-2</v>
      </c>
      <c r="CC8" s="77">
        <f>VLOOKUP(CC$3,'4'!$A:$H,$Y8,0)</f>
        <v>4.5743234000000001E-2</v>
      </c>
      <c r="CD8" s="77">
        <f>VLOOKUP(CD$3,'4'!$A:$H,$Y8,0)</f>
        <v>6.6917035999999999E-2</v>
      </c>
      <c r="CE8" s="77">
        <f>VLOOKUP(CE$3,'4'!$A:$H,$Y8,0)</f>
        <v>5.6938322999999999E-2</v>
      </c>
      <c r="CF8" s="77">
        <f>VLOOKUP(CF$3,'4'!$A:$H,$Y8,0)</f>
        <v>7.9381210999999993E-2</v>
      </c>
      <c r="CG8" s="77">
        <f>VLOOKUP(CG$3,'4'!$A:$H,$Y8,0)</f>
        <v>3.5409361E-2</v>
      </c>
      <c r="CH8" s="77">
        <f>VLOOKUP(CH$3,'4'!$A:$H,$Y8,0)</f>
        <v>2.0353484000000002E-2</v>
      </c>
      <c r="CI8" s="77">
        <f>VLOOKUP(CI$3,'4'!$A:$H,$Y8,0)</f>
        <v>7.9131753999999999E-2</v>
      </c>
      <c r="CJ8" s="77">
        <f>VLOOKUP(CJ$3,'4'!$A:$H,$Y8,0)</f>
        <v>5.7895714000000001E-2</v>
      </c>
      <c r="CK8" s="77">
        <f>VLOOKUP(CK$3,'4'!$A:$H,$Y8,0)</f>
        <v>6.3865767000000004E-2</v>
      </c>
      <c r="CL8" s="77">
        <f>VLOOKUP(CL$3,'4'!$A:$H,$Y8,0)</f>
        <v>1.9175204000000001E-2</v>
      </c>
      <c r="CM8" s="77">
        <f>VLOOKUP(CM$3,'4'!$A:$H,$Y8,0)</f>
        <v>4.3718565000000001E-2</v>
      </c>
      <c r="CN8" s="77">
        <f>VLOOKUP(CN$3,'4'!$A:$H,$Y8,0)</f>
        <v>4.4262078000000003E-2</v>
      </c>
      <c r="CO8" s="77">
        <f>VLOOKUP(CO$3,'4'!$A:$H,$Y8,0)</f>
        <v>3.6840475999999997E-2</v>
      </c>
      <c r="CP8" s="77">
        <f>VLOOKUP(CP$3,'4'!$A:$H,$Y8,0)</f>
        <v>5.1227345000000001E-2</v>
      </c>
      <c r="CQ8" s="77">
        <f>VLOOKUP(CQ$3,'4'!$A:$H,$Y8,0)</f>
        <v>7.4879035999999996E-2</v>
      </c>
      <c r="CR8" s="77">
        <f>VLOOKUP(CR$3,'4'!$A:$H,$Y8,0)</f>
        <v>5.8596930999999998E-2</v>
      </c>
      <c r="CS8" s="77">
        <f>VLOOKUP(CS$3,'4'!$A:$H,$Y8,0)</f>
        <v>5.7294653000000001E-2</v>
      </c>
      <c r="CT8">
        <f t="shared" si="6"/>
        <v>5.430117038095239E-2</v>
      </c>
    </row>
    <row r="9" spans="1:99">
      <c r="A9" s="77" t="s">
        <v>43</v>
      </c>
      <c r="B9" s="77">
        <f>VLOOKUP(B$3,'1'!$A:$H,$Y9,0)</f>
        <v>2.3801366214299999E-2</v>
      </c>
      <c r="C9" s="77">
        <f>VLOOKUP(C$3,'1'!$A:$H,$Y9,0)</f>
        <v>2.6125437346200001E-2</v>
      </c>
      <c r="D9" s="77">
        <f>VLOOKUP(D$3,'1'!$A:$H,$Y9,0)</f>
        <v>3.9691945442300001E-2</v>
      </c>
      <c r="E9" s="77">
        <f>VLOOKUP(E$3,'1'!$A:$H,$Y9,0)</f>
        <v>5.5609597760899999E-2</v>
      </c>
      <c r="F9" s="77">
        <f>VLOOKUP(F$3,'1'!$A:$H,$Y9,0)</f>
        <v>2.82303380029E-2</v>
      </c>
      <c r="G9" s="77">
        <f>VLOOKUP(G$3,'1'!$A:$H,$Y9,0)</f>
        <v>3.3655906213599998E-2</v>
      </c>
      <c r="H9" s="77">
        <f>VLOOKUP(H$3,'1'!$A:$H,$Y9,0)</f>
        <v>1.95788052852E-2</v>
      </c>
      <c r="I9" s="77">
        <f>VLOOKUP(I$3,'1'!$A:$H,$Y9,0)</f>
        <v>3.9768552804399997E-2</v>
      </c>
      <c r="J9" s="77">
        <f>VLOOKUP(J$3,'1'!$A:$H,$Y9,0)</f>
        <v>2.5717728428500002E-2</v>
      </c>
      <c r="K9" s="77">
        <f>VLOOKUP(K$3,'1'!$A:$H,$Y9,0)</f>
        <v>3.7564400019699999E-3</v>
      </c>
      <c r="L9" s="77">
        <f>VLOOKUP(L$3,'1'!$A:$H,$Y9,0)</f>
        <v>5.2566380627299999E-2</v>
      </c>
      <c r="M9" s="77">
        <f>VLOOKUP(M$3,'1'!$A:$H,$Y9,0)</f>
        <v>3.2579822953E-2</v>
      </c>
      <c r="N9" s="77">
        <f>VLOOKUP(N$3,'1'!$A:$H,$Y9,0)</f>
        <v>4.8258707514999999E-2</v>
      </c>
      <c r="O9" s="77">
        <f>VLOOKUP(O$3,'1'!$A:$H,$Y9,0)</f>
        <v>1.5049384881400001E-2</v>
      </c>
      <c r="P9" s="77">
        <f>VLOOKUP(P$3,'1'!$A:$H,$Y9,0)</f>
        <v>3.6986917065599999E-2</v>
      </c>
      <c r="Q9" s="77">
        <f>VLOOKUP(Q$3,'1'!$A:$H,$Y9,0)</f>
        <v>3.7430538046699997E-2</v>
      </c>
      <c r="R9" s="77">
        <f>VLOOKUP(R$3,'1'!$A:$H,$Y9,0)</f>
        <v>2.7388087790200001E-2</v>
      </c>
      <c r="S9" s="77">
        <f>VLOOKUP(S$3,'1'!$A:$H,$Y9,0)</f>
        <v>4.0402478179499997E-2</v>
      </c>
      <c r="T9" s="77">
        <f>VLOOKUP(T$3,'1'!$A:$H,$Y9,0)</f>
        <v>5.6606477324499999E-2</v>
      </c>
      <c r="U9" s="77">
        <f>VLOOKUP(U$3,'1'!$A:$H,$Y9,0)</f>
        <v>4.2987103457399999E-2</v>
      </c>
      <c r="V9" s="77">
        <f>VLOOKUP(V$3,'1'!$A:$H,$Y9,0)</f>
        <v>3.5320726546799998E-2</v>
      </c>
      <c r="W9" s="77">
        <f t="shared" si="4"/>
        <v>3.4357749613698571E-2</v>
      </c>
      <c r="X9" s="77">
        <f t="shared" si="5"/>
        <v>3.5320726546799998E-2</v>
      </c>
      <c r="Y9">
        <v>7</v>
      </c>
      <c r="Z9" t="s">
        <v>43</v>
      </c>
      <c r="AA9" s="77">
        <f>VLOOKUP(AA$3,'2'!$A:$H,$Y9,0)</f>
        <v>2.3275885E-2</v>
      </c>
      <c r="AB9" s="77">
        <f>VLOOKUP(AB$3,'2'!$A:$H,$Y9,0)</f>
        <v>2.5882500999999999E-2</v>
      </c>
      <c r="AC9" s="77">
        <f>VLOOKUP(AC$3,'2'!$A:$H,$Y9,0)</f>
        <v>3.9634729E-2</v>
      </c>
      <c r="AD9" s="77">
        <f>VLOOKUP(AD$3,'2'!$A:$H,$Y9,0)</f>
        <v>5.4980398E-2</v>
      </c>
      <c r="AE9" s="77">
        <f>VLOOKUP(AE$3,'2'!$A:$H,$Y9,0)</f>
        <v>2.7788785999999999E-2</v>
      </c>
      <c r="AF9" s="77">
        <f>VLOOKUP(AF$3,'2'!$A:$H,$Y9,0)</f>
        <v>3.3437616000000003E-2</v>
      </c>
      <c r="AG9" s="77">
        <f>VLOOKUP(AG$3,'2'!$A:$H,$Y9,0)</f>
        <v>1.9533423000000001E-2</v>
      </c>
      <c r="AH9" s="77">
        <f>VLOOKUP(AH$3,'2'!$A:$H,$Y9,0)</f>
        <v>3.9092654999999997E-2</v>
      </c>
      <c r="AI9" s="77">
        <f>VLOOKUP(AI$3,'2'!$A:$H,$Y9,0)</f>
        <v>2.4708642999999999E-2</v>
      </c>
      <c r="AJ9" s="77">
        <f>VLOOKUP(AJ$3,'2'!$A:$H,$Y9,0)</f>
        <v>3.3156330000000001E-3</v>
      </c>
      <c r="AK9" s="77">
        <f>VLOOKUP(AK$3,'2'!$A:$H,$Y9,0)</f>
        <v>5.2339916E-2</v>
      </c>
      <c r="AL9" s="77">
        <f>VLOOKUP(AL$3,'2'!$A:$H,$Y9,0)</f>
        <v>3.1066865999999999E-2</v>
      </c>
      <c r="AM9" s="77">
        <f>VLOOKUP(AM$3,'2'!$A:$H,$Y9,0)</f>
        <v>4.7454135000000001E-2</v>
      </c>
      <c r="AN9" s="77">
        <f>VLOOKUP(AN$3,'2'!$A:$H,$Y9,0)</f>
        <v>1.4810462E-2</v>
      </c>
      <c r="AO9" s="77">
        <f>VLOOKUP(AO$3,'2'!$A:$H,$Y9,0)</f>
        <v>3.6158650000000001E-2</v>
      </c>
      <c r="AP9" s="77">
        <f>VLOOKUP(AP$3,'2'!$A:$H,$Y9,0)</f>
        <v>3.6819853999999999E-2</v>
      </c>
      <c r="AQ9" s="77">
        <f>VLOOKUP(AQ$3,'2'!$A:$H,$Y9,0)</f>
        <v>2.6931337E-2</v>
      </c>
      <c r="AR9" s="77">
        <f>VLOOKUP(AR$3,'2'!$A:$H,$Y9,0)</f>
        <v>3.9639837999999997E-2</v>
      </c>
      <c r="AS9" s="77">
        <f>VLOOKUP(AS$3,'2'!$A:$H,$Y9,0)</f>
        <v>5.5646004999999998E-2</v>
      </c>
      <c r="AT9" s="77">
        <f>VLOOKUP(AT$3,'2'!$A:$H,$Y9,0)</f>
        <v>4.2223302999999997E-2</v>
      </c>
      <c r="AU9" s="77">
        <f>VLOOKUP(AU$3,'2'!$A:$H,$Y9,0)</f>
        <v>3.5112272E-2</v>
      </c>
      <c r="AV9">
        <f t="shared" si="0"/>
        <v>3.3802519380952391E-2</v>
      </c>
      <c r="AW9">
        <f t="shared" si="1"/>
        <v>3.5112272E-2</v>
      </c>
      <c r="AY9" t="s">
        <v>42</v>
      </c>
      <c r="AZ9" s="77">
        <f>VLOOKUP(AZ$3,'3'!$A:$H,$Y9,0)</f>
        <v>2.2142261999999999E-2</v>
      </c>
      <c r="BA9" s="77">
        <f>VLOOKUP(BA$3,'3'!$A:$H,$Y9,0)</f>
        <v>2.5380831E-2</v>
      </c>
      <c r="BB9" s="77">
        <f>VLOOKUP(BB$3,'3'!$A:$H,$Y9,0)</f>
        <v>4.0963020000000003E-2</v>
      </c>
      <c r="BC9" s="77">
        <f>VLOOKUP(BC$3,'3'!$A:$H,$Y9,0)</f>
        <v>5.5414702000000003E-2</v>
      </c>
      <c r="BD9" s="77">
        <f>VLOOKUP(BD$3,'3'!$A:$H,$Y9,0)</f>
        <v>2.7081042999999999E-2</v>
      </c>
      <c r="BE9" s="77">
        <f>VLOOKUP(BE$3,'3'!$A:$H,$Y9,0)</f>
        <v>3.3266381999999997E-2</v>
      </c>
      <c r="BF9" s="77">
        <f>VLOOKUP(BF$3,'3'!$A:$H,$Y9,0)</f>
        <v>2.0549619000000002E-2</v>
      </c>
      <c r="BG9" s="77">
        <f>VLOOKUP(BG$3,'3'!$A:$H,$Y9,0)</f>
        <v>3.9331758000000001E-2</v>
      </c>
      <c r="BH9" s="77">
        <f>VLOOKUP(BH$3,'3'!$A:$H,$Y9,0)</f>
        <v>2.2570785999999999E-2</v>
      </c>
      <c r="BI9" s="77">
        <f>VLOOKUP(BI$3,'3'!$A:$H,$Y9,0)</f>
        <v>2.6693709999999998E-3</v>
      </c>
      <c r="BJ9" s="77">
        <f>VLOOKUP(BJ$3,'3'!$A:$H,$Y9,0)</f>
        <v>5.2486009E-2</v>
      </c>
      <c r="BK9" s="77">
        <f>VLOOKUP(BK$3,'3'!$A:$H,$Y9,0)</f>
        <v>2.8150175999999999E-2</v>
      </c>
      <c r="BL9" s="77">
        <f>VLOOKUP(BL$3,'3'!$A:$H,$Y9,0)</f>
        <v>4.5893947999999997E-2</v>
      </c>
      <c r="BM9" s="77">
        <f>VLOOKUP(BM$3,'3'!$A:$H,$Y9,0)</f>
        <v>1.3457883E-2</v>
      </c>
      <c r="BN9" s="77">
        <f>VLOOKUP(BN$3,'3'!$A:$H,$Y9,0)</f>
        <v>3.4252504000000003E-2</v>
      </c>
      <c r="BO9" s="77">
        <f>VLOOKUP(BO$3,'3'!$A:$H,$Y9,0)</f>
        <v>3.5402527000000003E-2</v>
      </c>
      <c r="BP9" s="77">
        <f>VLOOKUP(BP$3,'3'!$A:$H,$Y9,0)</f>
        <v>2.5872972000000001E-2</v>
      </c>
      <c r="BQ9" s="77">
        <f>VLOOKUP(BQ$3,'3'!$A:$H,$Y9,0)</f>
        <v>3.7688190000000003E-2</v>
      </c>
      <c r="BR9" s="77">
        <f>VLOOKUP(BR$3,'3'!$A:$H,$Y9,0)</f>
        <v>5.3104522000000001E-2</v>
      </c>
      <c r="BS9" s="77">
        <f>VLOOKUP(BS$3,'3'!$A:$H,$Y9,0)</f>
        <v>4.0218512999999997E-2</v>
      </c>
      <c r="BT9" s="77">
        <f>VLOOKUP(BT$3,'3'!$A:$H,$Y9,0)</f>
        <v>3.5109916999999997E-2</v>
      </c>
      <c r="BU9">
        <f t="shared" si="2"/>
        <v>3.2905092142857147E-2</v>
      </c>
      <c r="BV9">
        <f t="shared" si="3"/>
        <v>3.4252504000000003E-2</v>
      </c>
      <c r="BX9" t="s">
        <v>42</v>
      </c>
      <c r="BY9" s="77">
        <f>VLOOKUP(BY$3,'4'!$A:$H,$Y9,0)</f>
        <v>2.6119606E-2</v>
      </c>
      <c r="BZ9" s="77">
        <f>VLOOKUP(BZ$3,'4'!$A:$H,$Y9,0)</f>
        <v>2.8814902999999999E-2</v>
      </c>
      <c r="CA9" s="77">
        <f>VLOOKUP(CA$3,'4'!$A:$H,$Y9,0)</f>
        <v>5.3541763999999999E-2</v>
      </c>
      <c r="CB9" s="77">
        <f>VLOOKUP(CB$3,'4'!$A:$H,$Y9,0)</f>
        <v>6.7917909999999998E-2</v>
      </c>
      <c r="CC9" s="77">
        <f>VLOOKUP(CC$3,'4'!$A:$H,$Y9,0)</f>
        <v>2.9450680999999999E-2</v>
      </c>
      <c r="CD9" s="77">
        <f>VLOOKUP(CD$3,'4'!$A:$H,$Y9,0)</f>
        <v>3.8906255000000001E-2</v>
      </c>
      <c r="CE9" s="77">
        <f>VLOOKUP(CE$3,'4'!$A:$H,$Y9,0)</f>
        <v>2.6255932999999999E-2</v>
      </c>
      <c r="CF9" s="77">
        <f>VLOOKUP(CF$3,'4'!$A:$H,$Y9,0)</f>
        <v>5.1528757000000001E-2</v>
      </c>
      <c r="CG9" s="77">
        <f>VLOOKUP(CG$3,'4'!$A:$H,$Y9,0)</f>
        <v>2.7274840000000002E-2</v>
      </c>
      <c r="CH9" s="77">
        <f>VLOOKUP(CH$3,'4'!$A:$H,$Y9,0)</f>
        <v>5.9419809999999998E-3</v>
      </c>
      <c r="CI9" s="77">
        <f>VLOOKUP(CI$3,'4'!$A:$H,$Y9,0)</f>
        <v>6.3022065000000002E-2</v>
      </c>
      <c r="CJ9" s="77">
        <f>VLOOKUP(CJ$3,'4'!$A:$H,$Y9,0)</f>
        <v>3.3987908999999997E-2</v>
      </c>
      <c r="CK9" s="77">
        <f>VLOOKUP(CK$3,'4'!$A:$H,$Y9,0)</f>
        <v>4.9314561999999999E-2</v>
      </c>
      <c r="CL9" s="77">
        <f>VLOOKUP(CL$3,'4'!$A:$H,$Y9,0)</f>
        <v>1.2581889000000001E-2</v>
      </c>
      <c r="CM9" s="77">
        <f>VLOOKUP(CM$3,'4'!$A:$H,$Y9,0)</f>
        <v>3.5372016999999999E-2</v>
      </c>
      <c r="CN9" s="77">
        <f>VLOOKUP(CN$3,'4'!$A:$H,$Y9,0)</f>
        <v>3.7078667000000003E-2</v>
      </c>
      <c r="CO9" s="77">
        <f>VLOOKUP(CO$3,'4'!$A:$H,$Y9,0)</f>
        <v>2.7326909E-2</v>
      </c>
      <c r="CP9" s="77">
        <f>VLOOKUP(CP$3,'4'!$A:$H,$Y9,0)</f>
        <v>3.9179744000000002E-2</v>
      </c>
      <c r="CQ9" s="77">
        <f>VLOOKUP(CQ$3,'4'!$A:$H,$Y9,0)</f>
        <v>5.6003601E-2</v>
      </c>
      <c r="CR9" s="77">
        <f>VLOOKUP(CR$3,'4'!$A:$H,$Y9,0)</f>
        <v>4.4484541000000002E-2</v>
      </c>
      <c r="CS9" s="77">
        <f>VLOOKUP(CS$3,'4'!$A:$H,$Y9,0)</f>
        <v>4.2360491E-2</v>
      </c>
      <c r="CT9">
        <f t="shared" si="6"/>
        <v>3.7926905952380956E-2</v>
      </c>
    </row>
    <row r="10" spans="1:99">
      <c r="A10" s="77" t="s">
        <v>47</v>
      </c>
      <c r="B10" s="77">
        <f>VLOOKUP(B$3,'1'!$A:$H,$Y10,0)</f>
        <v>3.5313212447499999E-2</v>
      </c>
      <c r="C10" s="77">
        <f>VLOOKUP(C$3,'1'!$A:$H,$Y10,0)</f>
        <v>4.2160657875500003E-2</v>
      </c>
      <c r="D10" s="77">
        <f>VLOOKUP(D$3,'1'!$A:$H,$Y10,0)</f>
        <v>5.3838761697300001E-2</v>
      </c>
      <c r="E10" s="77">
        <f>VLOOKUP(E$3,'1'!$A:$H,$Y10,0)</f>
        <v>7.5055964222099994E-2</v>
      </c>
      <c r="F10" s="77">
        <f>VLOOKUP(F$3,'1'!$A:$H,$Y10,0)</f>
        <v>4.0876194148100002E-2</v>
      </c>
      <c r="G10" s="77">
        <f>VLOOKUP(G$3,'1'!$A:$H,$Y10,0)</f>
        <v>6.1436851745300003E-2</v>
      </c>
      <c r="H10" s="77">
        <f>VLOOKUP(H$3,'1'!$A:$H,$Y10,0)</f>
        <v>4.7904835506100002E-2</v>
      </c>
      <c r="I10" s="77">
        <f>VLOOKUP(I$3,'1'!$A:$H,$Y10,0)</f>
        <v>5.7313279629E-2</v>
      </c>
      <c r="J10" s="77">
        <f>VLOOKUP(J$3,'1'!$A:$H,$Y10,0)</f>
        <v>3.3686702564199998E-2</v>
      </c>
      <c r="K10" s="77">
        <f>VLOOKUP(K$3,'1'!$A:$H,$Y10,0)</f>
        <v>1.5719581410900001E-2</v>
      </c>
      <c r="L10" s="77">
        <f>VLOOKUP(L$3,'1'!$A:$H,$Y10,0)</f>
        <v>6.3318088982999995E-2</v>
      </c>
      <c r="M10" s="77">
        <f>VLOOKUP(M$3,'1'!$A:$H,$Y10,0)</f>
        <v>4.9466113971699997E-2</v>
      </c>
      <c r="N10" s="77">
        <f>VLOOKUP(N$3,'1'!$A:$H,$Y10,0)</f>
        <v>6.6768650056300005E-2</v>
      </c>
      <c r="O10" s="77">
        <f>VLOOKUP(O$3,'1'!$A:$H,$Y10,0)</f>
        <v>2.0886343393600001E-2</v>
      </c>
      <c r="P10" s="77">
        <f>VLOOKUP(P$3,'1'!$A:$H,$Y10,0)</f>
        <v>4.0431776848199999E-2</v>
      </c>
      <c r="Q10" s="77">
        <f>VLOOKUP(Q$3,'1'!$A:$H,$Y10,0)</f>
        <v>4.1395335323E-2</v>
      </c>
      <c r="R10" s="77">
        <f>VLOOKUP(R$3,'1'!$A:$H,$Y10,0)</f>
        <v>3.7220463361800002E-2</v>
      </c>
      <c r="S10" s="77">
        <f>VLOOKUP(S$3,'1'!$A:$H,$Y10,0)</f>
        <v>4.6587702105800002E-2</v>
      </c>
      <c r="T10" s="77">
        <f>VLOOKUP(T$3,'1'!$A:$H,$Y10,0)</f>
        <v>7.8109943205000004E-2</v>
      </c>
      <c r="U10" s="77">
        <f>VLOOKUP(U$3,'1'!$A:$H,$Y10,0)</f>
        <v>6.0012810145100001E-2</v>
      </c>
      <c r="V10" s="77">
        <f>VLOOKUP(V$3,'1'!$A:$H,$Y10,0)</f>
        <v>4.74916244463E-2</v>
      </c>
      <c r="W10" s="77">
        <f t="shared" si="4"/>
        <v>4.8333090146942842E-2</v>
      </c>
      <c r="X10" s="77">
        <f t="shared" si="5"/>
        <v>4.74916244463E-2</v>
      </c>
      <c r="Y10">
        <v>8</v>
      </c>
      <c r="Z10" t="s">
        <v>47</v>
      </c>
      <c r="AA10" s="77">
        <f>VLOOKUP(AA$3,'2'!$A:$H,$Y10,0)</f>
        <v>3.5042585000000001E-2</v>
      </c>
      <c r="AB10" s="77">
        <f>VLOOKUP(AB$3,'2'!$A:$H,$Y10,0)</f>
        <v>4.2512871000000001E-2</v>
      </c>
      <c r="AC10" s="77">
        <f>VLOOKUP(AC$3,'2'!$A:$H,$Y10,0)</f>
        <v>5.3909235999999999E-2</v>
      </c>
      <c r="AD10" s="77">
        <f>VLOOKUP(AD$3,'2'!$A:$H,$Y10,0)</f>
        <v>7.4857883E-2</v>
      </c>
      <c r="AE10" s="77">
        <f>VLOOKUP(AE$3,'2'!$A:$H,$Y10,0)</f>
        <v>4.0513962000000001E-2</v>
      </c>
      <c r="AF10" s="77">
        <f>VLOOKUP(AF$3,'2'!$A:$H,$Y10,0)</f>
        <v>6.1488149999999998E-2</v>
      </c>
      <c r="AG10" s="77">
        <f>VLOOKUP(AG$3,'2'!$A:$H,$Y10,0)</f>
        <v>4.8222956999999997E-2</v>
      </c>
      <c r="AH10" s="77">
        <f>VLOOKUP(AH$3,'2'!$A:$H,$Y10,0)</f>
        <v>5.6992950000000001E-2</v>
      </c>
      <c r="AI10" s="77">
        <f>VLOOKUP(AI$3,'2'!$A:$H,$Y10,0)</f>
        <v>3.2951067000000001E-2</v>
      </c>
      <c r="AJ10" s="77">
        <f>VLOOKUP(AJ$3,'2'!$A:$H,$Y10,0)</f>
        <v>1.5285343E-2</v>
      </c>
      <c r="AK10" s="77">
        <f>VLOOKUP(AK$3,'2'!$A:$H,$Y10,0)</f>
        <v>6.3475157000000004E-2</v>
      </c>
      <c r="AL10" s="77">
        <f>VLOOKUP(AL$3,'2'!$A:$H,$Y10,0)</f>
        <v>4.8309456000000001E-2</v>
      </c>
      <c r="AM10" s="77">
        <f>VLOOKUP(AM$3,'2'!$A:$H,$Y10,0)</f>
        <v>6.6104501999999996E-2</v>
      </c>
      <c r="AN10" s="77">
        <f>VLOOKUP(AN$3,'2'!$A:$H,$Y10,0)</f>
        <v>2.0576371E-2</v>
      </c>
      <c r="AO10" s="77">
        <f>VLOOKUP(AO$3,'2'!$A:$H,$Y10,0)</f>
        <v>3.9758170000000002E-2</v>
      </c>
      <c r="AP10" s="77">
        <f>VLOOKUP(AP$3,'2'!$A:$H,$Y10,0)</f>
        <v>4.1034415999999997E-2</v>
      </c>
      <c r="AQ10" s="77">
        <f>VLOOKUP(AQ$3,'2'!$A:$H,$Y10,0)</f>
        <v>3.6922068000000002E-2</v>
      </c>
      <c r="AR10" s="77">
        <f>VLOOKUP(AR$3,'2'!$A:$H,$Y10,0)</f>
        <v>4.6107135E-2</v>
      </c>
      <c r="AS10" s="77">
        <f>VLOOKUP(AS$3,'2'!$A:$H,$Y10,0)</f>
        <v>7.7448492999999993E-2</v>
      </c>
      <c r="AT10" s="77">
        <f>VLOOKUP(AT$3,'2'!$A:$H,$Y10,0)</f>
        <v>5.9406514000000001E-2</v>
      </c>
      <c r="AU10" s="77">
        <f>VLOOKUP(AU$3,'2'!$A:$H,$Y10,0)</f>
        <v>4.7638846999999998E-2</v>
      </c>
      <c r="AV10">
        <f t="shared" si="0"/>
        <v>4.8026577761904762E-2</v>
      </c>
      <c r="AW10">
        <f t="shared" si="1"/>
        <v>4.7638846999999998E-2</v>
      </c>
      <c r="AY10" t="s">
        <v>46</v>
      </c>
      <c r="AZ10" s="77">
        <f>VLOOKUP(AZ$3,'3'!$A:$H,$Y10,0)</f>
        <v>3.3959034999999999E-2</v>
      </c>
      <c r="BA10" s="77">
        <f>VLOOKUP(BA$3,'3'!$A:$H,$Y10,0)</f>
        <v>4.1754680000000002E-2</v>
      </c>
      <c r="BB10" s="77">
        <f>VLOOKUP(BB$3,'3'!$A:$H,$Y10,0)</f>
        <v>5.5750435000000001E-2</v>
      </c>
      <c r="BC10" s="77">
        <f>VLOOKUP(BC$3,'3'!$A:$H,$Y10,0)</f>
        <v>7.4773092999999999E-2</v>
      </c>
      <c r="BD10" s="77">
        <f>VLOOKUP(BD$3,'3'!$A:$H,$Y10,0)</f>
        <v>3.9795834000000002E-2</v>
      </c>
      <c r="BE10" s="77">
        <f>VLOOKUP(BE$3,'3'!$A:$H,$Y10,0)</f>
        <v>6.1873838E-2</v>
      </c>
      <c r="BF10" s="77">
        <f>VLOOKUP(BF$3,'3'!$A:$H,$Y10,0)</f>
        <v>4.9812526000000003E-2</v>
      </c>
      <c r="BG10" s="77">
        <f>VLOOKUP(BG$3,'3'!$A:$H,$Y10,0)</f>
        <v>5.6985200999999999E-2</v>
      </c>
      <c r="BH10" s="77">
        <f>VLOOKUP(BH$3,'3'!$A:$H,$Y10,0)</f>
        <v>3.0054551999999998E-2</v>
      </c>
      <c r="BI10" s="77">
        <f>VLOOKUP(BI$3,'3'!$A:$H,$Y10,0)</f>
        <v>1.3935009E-2</v>
      </c>
      <c r="BJ10" s="77">
        <f>VLOOKUP(BJ$3,'3'!$A:$H,$Y10,0)</f>
        <v>6.3802635999999996E-2</v>
      </c>
      <c r="BK10" s="77">
        <f>VLOOKUP(BK$3,'3'!$A:$H,$Y10,0)</f>
        <v>4.3342853000000001E-2</v>
      </c>
      <c r="BL10" s="77">
        <f>VLOOKUP(BL$3,'3'!$A:$H,$Y10,0)</f>
        <v>6.3661683999999996E-2</v>
      </c>
      <c r="BM10" s="77">
        <f>VLOOKUP(BM$3,'3'!$A:$H,$Y10,0)</f>
        <v>1.8365165999999999E-2</v>
      </c>
      <c r="BN10" s="77">
        <f>VLOOKUP(BN$3,'3'!$A:$H,$Y10,0)</f>
        <v>3.6361217000000001E-2</v>
      </c>
      <c r="BO10" s="77">
        <f>VLOOKUP(BO$3,'3'!$A:$H,$Y10,0)</f>
        <v>3.8900025999999997E-2</v>
      </c>
      <c r="BP10" s="77">
        <f>VLOOKUP(BP$3,'3'!$A:$H,$Y10,0)</f>
        <v>3.5123821E-2</v>
      </c>
      <c r="BQ10" s="77">
        <f>VLOOKUP(BQ$3,'3'!$A:$H,$Y10,0)</f>
        <v>4.2495576E-2</v>
      </c>
      <c r="BR10" s="77">
        <f>VLOOKUP(BR$3,'3'!$A:$H,$Y10,0)</f>
        <v>7.3295821999999997E-2</v>
      </c>
      <c r="BS10" s="77">
        <f>VLOOKUP(BS$3,'3'!$A:$H,$Y10,0)</f>
        <v>5.6359535000000002E-2</v>
      </c>
      <c r="BT10" s="77">
        <f>VLOOKUP(BT$3,'3'!$A:$H,$Y10,0)</f>
        <v>4.7321479E-2</v>
      </c>
      <c r="BU10">
        <f t="shared" si="2"/>
        <v>4.6558286571428562E-2</v>
      </c>
      <c r="BV10">
        <f t="shared" si="3"/>
        <v>4.3342853000000001E-2</v>
      </c>
      <c r="BX10" t="s">
        <v>46</v>
      </c>
      <c r="BY10" s="77">
        <f>VLOOKUP(BY$3,'4'!$A:$H,$Y10,0)</f>
        <v>3.2995970999999999E-2</v>
      </c>
      <c r="BZ10" s="77">
        <f>VLOOKUP(BZ$3,'4'!$A:$H,$Y10,0)</f>
        <v>4.0648086E-2</v>
      </c>
      <c r="CA10" s="77">
        <f>VLOOKUP(CA$3,'4'!$A:$H,$Y10,0)</f>
        <v>7.1652479000000005E-2</v>
      </c>
      <c r="CB10" s="77">
        <f>VLOOKUP(CB$3,'4'!$A:$H,$Y10,0)</f>
        <v>8.5289312000000006E-2</v>
      </c>
      <c r="CC10" s="77">
        <f>VLOOKUP(CC$3,'4'!$A:$H,$Y10,0)</f>
        <v>3.8121961000000003E-2</v>
      </c>
      <c r="CD10" s="77">
        <f>VLOOKUP(CD$3,'4'!$A:$H,$Y10,0)</f>
        <v>6.7030098999999996E-2</v>
      </c>
      <c r="CE10" s="77">
        <f>VLOOKUP(CE$3,'4'!$A:$H,$Y10,0)</f>
        <v>5.6257966E-2</v>
      </c>
      <c r="CF10" s="77">
        <f>VLOOKUP(CF$3,'4'!$A:$H,$Y10,0)</f>
        <v>6.7174085999999994E-2</v>
      </c>
      <c r="CG10" s="77">
        <f>VLOOKUP(CG$3,'4'!$A:$H,$Y10,0)</f>
        <v>2.8619569000000001E-2</v>
      </c>
      <c r="CH10" s="77">
        <f>VLOOKUP(CH$3,'4'!$A:$H,$Y10,0)</f>
        <v>1.1920518999999999E-2</v>
      </c>
      <c r="CI10" s="77">
        <f>VLOOKUP(CI$3,'4'!$A:$H,$Y10,0)</f>
        <v>7.2875648000000001E-2</v>
      </c>
      <c r="CJ10" s="77">
        <f>VLOOKUP(CJ$3,'4'!$A:$H,$Y10,0)</f>
        <v>3.4883066999999997E-2</v>
      </c>
      <c r="CK10" s="77">
        <f>VLOOKUP(CK$3,'4'!$A:$H,$Y10,0)</f>
        <v>5.8237214000000002E-2</v>
      </c>
      <c r="CL10" s="77">
        <f>VLOOKUP(CL$3,'4'!$A:$H,$Y10,0)</f>
        <v>1.0192364000000001E-2</v>
      </c>
      <c r="CM10" s="77">
        <f>VLOOKUP(CM$3,'4'!$A:$H,$Y10,0)</f>
        <v>2.6294733000000001E-2</v>
      </c>
      <c r="CN10" s="77">
        <f>VLOOKUP(CN$3,'4'!$A:$H,$Y10,0)</f>
        <v>3.3939071000000001E-2</v>
      </c>
      <c r="CO10" s="77">
        <f>VLOOKUP(CO$3,'4'!$A:$H,$Y10,0)</f>
        <v>3.0483153999999998E-2</v>
      </c>
      <c r="CP10" s="77">
        <f>VLOOKUP(CP$3,'4'!$A:$H,$Y10,0)</f>
        <v>3.2068799000000002E-2</v>
      </c>
      <c r="CQ10" s="77">
        <f>VLOOKUP(CQ$3,'4'!$A:$H,$Y10,0)</f>
        <v>6.2467929999999998E-2</v>
      </c>
      <c r="CR10" s="77">
        <f>VLOOKUP(CR$3,'4'!$A:$H,$Y10,0)</f>
        <v>5.1798984999999999E-2</v>
      </c>
      <c r="CS10" s="77">
        <f>VLOOKUP(CS$3,'4'!$A:$H,$Y10,0)</f>
        <v>5.4365482999999999E-2</v>
      </c>
      <c r="CT10">
        <f t="shared" si="6"/>
        <v>4.6062690285714289E-2</v>
      </c>
    </row>
    <row r="11" spans="1:99">
      <c r="B11" s="77"/>
      <c r="X11" s="86">
        <f>MAX(B7:AW7)</f>
        <v>5</v>
      </c>
    </row>
  </sheetData>
  <mergeCells count="20">
    <mergeCell ref="BI2:BK2"/>
    <mergeCell ref="B2:J2"/>
    <mergeCell ref="K2:M2"/>
    <mergeCell ref="N2:P2"/>
    <mergeCell ref="Q2:S2"/>
    <mergeCell ref="T2:V2"/>
    <mergeCell ref="AA2:AI2"/>
    <mergeCell ref="AJ2:AL2"/>
    <mergeCell ref="AM2:AO2"/>
    <mergeCell ref="AP2:AR2"/>
    <mergeCell ref="AS2:AU2"/>
    <mergeCell ref="AZ2:BH2"/>
    <mergeCell ref="CN2:CP2"/>
    <mergeCell ref="CQ2:CS2"/>
    <mergeCell ref="BL2:BN2"/>
    <mergeCell ref="BO2:BQ2"/>
    <mergeCell ref="BR2:BT2"/>
    <mergeCell ref="BY2:CG2"/>
    <mergeCell ref="CH2:CJ2"/>
    <mergeCell ref="CK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FF86-22AF-41E3-ADF4-EA5067DD1B00}">
  <dimension ref="A2:H100"/>
  <sheetViews>
    <sheetView topLeftCell="A52" workbookViewId="0">
      <selection activeCell="G2" sqref="G2"/>
    </sheetView>
  </sheetViews>
  <sheetFormatPr defaultRowHeight="15"/>
  <sheetData>
    <row r="2" spans="1:8">
      <c r="B2" t="s">
        <v>33</v>
      </c>
      <c r="C2" t="s">
        <v>34</v>
      </c>
      <c r="D2" t="s">
        <v>35</v>
      </c>
      <c r="E2" t="s">
        <v>38</v>
      </c>
      <c r="F2" t="s">
        <v>39</v>
      </c>
      <c r="G2" t="s">
        <v>43</v>
      </c>
      <c r="H2" t="s">
        <v>47</v>
      </c>
    </row>
    <row r="3" spans="1:8">
      <c r="A3" t="s">
        <v>52</v>
      </c>
      <c r="B3">
        <v>4.9467492000000002E-2</v>
      </c>
      <c r="C3">
        <v>4.3327453000000002E-2</v>
      </c>
      <c r="D3">
        <v>5.6054483000000002E-2</v>
      </c>
      <c r="E3">
        <v>3.2102678000000003E-2</v>
      </c>
      <c r="F3">
        <v>4.1084029000000001E-2</v>
      </c>
      <c r="G3">
        <v>2.9179929E-2</v>
      </c>
      <c r="H3">
        <v>2.7529094E-2</v>
      </c>
    </row>
    <row r="4" spans="1:8" ht="18.75">
      <c r="A4" s="2" t="s">
        <v>30</v>
      </c>
      <c r="B4">
        <v>8.5259085999999998E-2</v>
      </c>
      <c r="C4">
        <v>7.5742201999999995E-2</v>
      </c>
      <c r="D4">
        <v>3.5725595999999998E-2</v>
      </c>
      <c r="E4">
        <v>9.9668626999999996E-2</v>
      </c>
      <c r="F4">
        <v>9.3040287999999999E-2</v>
      </c>
      <c r="G4">
        <v>0.113814365</v>
      </c>
      <c r="H4">
        <v>0.106937306</v>
      </c>
    </row>
    <row r="5" spans="1:8">
      <c r="A5" t="s">
        <v>53</v>
      </c>
      <c r="B5">
        <v>4.5469911000000002E-2</v>
      </c>
      <c r="C5">
        <v>4.3122793E-2</v>
      </c>
      <c r="D5">
        <v>5.7623901999999998E-2</v>
      </c>
      <c r="E5">
        <v>1.9584329000000001E-2</v>
      </c>
      <c r="F5">
        <v>3.5732961000000001E-2</v>
      </c>
      <c r="G5">
        <v>2.5475383000000001E-2</v>
      </c>
      <c r="H5">
        <v>2.4623893000000001E-2</v>
      </c>
    </row>
    <row r="6" spans="1:8">
      <c r="A6" t="s">
        <v>54</v>
      </c>
      <c r="B6">
        <v>6.2827500999999994E-2</v>
      </c>
      <c r="C6">
        <v>5.2417749E-2</v>
      </c>
      <c r="D6">
        <v>6.7659432000000005E-2</v>
      </c>
      <c r="E6">
        <v>6.4149302000000005E-2</v>
      </c>
      <c r="F6">
        <v>5.4054067999999997E-2</v>
      </c>
      <c r="G6">
        <v>4.3954729999999997E-2</v>
      </c>
      <c r="H6">
        <v>4.9749188999999999E-2</v>
      </c>
    </row>
    <row r="7" spans="1:8">
      <c r="A7" t="s">
        <v>55</v>
      </c>
      <c r="B7">
        <v>3.8316530000000001E-2</v>
      </c>
      <c r="C7">
        <v>3.5522142E-2</v>
      </c>
      <c r="D7">
        <v>6.5562078999999995E-2</v>
      </c>
      <c r="E7">
        <v>-4.4206200000000001E-3</v>
      </c>
      <c r="F7">
        <v>2.2782912999999998E-2</v>
      </c>
      <c r="G7">
        <v>1.4975397E-2</v>
      </c>
      <c r="H7">
        <v>6.3174030000000001E-3</v>
      </c>
    </row>
    <row r="8" spans="1:8">
      <c r="A8" t="s">
        <v>56</v>
      </c>
      <c r="B8">
        <v>6.4349378999999998E-2</v>
      </c>
      <c r="C8">
        <v>5.7579635999999997E-2</v>
      </c>
      <c r="D8">
        <v>7.5125112999999993E-2</v>
      </c>
      <c r="E8">
        <v>3.6004955999999998E-2</v>
      </c>
      <c r="F8">
        <v>5.0598971E-2</v>
      </c>
      <c r="G8">
        <v>4.4463566000000003E-2</v>
      </c>
      <c r="H8">
        <v>3.7349499000000001E-2</v>
      </c>
    </row>
    <row r="9" spans="1:8">
      <c r="A9" t="s">
        <v>21</v>
      </c>
      <c r="B9">
        <v>6.4838571999999997E-2</v>
      </c>
      <c r="C9">
        <v>6.4262598000000004E-2</v>
      </c>
      <c r="D9">
        <v>6.4877003000000003E-2</v>
      </c>
      <c r="E9">
        <v>6.9815339000000004E-2</v>
      </c>
      <c r="F9">
        <v>6.3865767000000004E-2</v>
      </c>
      <c r="G9">
        <v>4.9314561999999999E-2</v>
      </c>
      <c r="H9">
        <v>5.8237214000000002E-2</v>
      </c>
    </row>
    <row r="10" spans="1:8">
      <c r="A10" t="s">
        <v>16</v>
      </c>
      <c r="B10">
        <v>1.5555355E-2</v>
      </c>
      <c r="C10">
        <v>2.1227748000000001E-2</v>
      </c>
      <c r="D10">
        <v>3.5744054999999997E-2</v>
      </c>
      <c r="E10">
        <v>-2.2337954E-2</v>
      </c>
      <c r="F10">
        <v>6.7196360000000002E-3</v>
      </c>
      <c r="G10">
        <v>2.187624E-3</v>
      </c>
      <c r="H10">
        <v>-6.4813809999999996E-3</v>
      </c>
    </row>
    <row r="11" spans="1:8">
      <c r="A11" t="s">
        <v>57</v>
      </c>
      <c r="B11">
        <v>8.3815335000000005E-2</v>
      </c>
      <c r="C11">
        <v>8.2400342000000001E-2</v>
      </c>
      <c r="D11">
        <v>9.3358761999999998E-2</v>
      </c>
      <c r="E11">
        <v>7.1814356999999995E-2</v>
      </c>
      <c r="F11">
        <v>7.4879035999999996E-2</v>
      </c>
      <c r="G11">
        <v>5.6003601E-2</v>
      </c>
      <c r="H11">
        <v>6.2467929999999998E-2</v>
      </c>
    </row>
    <row r="12" spans="1:8">
      <c r="A12" t="s">
        <v>5</v>
      </c>
      <c r="B12">
        <v>4.7131162999999997E-2</v>
      </c>
      <c r="C12">
        <v>3.5743901000000002E-2</v>
      </c>
      <c r="D12">
        <v>4.9518637999999997E-2</v>
      </c>
      <c r="E12">
        <v>4.8335308E-2</v>
      </c>
      <c r="F12">
        <v>3.679777E-2</v>
      </c>
      <c r="G12">
        <v>2.6119606E-2</v>
      </c>
      <c r="H12">
        <v>3.2995970999999999E-2</v>
      </c>
    </row>
    <row r="13" spans="1:8">
      <c r="A13" t="s">
        <v>58</v>
      </c>
      <c r="B13">
        <v>5.9269205999999998E-2</v>
      </c>
      <c r="C13">
        <v>4.5877083999999999E-2</v>
      </c>
      <c r="D13">
        <v>6.0557850000000003E-2</v>
      </c>
      <c r="E13">
        <v>6.6241243000000005E-2</v>
      </c>
      <c r="F13">
        <v>5.1862321000000003E-2</v>
      </c>
      <c r="G13">
        <v>4.1798826999999997E-2</v>
      </c>
      <c r="H13">
        <v>4.9440471E-2</v>
      </c>
    </row>
    <row r="14" spans="1:8">
      <c r="A14" t="s">
        <v>6</v>
      </c>
      <c r="B14">
        <v>6.2782618999999998E-2</v>
      </c>
      <c r="C14">
        <v>4.4351432000000003E-2</v>
      </c>
      <c r="D14">
        <v>7.5096909000000003E-2</v>
      </c>
      <c r="E14">
        <v>6.2056720000000003E-2</v>
      </c>
      <c r="F14">
        <v>4.5889579E-2</v>
      </c>
      <c r="G14">
        <v>2.8814902999999999E-2</v>
      </c>
      <c r="H14">
        <v>4.0648086E-2</v>
      </c>
    </row>
    <row r="15" spans="1:8">
      <c r="A15" t="s">
        <v>59</v>
      </c>
      <c r="B15">
        <v>6.2314183000000002E-2</v>
      </c>
      <c r="C15">
        <v>5.4087863E-2</v>
      </c>
      <c r="D15">
        <v>6.6785012000000005E-2</v>
      </c>
      <c r="E15">
        <v>5.0921758999999997E-2</v>
      </c>
      <c r="F15">
        <v>5.3228241000000003E-2</v>
      </c>
      <c r="G15">
        <v>4.7902001E-2</v>
      </c>
      <c r="H15">
        <v>4.6036799000000003E-2</v>
      </c>
    </row>
    <row r="16" spans="1:8">
      <c r="A16" t="s">
        <v>60</v>
      </c>
      <c r="B16">
        <v>7.2236083000000006E-2</v>
      </c>
      <c r="C16">
        <v>6.5608519000000004E-2</v>
      </c>
      <c r="D16">
        <v>7.0353840000000001E-2</v>
      </c>
      <c r="E16">
        <v>9.1178141000000004E-2</v>
      </c>
      <c r="F16">
        <v>7.0217268999999999E-2</v>
      </c>
      <c r="G16">
        <v>5.3541763999999999E-2</v>
      </c>
      <c r="H16">
        <v>7.1652479000000005E-2</v>
      </c>
    </row>
    <row r="17" spans="1:8">
      <c r="A17" t="s">
        <v>8</v>
      </c>
      <c r="B17">
        <v>0.109760252</v>
      </c>
      <c r="C17">
        <v>8.7512038E-2</v>
      </c>
      <c r="D17">
        <v>0.11263216500000001</v>
      </c>
      <c r="E17">
        <v>0.114933856</v>
      </c>
      <c r="F17">
        <v>9.5789788000000001E-2</v>
      </c>
      <c r="G17">
        <v>6.7917909999999998E-2</v>
      </c>
      <c r="H17">
        <v>8.5289312000000006E-2</v>
      </c>
    </row>
    <row r="18" spans="1:8">
      <c r="A18" t="s">
        <v>61</v>
      </c>
      <c r="B18">
        <v>1.36057E-2</v>
      </c>
      <c r="C18">
        <v>1.3989893999999999E-2</v>
      </c>
      <c r="D18">
        <v>3.3540199E-2</v>
      </c>
      <c r="E18">
        <v>-1.8365752999999999E-2</v>
      </c>
      <c r="F18">
        <v>4.2349040000000003E-3</v>
      </c>
      <c r="G18">
        <v>4.2629349999999998E-3</v>
      </c>
      <c r="H18">
        <v>-5.0612299999999999E-3</v>
      </c>
    </row>
    <row r="19" spans="1:8">
      <c r="A19" t="s">
        <v>28</v>
      </c>
      <c r="B19">
        <v>6.2001790000000001E-2</v>
      </c>
      <c r="C19">
        <v>5.1311290000000002E-2</v>
      </c>
      <c r="D19">
        <v>5.9640635999999997E-2</v>
      </c>
      <c r="E19">
        <v>7.3941663000000005E-2</v>
      </c>
      <c r="F19">
        <v>5.7294653000000001E-2</v>
      </c>
      <c r="G19">
        <v>4.2360491E-2</v>
      </c>
      <c r="H19">
        <v>5.4365482999999999E-2</v>
      </c>
    </row>
    <row r="20" spans="1:8">
      <c r="A20" t="s">
        <v>62</v>
      </c>
      <c r="B20">
        <v>4.8325026E-2</v>
      </c>
      <c r="C20">
        <v>3.7031001000000001E-2</v>
      </c>
      <c r="D20">
        <v>5.6548547999999997E-2</v>
      </c>
      <c r="E20">
        <v>4.6113164999999998E-2</v>
      </c>
      <c r="F20">
        <v>3.8146779999999998E-2</v>
      </c>
      <c r="G20">
        <v>2.4119257000000002E-2</v>
      </c>
      <c r="H20">
        <v>3.1722184E-2</v>
      </c>
    </row>
    <row r="21" spans="1:8">
      <c r="A21" t="s">
        <v>12</v>
      </c>
      <c r="B21">
        <v>6.4257980000000006E-2</v>
      </c>
      <c r="C21">
        <v>5.8312428999999999E-2</v>
      </c>
      <c r="D21">
        <v>9.0178131999999994E-2</v>
      </c>
      <c r="E21">
        <v>2.0953001999999998E-2</v>
      </c>
      <c r="F21">
        <v>4.6995277000000002E-2</v>
      </c>
      <c r="G21">
        <v>3.5402131000000003E-2</v>
      </c>
      <c r="H21">
        <v>2.7657237000000001E-2</v>
      </c>
    </row>
    <row r="22" spans="1:8">
      <c r="A22" t="s">
        <v>14</v>
      </c>
      <c r="B22">
        <v>2.4626829999999999E-2</v>
      </c>
      <c r="C22">
        <v>2.5944406999999999E-2</v>
      </c>
      <c r="D22">
        <v>3.8632872999999998E-2</v>
      </c>
      <c r="E22">
        <v>3.9442879999999998E-3</v>
      </c>
      <c r="F22">
        <v>1.9175204000000001E-2</v>
      </c>
      <c r="G22">
        <v>1.2581889000000001E-2</v>
      </c>
      <c r="H22">
        <v>1.0192364000000001E-2</v>
      </c>
    </row>
    <row r="23" spans="1:8">
      <c r="A23" t="s">
        <v>63</v>
      </c>
      <c r="B23">
        <v>6.8169101999999995E-2</v>
      </c>
      <c r="C23">
        <v>5.2495672E-2</v>
      </c>
      <c r="D23">
        <v>6.9664542999999995E-2</v>
      </c>
      <c r="E23">
        <v>6.9176878999999997E-2</v>
      </c>
      <c r="F23">
        <v>5.6711404E-2</v>
      </c>
      <c r="G23">
        <v>4.5239821E-2</v>
      </c>
      <c r="H23">
        <v>5.0806386000000002E-2</v>
      </c>
    </row>
    <row r="24" spans="1:8">
      <c r="A24" t="s">
        <v>64</v>
      </c>
      <c r="B24">
        <v>5.5860422999999999E-2</v>
      </c>
      <c r="C24">
        <v>4.7711376E-2</v>
      </c>
      <c r="D24">
        <v>6.7351447999999994E-2</v>
      </c>
      <c r="E24">
        <v>3.5908265000000002E-2</v>
      </c>
      <c r="F24">
        <v>4.4262078000000003E-2</v>
      </c>
      <c r="G24">
        <v>3.7078667000000003E-2</v>
      </c>
      <c r="H24">
        <v>3.3939071000000001E-2</v>
      </c>
    </row>
    <row r="25" spans="1:8">
      <c r="A25" t="s">
        <v>17</v>
      </c>
      <c r="B25">
        <v>2.2124274999999999E-2</v>
      </c>
      <c r="C25">
        <v>2.5127595999999999E-2</v>
      </c>
      <c r="D25">
        <v>3.2522259999999997E-2</v>
      </c>
      <c r="E25">
        <v>1.2683570999999999E-2</v>
      </c>
      <c r="F25">
        <v>2.0353484000000002E-2</v>
      </c>
      <c r="G25">
        <v>5.9419809999999998E-3</v>
      </c>
      <c r="H25">
        <v>1.1920518999999999E-2</v>
      </c>
    </row>
    <row r="26" spans="1:8">
      <c r="A26" t="s">
        <v>65</v>
      </c>
      <c r="B26">
        <v>2.8824656000000001E-2</v>
      </c>
      <c r="C26">
        <v>2.9756807999999999E-2</v>
      </c>
      <c r="D26">
        <v>4.8603302000000001E-2</v>
      </c>
      <c r="E26">
        <v>-7.565619E-3</v>
      </c>
      <c r="F26">
        <v>1.7663079000000002E-2</v>
      </c>
      <c r="G26">
        <v>1.1889989E-2</v>
      </c>
      <c r="H26">
        <v>4.3924070000000001E-3</v>
      </c>
    </row>
    <row r="27" spans="1:8">
      <c r="A27" t="s">
        <v>66</v>
      </c>
      <c r="B27">
        <v>2.0120734000000001E-2</v>
      </c>
      <c r="C27">
        <v>2.1227699999999999E-2</v>
      </c>
      <c r="D27">
        <v>3.6580158000000002E-2</v>
      </c>
      <c r="E27">
        <v>-6.7263319999999998E-3</v>
      </c>
      <c r="F27">
        <v>1.3475325E-2</v>
      </c>
      <c r="G27">
        <v>9.8681889999999994E-3</v>
      </c>
      <c r="H27">
        <v>4.2817150000000002E-3</v>
      </c>
    </row>
    <row r="28" spans="1:8">
      <c r="A28" t="s">
        <v>67</v>
      </c>
      <c r="B28">
        <v>9.5170734000000007E-2</v>
      </c>
      <c r="C28">
        <v>7.2703978000000002E-2</v>
      </c>
      <c r="D28">
        <v>8.5236161000000005E-2</v>
      </c>
      <c r="E28">
        <v>0.120367059</v>
      </c>
      <c r="F28">
        <v>8.6188123000000005E-2</v>
      </c>
      <c r="G28">
        <v>5.1446451999999997E-2</v>
      </c>
      <c r="H28">
        <v>7.9783521999999996E-2</v>
      </c>
    </row>
    <row r="29" spans="1:8">
      <c r="A29" t="s">
        <v>68</v>
      </c>
      <c r="B29">
        <v>7.4072619000000006E-2</v>
      </c>
      <c r="C29">
        <v>5.8952126000000001E-2</v>
      </c>
      <c r="D29">
        <v>7.4025966999999998E-2</v>
      </c>
      <c r="E29">
        <v>7.7379688000000002E-2</v>
      </c>
      <c r="F29">
        <v>6.5711164000000002E-2</v>
      </c>
      <c r="G29">
        <v>4.9713440999999997E-2</v>
      </c>
      <c r="H29">
        <v>5.9799004000000003E-2</v>
      </c>
    </row>
    <row r="30" spans="1:8">
      <c r="A30" t="s">
        <v>69</v>
      </c>
      <c r="B30">
        <v>3.8730034000000003E-2</v>
      </c>
      <c r="C30">
        <v>3.6204034000000003E-2</v>
      </c>
      <c r="D30">
        <v>5.6906144999999998E-2</v>
      </c>
      <c r="E30">
        <v>5.3012479999999997E-3</v>
      </c>
      <c r="F30">
        <v>2.7843362E-2</v>
      </c>
      <c r="G30">
        <v>2.0063582999999999E-2</v>
      </c>
      <c r="H30">
        <v>1.5208459000000001E-2</v>
      </c>
    </row>
    <row r="31" spans="1:8">
      <c r="A31" t="s">
        <v>70</v>
      </c>
      <c r="B31">
        <v>6.3578220000000005E-2</v>
      </c>
      <c r="C31">
        <v>5.1010547000000003E-2</v>
      </c>
      <c r="D31">
        <v>6.4413500999999998E-2</v>
      </c>
      <c r="E31">
        <v>5.7623377000000003E-2</v>
      </c>
      <c r="F31">
        <v>5.3411733000000003E-2</v>
      </c>
      <c r="G31">
        <v>3.7355324000000002E-2</v>
      </c>
      <c r="H31">
        <v>4.3348378E-2</v>
      </c>
    </row>
    <row r="32" spans="1:8">
      <c r="A32" t="s">
        <v>71</v>
      </c>
      <c r="B32">
        <v>4.0910662E-2</v>
      </c>
      <c r="C32">
        <v>3.697367E-2</v>
      </c>
      <c r="D32">
        <v>5.8518462E-2</v>
      </c>
      <c r="E32">
        <v>9.5839180000000003E-3</v>
      </c>
      <c r="F32">
        <v>2.9260687000000001E-2</v>
      </c>
      <c r="G32">
        <v>2.3336531000000001E-2</v>
      </c>
      <c r="H32">
        <v>1.6838415999999998E-2</v>
      </c>
    </row>
    <row r="33" spans="1:8">
      <c r="A33" t="s">
        <v>72</v>
      </c>
      <c r="B33">
        <v>3.2235531999999997E-2</v>
      </c>
      <c r="C33">
        <v>2.525813E-2</v>
      </c>
      <c r="D33">
        <v>3.9823418999999999E-2</v>
      </c>
      <c r="E33">
        <v>1.6077873999999999E-2</v>
      </c>
      <c r="F33">
        <v>2.0919330999999999E-2</v>
      </c>
      <c r="G33">
        <v>1.5054813E-2</v>
      </c>
      <c r="H33">
        <v>1.3932341000000001E-2</v>
      </c>
    </row>
    <row r="34" spans="1:8">
      <c r="A34" t="s">
        <v>73</v>
      </c>
      <c r="B34">
        <v>6.3359629000000001E-2</v>
      </c>
      <c r="C34">
        <v>4.9212296000000003E-2</v>
      </c>
      <c r="D34">
        <v>6.5838267000000006E-2</v>
      </c>
      <c r="E34">
        <v>4.9918662000000003E-2</v>
      </c>
      <c r="F34">
        <v>5.0392310000000003E-2</v>
      </c>
      <c r="G34">
        <v>4.0387557999999997E-2</v>
      </c>
      <c r="H34">
        <v>3.9806463E-2</v>
      </c>
    </row>
    <row r="35" spans="1:8">
      <c r="A35" t="s">
        <v>74</v>
      </c>
      <c r="B35">
        <v>4.9142562000000001E-2</v>
      </c>
      <c r="C35">
        <v>4.5461037000000003E-2</v>
      </c>
      <c r="D35">
        <v>6.7354417999999999E-2</v>
      </c>
      <c r="E35">
        <v>2.4211572000000001E-2</v>
      </c>
      <c r="F35">
        <v>3.7576734000000001E-2</v>
      </c>
      <c r="G35">
        <v>3.1092627000000001E-2</v>
      </c>
      <c r="H35">
        <v>2.8202557999999999E-2</v>
      </c>
    </row>
    <row r="36" spans="1:8">
      <c r="A36" t="s">
        <v>75</v>
      </c>
      <c r="B36">
        <v>5.1367113999999998E-2</v>
      </c>
      <c r="C36">
        <v>4.5761997999999998E-2</v>
      </c>
      <c r="D36">
        <v>5.4908274E-2</v>
      </c>
      <c r="E36">
        <v>5.5467780000000001E-2</v>
      </c>
      <c r="F36">
        <v>4.7211412000000001E-2</v>
      </c>
      <c r="G36">
        <v>3.4049591999999997E-2</v>
      </c>
      <c r="H36">
        <v>4.3440909999999999E-2</v>
      </c>
    </row>
    <row r="37" spans="1:8">
      <c r="A37" t="s">
        <v>76</v>
      </c>
      <c r="B37">
        <v>3.4829485E-2</v>
      </c>
      <c r="C37">
        <v>3.9388089000000001E-2</v>
      </c>
      <c r="D37">
        <v>5.4214228000000003E-2</v>
      </c>
      <c r="E37">
        <v>-9.5240140000000008E-3</v>
      </c>
      <c r="F37">
        <v>2.5488019000000001E-2</v>
      </c>
      <c r="G37">
        <v>1.6196603E-2</v>
      </c>
      <c r="H37">
        <v>7.1620709999999999E-3</v>
      </c>
    </row>
    <row r="38" spans="1:8">
      <c r="A38" t="s">
        <v>77</v>
      </c>
      <c r="B38">
        <v>5.3561960999999998E-2</v>
      </c>
      <c r="C38">
        <v>4.4194220999999999E-2</v>
      </c>
      <c r="D38">
        <v>4.0502916999999999E-2</v>
      </c>
      <c r="E38">
        <v>7.6143840000000004E-2</v>
      </c>
      <c r="F38">
        <v>5.5739375000000001E-2</v>
      </c>
      <c r="G38">
        <v>3.1814116000000003E-2</v>
      </c>
      <c r="H38">
        <v>4.6416842E-2</v>
      </c>
    </row>
    <row r="39" spans="1:8">
      <c r="A39" t="s">
        <v>78</v>
      </c>
      <c r="B39">
        <v>5.7239801999999999E-2</v>
      </c>
      <c r="C39">
        <v>4.7842000000000003E-2</v>
      </c>
      <c r="D39">
        <v>7.4084637999999994E-2</v>
      </c>
      <c r="E39">
        <v>4.5108031E-2</v>
      </c>
      <c r="F39">
        <v>4.5743234000000001E-2</v>
      </c>
      <c r="G39">
        <v>2.9450680999999999E-2</v>
      </c>
      <c r="H39">
        <v>3.8121961000000003E-2</v>
      </c>
    </row>
    <row r="40" spans="1:8">
      <c r="A40" t="s">
        <v>79</v>
      </c>
      <c r="B40">
        <v>2.5087597E-2</v>
      </c>
      <c r="C40">
        <v>2.1619273000000001E-2</v>
      </c>
      <c r="D40">
        <v>4.3212364000000003E-2</v>
      </c>
      <c r="E40">
        <v>-2.675195E-3</v>
      </c>
      <c r="F40">
        <v>1.4977247000000001E-2</v>
      </c>
      <c r="G40">
        <v>8.4934559999999999E-3</v>
      </c>
      <c r="H40">
        <v>2.489963E-3</v>
      </c>
    </row>
    <row r="41" spans="1:8">
      <c r="A41" t="s">
        <v>80</v>
      </c>
      <c r="B41">
        <v>4.3377480000000003E-2</v>
      </c>
      <c r="C41">
        <v>3.8110198999999997E-2</v>
      </c>
      <c r="D41">
        <v>5.1054595000000001E-2</v>
      </c>
      <c r="E41">
        <v>2.0830582E-2</v>
      </c>
      <c r="F41">
        <v>3.2546286000000001E-2</v>
      </c>
      <c r="G41">
        <v>2.7782599000000002E-2</v>
      </c>
      <c r="H41">
        <v>2.2348320000000001E-2</v>
      </c>
    </row>
    <row r="42" spans="1:8">
      <c r="A42" t="s">
        <v>18</v>
      </c>
      <c r="B42">
        <v>9.3892702999999994E-2</v>
      </c>
      <c r="C42">
        <v>8.6612764999999994E-2</v>
      </c>
      <c r="D42">
        <v>0.140735202</v>
      </c>
      <c r="E42">
        <v>4.5408276999999997E-2</v>
      </c>
      <c r="F42">
        <v>7.0448583999999995E-2</v>
      </c>
      <c r="G42">
        <v>3.7672969000000001E-2</v>
      </c>
      <c r="H42">
        <v>4.5224952999999998E-2</v>
      </c>
    </row>
    <row r="43" spans="1:8">
      <c r="A43" t="s">
        <v>81</v>
      </c>
      <c r="B43">
        <v>3.6794752E-2</v>
      </c>
      <c r="C43">
        <v>3.4164004999999997E-2</v>
      </c>
      <c r="D43">
        <v>4.3048185000000003E-2</v>
      </c>
      <c r="E43">
        <v>1.6731267000000001E-2</v>
      </c>
      <c r="F43">
        <v>3.0617446E-2</v>
      </c>
      <c r="G43">
        <v>1.9426695000000001E-2</v>
      </c>
      <c r="H43">
        <v>1.5655163999999999E-2</v>
      </c>
    </row>
    <row r="44" spans="1:8">
      <c r="A44" t="s">
        <v>82</v>
      </c>
      <c r="B44">
        <v>2.7778246999999999E-2</v>
      </c>
      <c r="C44">
        <v>2.8140159000000001E-2</v>
      </c>
      <c r="D44">
        <v>4.4219739000000001E-2</v>
      </c>
      <c r="E44">
        <v>-9.3686699999999997E-4</v>
      </c>
      <c r="F44">
        <v>2.0733723999999999E-2</v>
      </c>
      <c r="G44">
        <v>1.3117574E-2</v>
      </c>
      <c r="H44">
        <v>8.4658730000000005E-3</v>
      </c>
    </row>
    <row r="45" spans="1:8">
      <c r="A45" t="s">
        <v>10</v>
      </c>
      <c r="B45">
        <v>7.3390516000000003E-2</v>
      </c>
      <c r="C45">
        <v>6.0080919000000003E-2</v>
      </c>
      <c r="D45">
        <v>7.3796274999999995E-2</v>
      </c>
      <c r="E45">
        <v>9.6723120999999995E-2</v>
      </c>
      <c r="F45">
        <v>6.6917035999999999E-2</v>
      </c>
      <c r="G45">
        <v>3.8906255000000001E-2</v>
      </c>
      <c r="H45">
        <v>6.7030098999999996E-2</v>
      </c>
    </row>
    <row r="46" spans="1:8">
      <c r="A46" t="s">
        <v>83</v>
      </c>
      <c r="B46">
        <v>3.7042327999999999E-2</v>
      </c>
      <c r="C46">
        <v>2.9986929999999998E-2</v>
      </c>
      <c r="D46">
        <v>4.9729126999999998E-2</v>
      </c>
      <c r="E46">
        <v>2.9956125E-2</v>
      </c>
      <c r="F46">
        <v>2.8387626999999999E-2</v>
      </c>
      <c r="G46">
        <v>2.1320019999999999E-2</v>
      </c>
      <c r="H46">
        <v>2.5051713E-2</v>
      </c>
    </row>
    <row r="47" spans="1:8">
      <c r="A47" t="s">
        <v>84</v>
      </c>
      <c r="B47">
        <v>6.1003385E-2</v>
      </c>
      <c r="C47">
        <v>5.1234805000000001E-2</v>
      </c>
      <c r="D47">
        <v>6.6577296999999994E-2</v>
      </c>
      <c r="E47">
        <v>5.1839402999999999E-2</v>
      </c>
      <c r="F47">
        <v>4.9772137000000001E-2</v>
      </c>
      <c r="G47">
        <v>4.2728671000000003E-2</v>
      </c>
      <c r="H47">
        <v>4.1235806E-2</v>
      </c>
    </row>
    <row r="48" spans="1:8">
      <c r="A48" t="s">
        <v>85</v>
      </c>
      <c r="B48">
        <v>4.8351336000000002E-2</v>
      </c>
      <c r="C48">
        <v>5.4715267999999997E-2</v>
      </c>
      <c r="D48">
        <v>2.9357805000000001E-2</v>
      </c>
      <c r="E48">
        <v>0.10411828400000001</v>
      </c>
      <c r="F48">
        <v>6.8506306000000003E-2</v>
      </c>
      <c r="G48">
        <v>2.6358137E-2</v>
      </c>
      <c r="H48">
        <v>7.3817595E-2</v>
      </c>
    </row>
    <row r="49" spans="1:8">
      <c r="A49" t="s">
        <v>26</v>
      </c>
      <c r="B49">
        <v>9.0218267000000005E-2</v>
      </c>
      <c r="C49">
        <v>8.1250222999999996E-2</v>
      </c>
      <c r="D49">
        <v>9.8131055999999994E-2</v>
      </c>
      <c r="E49">
        <v>0.104164281</v>
      </c>
      <c r="F49">
        <v>8.2095300999999996E-2</v>
      </c>
      <c r="G49">
        <v>5.7743039000000003E-2</v>
      </c>
      <c r="H49">
        <v>7.6414034000000006E-2</v>
      </c>
    </row>
    <row r="50" spans="1:8">
      <c r="A50" t="s">
        <v>86</v>
      </c>
      <c r="B50">
        <v>2.6148661E-2</v>
      </c>
      <c r="C50">
        <v>2.7539001E-2</v>
      </c>
      <c r="D50">
        <v>2.9530167E-2</v>
      </c>
      <c r="E50">
        <v>2.7269069999999999E-2</v>
      </c>
      <c r="F50">
        <v>2.3689063E-2</v>
      </c>
      <c r="G50">
        <v>1.0460947E-2</v>
      </c>
      <c r="H50">
        <v>2.0677553000000001E-2</v>
      </c>
    </row>
    <row r="51" spans="1:8">
      <c r="A51" t="s">
        <v>87</v>
      </c>
      <c r="B51">
        <v>2.2471927999999999E-2</v>
      </c>
      <c r="C51">
        <v>2.8357745E-2</v>
      </c>
      <c r="D51">
        <v>3.3312455999999997E-2</v>
      </c>
      <c r="E51">
        <v>1.4622212000000001E-2</v>
      </c>
      <c r="F51">
        <v>2.2991681E-2</v>
      </c>
      <c r="G51">
        <v>1.3943397999999999E-2</v>
      </c>
      <c r="H51">
        <v>1.8719057000000001E-2</v>
      </c>
    </row>
    <row r="52" spans="1:8">
      <c r="A52" t="s">
        <v>88</v>
      </c>
      <c r="B52">
        <v>1.8327360000000001E-2</v>
      </c>
      <c r="C52">
        <v>1.9041830999999999E-2</v>
      </c>
      <c r="D52">
        <v>3.9512709999999999E-2</v>
      </c>
      <c r="E52">
        <v>-2.0713479999999999E-2</v>
      </c>
      <c r="F52">
        <v>8.9837189999999994E-3</v>
      </c>
      <c r="G52">
        <v>1.7945579999999999E-3</v>
      </c>
      <c r="H52">
        <v>-6.3731400000000002E-3</v>
      </c>
    </row>
    <row r="53" spans="1:8">
      <c r="A53" t="s">
        <v>89</v>
      </c>
      <c r="B53">
        <v>5.2837213000000001E-2</v>
      </c>
      <c r="C53">
        <v>4.3764141999999999E-2</v>
      </c>
      <c r="D53">
        <v>6.2863675999999993E-2</v>
      </c>
      <c r="E53">
        <v>3.0471773000000001E-2</v>
      </c>
      <c r="F53">
        <v>4.0671022000000001E-2</v>
      </c>
      <c r="G53">
        <v>3.1879507000000001E-2</v>
      </c>
      <c r="H53">
        <v>2.8314585999999999E-2</v>
      </c>
    </row>
    <row r="54" spans="1:8">
      <c r="A54" t="s">
        <v>90</v>
      </c>
      <c r="B54">
        <v>8.2152383999999995E-2</v>
      </c>
      <c r="C54">
        <v>6.8070021999999994E-2</v>
      </c>
      <c r="D54">
        <v>8.9182404000000007E-2</v>
      </c>
      <c r="E54">
        <v>7.3139071E-2</v>
      </c>
      <c r="F54">
        <v>6.9616943000000001E-2</v>
      </c>
      <c r="G54">
        <v>5.5215858999999999E-2</v>
      </c>
      <c r="H54">
        <v>5.971597E-2</v>
      </c>
    </row>
    <row r="55" spans="1:8">
      <c r="A55" t="s">
        <v>91</v>
      </c>
      <c r="B55">
        <v>5.2122811999999998E-2</v>
      </c>
      <c r="C55">
        <v>4.0530241000000002E-2</v>
      </c>
      <c r="D55">
        <v>5.9159064999999997E-2</v>
      </c>
      <c r="E55">
        <v>4.4628244999999997E-2</v>
      </c>
      <c r="F55">
        <v>4.1817438999999998E-2</v>
      </c>
      <c r="G55">
        <v>2.8621139E-2</v>
      </c>
      <c r="H55">
        <v>3.3347438E-2</v>
      </c>
    </row>
    <row r="56" spans="1:8">
      <c r="A56" t="s">
        <v>92</v>
      </c>
      <c r="B56">
        <v>6.0866098E-2</v>
      </c>
      <c r="C56">
        <v>5.1626437999999997E-2</v>
      </c>
      <c r="D56">
        <v>6.3897363999999998E-2</v>
      </c>
      <c r="E56">
        <v>5.8687591999999997E-2</v>
      </c>
      <c r="F56">
        <v>5.1722678000000001E-2</v>
      </c>
      <c r="G56">
        <v>4.0927801999999999E-2</v>
      </c>
      <c r="H56">
        <v>4.5774855000000003E-2</v>
      </c>
    </row>
    <row r="57" spans="1:8">
      <c r="A57" t="s">
        <v>93</v>
      </c>
      <c r="B57">
        <v>5.4739942999999999E-2</v>
      </c>
      <c r="C57">
        <v>4.4989568000000001E-2</v>
      </c>
      <c r="D57">
        <v>6.0111644999999998E-2</v>
      </c>
      <c r="E57">
        <v>4.4935155999999997E-2</v>
      </c>
      <c r="F57">
        <v>4.3704673999999999E-2</v>
      </c>
      <c r="G57">
        <v>3.6549481000000002E-2</v>
      </c>
      <c r="H57">
        <v>3.5377355999999999E-2</v>
      </c>
    </row>
    <row r="58" spans="1:8">
      <c r="A58" t="s">
        <v>94</v>
      </c>
      <c r="B58">
        <v>1.4224799999999999E-2</v>
      </c>
      <c r="C58">
        <v>1.5056649E-2</v>
      </c>
      <c r="D58">
        <v>3.3691168000000001E-2</v>
      </c>
      <c r="E58">
        <v>-4.7793610000000002E-3</v>
      </c>
      <c r="F58">
        <v>6.2128030000000002E-3</v>
      </c>
      <c r="G58">
        <v>2.8394959999999999E-3</v>
      </c>
      <c r="H58">
        <v>1.8224580000000001E-3</v>
      </c>
    </row>
    <row r="59" spans="1:8">
      <c r="A59" t="s">
        <v>95</v>
      </c>
      <c r="B59">
        <v>4.2161904E-2</v>
      </c>
      <c r="C59">
        <v>5.2808756999999998E-2</v>
      </c>
      <c r="D59">
        <v>5.2918771000000003E-2</v>
      </c>
      <c r="E59">
        <v>2.3234039000000001E-2</v>
      </c>
      <c r="F59">
        <v>4.1851864000000003E-2</v>
      </c>
      <c r="G59">
        <v>2.5906106000000002E-2</v>
      </c>
      <c r="H59">
        <v>2.9017049999999999E-2</v>
      </c>
    </row>
    <row r="60" spans="1:8">
      <c r="A60" t="s">
        <v>96</v>
      </c>
      <c r="B60">
        <v>8.1752692000000002E-2</v>
      </c>
      <c r="C60">
        <v>6.6809462E-2</v>
      </c>
      <c r="D60">
        <v>9.0234578999999995E-2</v>
      </c>
      <c r="E60">
        <v>6.2254140999999999E-2</v>
      </c>
      <c r="F60">
        <v>6.6993381000000005E-2</v>
      </c>
      <c r="G60">
        <v>5.0566448999999999E-2</v>
      </c>
      <c r="H60">
        <v>5.2876145999999999E-2</v>
      </c>
    </row>
    <row r="61" spans="1:8" ht="18.75">
      <c r="A61" s="2" t="s">
        <v>31</v>
      </c>
      <c r="B61">
        <v>7.8834872E-2</v>
      </c>
      <c r="C61">
        <v>6.7056755999999995E-2</v>
      </c>
      <c r="D61">
        <v>2.9010240999999999E-2</v>
      </c>
      <c r="E61">
        <v>9.1613952999999998E-2</v>
      </c>
      <c r="F61">
        <v>8.5508521000000004E-2</v>
      </c>
      <c r="G61">
        <v>0.105837426</v>
      </c>
      <c r="H61">
        <v>9.7080338000000002E-2</v>
      </c>
    </row>
    <row r="62" spans="1:8">
      <c r="A62" t="s">
        <v>97</v>
      </c>
      <c r="B62">
        <v>5.3546094000000002E-2</v>
      </c>
      <c r="C62">
        <v>3.9616513999999999E-2</v>
      </c>
      <c r="D62">
        <v>6.2400444999999999E-2</v>
      </c>
      <c r="E62">
        <v>4.1697618999999998E-2</v>
      </c>
      <c r="F62">
        <v>4.0892699999999997E-2</v>
      </c>
      <c r="G62">
        <v>3.0884959999999999E-2</v>
      </c>
      <c r="H62">
        <v>3.1564107000000001E-2</v>
      </c>
    </row>
    <row r="63" spans="1:8">
      <c r="A63" t="s">
        <v>98</v>
      </c>
      <c r="B63">
        <v>3.8528037000000001E-2</v>
      </c>
      <c r="C63">
        <v>3.4737128999999999E-2</v>
      </c>
      <c r="D63">
        <v>4.8632350999999997E-2</v>
      </c>
      <c r="E63">
        <v>1.0943582E-2</v>
      </c>
      <c r="F63">
        <v>2.7310417999999999E-2</v>
      </c>
      <c r="G63">
        <v>1.9898086999999998E-2</v>
      </c>
      <c r="H63">
        <v>1.4936731E-2</v>
      </c>
    </row>
    <row r="64" spans="1:8">
      <c r="A64" t="s">
        <v>99</v>
      </c>
      <c r="B64">
        <v>3.3701525000000003E-2</v>
      </c>
      <c r="C64">
        <v>4.0115306000000003E-2</v>
      </c>
      <c r="D64">
        <v>3.8091768999999998E-2</v>
      </c>
      <c r="E64">
        <v>3.5890810000000002E-2</v>
      </c>
      <c r="F64">
        <v>3.4198574000000002E-2</v>
      </c>
      <c r="G64">
        <v>2.2532844E-2</v>
      </c>
      <c r="H64">
        <v>3.1365807000000002E-2</v>
      </c>
    </row>
    <row r="65" spans="1:8">
      <c r="A65" t="s">
        <v>24</v>
      </c>
      <c r="B65">
        <v>4.2106379999999999E-2</v>
      </c>
      <c r="C65">
        <v>4.0706669000000001E-2</v>
      </c>
      <c r="D65">
        <v>4.9343459999999999E-2</v>
      </c>
      <c r="E65">
        <v>3.4027649E-2</v>
      </c>
      <c r="F65">
        <v>3.6840475999999997E-2</v>
      </c>
      <c r="G65">
        <v>2.7326909E-2</v>
      </c>
      <c r="H65">
        <v>3.0483153999999998E-2</v>
      </c>
    </row>
    <row r="66" spans="1:8">
      <c r="A66" t="s">
        <v>100</v>
      </c>
      <c r="B66">
        <v>4.8120650000000001E-2</v>
      </c>
      <c r="C66">
        <v>3.9114356000000003E-2</v>
      </c>
      <c r="D66">
        <v>6.7312955999999993E-2</v>
      </c>
      <c r="E66">
        <v>7.050588E-3</v>
      </c>
      <c r="F66">
        <v>3.2463078999999999E-2</v>
      </c>
      <c r="G66">
        <v>1.8359319999999998E-2</v>
      </c>
      <c r="H66">
        <v>9.2473480000000007E-3</v>
      </c>
    </row>
    <row r="67" spans="1:8">
      <c r="A67" t="s">
        <v>101</v>
      </c>
      <c r="B67">
        <v>6.5126240000000002E-2</v>
      </c>
      <c r="C67">
        <v>5.8421985000000003E-2</v>
      </c>
      <c r="D67">
        <v>7.2650431000000001E-2</v>
      </c>
      <c r="E67">
        <v>4.4376760000000001E-2</v>
      </c>
      <c r="F67">
        <v>5.3293676999999998E-2</v>
      </c>
      <c r="G67">
        <v>4.8732044000000002E-2</v>
      </c>
      <c r="H67">
        <v>4.2642655000000002E-2</v>
      </c>
    </row>
    <row r="68" spans="1:8">
      <c r="A68" t="s">
        <v>102</v>
      </c>
      <c r="B68">
        <v>9.9068287000000005E-2</v>
      </c>
      <c r="C68">
        <v>8.0279490999999994E-2</v>
      </c>
      <c r="D68">
        <v>0.11466876199999999</v>
      </c>
      <c r="E68">
        <v>0.109606121</v>
      </c>
      <c r="F68">
        <v>8.1205347999999997E-2</v>
      </c>
      <c r="G68">
        <v>5.3074870000000003E-2</v>
      </c>
      <c r="H68">
        <v>7.6363774999999995E-2</v>
      </c>
    </row>
    <row r="69" spans="1:8">
      <c r="A69" t="s">
        <v>7</v>
      </c>
      <c r="B69">
        <v>5.9055774999999998E-2</v>
      </c>
      <c r="C69">
        <v>4.3112011999999998E-2</v>
      </c>
      <c r="D69">
        <v>4.8816531000000003E-2</v>
      </c>
      <c r="E69">
        <v>8.8612819999999995E-2</v>
      </c>
      <c r="F69">
        <v>5.6938322999999999E-2</v>
      </c>
      <c r="G69">
        <v>2.6255932999999999E-2</v>
      </c>
      <c r="H69">
        <v>5.6257966E-2</v>
      </c>
    </row>
    <row r="70" spans="1:8">
      <c r="A70" t="s">
        <v>103</v>
      </c>
      <c r="B70">
        <v>6.1455015000000002E-2</v>
      </c>
      <c r="C70">
        <v>5.4092864999999997E-2</v>
      </c>
      <c r="D70">
        <v>8.5223837999999996E-2</v>
      </c>
      <c r="E70">
        <v>2.1130645E-2</v>
      </c>
      <c r="F70">
        <v>4.3207613999999998E-2</v>
      </c>
      <c r="G70">
        <v>3.2005943000000002E-2</v>
      </c>
      <c r="H70">
        <v>2.75485E-2</v>
      </c>
    </row>
    <row r="71" spans="1:8" ht="18.75">
      <c r="A71" s="2" t="s">
        <v>127</v>
      </c>
      <c r="B71">
        <v>-1.3434569999999999E-3</v>
      </c>
      <c r="C71">
        <v>-4.6615200000000001E-4</v>
      </c>
      <c r="D71">
        <v>-1.3208499999999999E-3</v>
      </c>
      <c r="E71">
        <v>-1.4839689999999999E-3</v>
      </c>
      <c r="F71">
        <v>-1.182376E-3</v>
      </c>
      <c r="G71">
        <v>-1.0054619999999999E-3</v>
      </c>
      <c r="H71">
        <v>-1.054049E-3</v>
      </c>
    </row>
    <row r="72" spans="1:8">
      <c r="A72" t="s">
        <v>104</v>
      </c>
      <c r="B72">
        <v>7.4460032999999995E-2</v>
      </c>
      <c r="C72">
        <v>6.1109294000000002E-2</v>
      </c>
      <c r="D72">
        <v>7.5066968999999997E-2</v>
      </c>
      <c r="E72">
        <v>7.7936830999999998E-2</v>
      </c>
      <c r="F72">
        <v>6.5901090999999995E-2</v>
      </c>
      <c r="G72">
        <v>4.5582197999999997E-2</v>
      </c>
      <c r="H72">
        <v>5.9179559999999999E-2</v>
      </c>
    </row>
    <row r="73" spans="1:8">
      <c r="A73" t="s">
        <v>105</v>
      </c>
      <c r="B73">
        <v>2.2777334E-2</v>
      </c>
      <c r="C73">
        <v>2.4128721999999998E-2</v>
      </c>
      <c r="D73">
        <v>3.8226338999999998E-2</v>
      </c>
      <c r="E73">
        <v>-6.0934969999999998E-3</v>
      </c>
      <c r="F73">
        <v>1.7184166000000001E-2</v>
      </c>
      <c r="G73">
        <v>8.1062640000000002E-3</v>
      </c>
      <c r="H73">
        <v>5.2661840000000001E-3</v>
      </c>
    </row>
    <row r="74" spans="1:8">
      <c r="A74" t="s">
        <v>106</v>
      </c>
      <c r="B74">
        <v>3.0507955E-2</v>
      </c>
      <c r="C74">
        <v>2.7554494999999998E-2</v>
      </c>
      <c r="D74">
        <v>4.5921258999999999E-2</v>
      </c>
      <c r="E74">
        <v>1.6330867999999998E-2</v>
      </c>
      <c r="F74">
        <v>2.109333E-2</v>
      </c>
      <c r="G74">
        <v>1.3715695999999999E-2</v>
      </c>
      <c r="H74">
        <v>1.4880911E-2</v>
      </c>
    </row>
    <row r="75" spans="1:8">
      <c r="A75" t="s">
        <v>107</v>
      </c>
      <c r="B75">
        <v>6.8922861000000002E-2</v>
      </c>
      <c r="C75">
        <v>6.8973387999999997E-2</v>
      </c>
      <c r="D75">
        <v>0.105939344</v>
      </c>
      <c r="E75">
        <v>4.8638300000000004E-3</v>
      </c>
      <c r="F75">
        <v>4.9918721999999999E-2</v>
      </c>
      <c r="G75">
        <v>3.0780703E-2</v>
      </c>
      <c r="H75">
        <v>2.2806881000000001E-2</v>
      </c>
    </row>
    <row r="76" spans="1:8">
      <c r="A76" t="s">
        <v>108</v>
      </c>
      <c r="B76">
        <v>4.7414554999999997E-2</v>
      </c>
      <c r="C76">
        <v>3.8013136000000003E-2</v>
      </c>
      <c r="D76">
        <v>5.4478269000000003E-2</v>
      </c>
      <c r="E76">
        <v>4.7914963999999997E-2</v>
      </c>
      <c r="F76">
        <v>3.7621781999999999E-2</v>
      </c>
      <c r="G76">
        <v>2.7986206E-2</v>
      </c>
      <c r="H76">
        <v>3.3383252000000002E-2</v>
      </c>
    </row>
    <row r="77" spans="1:8">
      <c r="A77" t="s">
        <v>109</v>
      </c>
      <c r="B77">
        <v>5.7513822999999999E-2</v>
      </c>
      <c r="C77">
        <v>4.9792399000000001E-2</v>
      </c>
      <c r="D77">
        <v>5.6498435999999999E-2</v>
      </c>
      <c r="E77">
        <v>6.5310337999999996E-2</v>
      </c>
      <c r="F77">
        <v>5.2891360999999998E-2</v>
      </c>
      <c r="G77">
        <v>3.6780360999999998E-2</v>
      </c>
      <c r="H77">
        <v>4.898106E-2</v>
      </c>
    </row>
    <row r="78" spans="1:8">
      <c r="A78" t="s">
        <v>11</v>
      </c>
      <c r="B78">
        <v>9.3334977E-2</v>
      </c>
      <c r="C78">
        <v>7.3370615E-2</v>
      </c>
      <c r="D78">
        <v>9.6537564000000006E-2</v>
      </c>
      <c r="E78">
        <v>9.3898739999999994E-2</v>
      </c>
      <c r="F78">
        <v>7.9131753999999999E-2</v>
      </c>
      <c r="G78">
        <v>6.3022065000000002E-2</v>
      </c>
      <c r="H78">
        <v>7.2875648000000001E-2</v>
      </c>
    </row>
    <row r="79" spans="1:8">
      <c r="A79" t="s">
        <v>110</v>
      </c>
      <c r="B79">
        <v>5.0236809E-2</v>
      </c>
      <c r="C79">
        <v>4.3520824999999999E-2</v>
      </c>
      <c r="D79">
        <v>6.0972514999999998E-2</v>
      </c>
      <c r="E79">
        <v>1.6459613000000001E-2</v>
      </c>
      <c r="F79">
        <v>3.7377187999999999E-2</v>
      </c>
      <c r="G79">
        <v>2.8609347E-2</v>
      </c>
      <c r="H79">
        <v>1.9522311000000001E-2</v>
      </c>
    </row>
    <row r="80" spans="1:8">
      <c r="A80" t="s">
        <v>111</v>
      </c>
      <c r="B80">
        <v>3.6520532000000001E-2</v>
      </c>
      <c r="C80">
        <v>3.2365299E-2</v>
      </c>
      <c r="D80">
        <v>5.2222570000000003E-2</v>
      </c>
      <c r="E80">
        <v>2.0937798000000001E-2</v>
      </c>
      <c r="F80">
        <v>2.7253988E-2</v>
      </c>
      <c r="G80">
        <v>1.9840172999999999E-2</v>
      </c>
      <c r="H80">
        <v>2.1322654999999999E-2</v>
      </c>
    </row>
    <row r="81" spans="1:8">
      <c r="A81" t="s">
        <v>112</v>
      </c>
      <c r="B81">
        <v>5.4478941000000003E-2</v>
      </c>
      <c r="C81">
        <v>5.2264019000000002E-2</v>
      </c>
      <c r="D81">
        <v>7.5220308999999999E-2</v>
      </c>
      <c r="E81">
        <v>2.0314708000000001E-2</v>
      </c>
      <c r="F81">
        <v>4.3861500999999997E-2</v>
      </c>
      <c r="G81">
        <v>2.9085909E-2</v>
      </c>
      <c r="H81">
        <v>2.8094562999999999E-2</v>
      </c>
    </row>
    <row r="82" spans="1:8">
      <c r="A82" t="s">
        <v>113</v>
      </c>
      <c r="B82">
        <v>7.459345E-3</v>
      </c>
      <c r="C82">
        <v>1.121488E-2</v>
      </c>
      <c r="D82">
        <v>2.8527950999999999E-2</v>
      </c>
      <c r="E82">
        <v>-3.0519253E-2</v>
      </c>
      <c r="F82">
        <v>2.30032E-4</v>
      </c>
      <c r="G82">
        <v>-5.0565710000000002E-3</v>
      </c>
      <c r="H82">
        <v>-1.3734454E-2</v>
      </c>
    </row>
    <row r="83" spans="1:8">
      <c r="A83" t="s">
        <v>9</v>
      </c>
      <c r="B83">
        <v>0.106080179</v>
      </c>
      <c r="C83">
        <v>7.4553074999999996E-2</v>
      </c>
      <c r="D83">
        <v>0.124116429</v>
      </c>
      <c r="E83">
        <v>0.100434752</v>
      </c>
      <c r="F83">
        <v>7.9381210999999993E-2</v>
      </c>
      <c r="G83">
        <v>5.1528757000000001E-2</v>
      </c>
      <c r="H83">
        <v>6.7174085999999994E-2</v>
      </c>
    </row>
    <row r="84" spans="1:8">
      <c r="A84" t="s">
        <v>19</v>
      </c>
      <c r="B84">
        <v>8.0321465999999994E-2</v>
      </c>
      <c r="C84">
        <v>7.2074679000000003E-2</v>
      </c>
      <c r="D84">
        <v>0.122455125</v>
      </c>
      <c r="E84">
        <v>3.2764535999999997E-2</v>
      </c>
      <c r="F84">
        <v>5.7895714000000001E-2</v>
      </c>
      <c r="G84">
        <v>3.3987908999999997E-2</v>
      </c>
      <c r="H84">
        <v>3.4883066999999997E-2</v>
      </c>
    </row>
    <row r="85" spans="1:8" ht="18.75">
      <c r="A85" s="2" t="s">
        <v>32</v>
      </c>
      <c r="B85">
        <v>9.0482740000000006E-2</v>
      </c>
      <c r="C85">
        <v>7.6916605999999998E-2</v>
      </c>
      <c r="D85">
        <v>2.6596505999999999E-2</v>
      </c>
      <c r="E85">
        <v>0.11275405400000001</v>
      </c>
      <c r="F85">
        <v>9.9375709000000007E-2</v>
      </c>
      <c r="G85">
        <v>0.131653996</v>
      </c>
      <c r="H85">
        <v>0.119254386</v>
      </c>
    </row>
    <row r="86" spans="1:8">
      <c r="A86" t="s">
        <v>114</v>
      </c>
      <c r="B86">
        <v>5.3974424999999999E-2</v>
      </c>
      <c r="C86">
        <v>4.7915021000000002E-2</v>
      </c>
      <c r="D86">
        <v>6.5464244000000005E-2</v>
      </c>
      <c r="E86">
        <v>3.4479882000000003E-2</v>
      </c>
      <c r="F86">
        <v>4.2927542999999999E-2</v>
      </c>
      <c r="G86">
        <v>2.9726246000000001E-2</v>
      </c>
      <c r="H86">
        <v>3.0281378000000001E-2</v>
      </c>
    </row>
    <row r="87" spans="1:8">
      <c r="A87" t="s">
        <v>13</v>
      </c>
      <c r="B87">
        <v>2.5248389999999999E-2</v>
      </c>
      <c r="C87">
        <v>3.3270907000000002E-2</v>
      </c>
      <c r="D87">
        <v>3.6958274999999999E-2</v>
      </c>
      <c r="E87">
        <v>4.5525130000000002E-3</v>
      </c>
      <c r="F87">
        <v>2.4504287999999999E-2</v>
      </c>
      <c r="G87">
        <v>1.5622120999999999E-2</v>
      </c>
      <c r="H87">
        <v>1.5428785E-2</v>
      </c>
    </row>
    <row r="88" spans="1:8">
      <c r="A88" t="s">
        <v>27</v>
      </c>
      <c r="B88">
        <v>7.2012843000000007E-2</v>
      </c>
      <c r="C88">
        <v>6.4906758999999994E-2</v>
      </c>
      <c r="D88">
        <v>8.6240424999999996E-2</v>
      </c>
      <c r="E88">
        <v>6.6094451999999998E-2</v>
      </c>
      <c r="F88">
        <v>5.8596930999999998E-2</v>
      </c>
      <c r="G88">
        <v>4.4484541000000002E-2</v>
      </c>
      <c r="H88">
        <v>5.1798984999999999E-2</v>
      </c>
    </row>
    <row r="89" spans="1:8">
      <c r="A89" t="s">
        <v>115</v>
      </c>
      <c r="B89">
        <v>3.8566206999999998E-2</v>
      </c>
      <c r="C89">
        <v>3.8293411999999999E-2</v>
      </c>
      <c r="D89">
        <v>4.9842381999999998E-2</v>
      </c>
      <c r="E89">
        <v>2.464946E-3</v>
      </c>
      <c r="F89">
        <v>2.8319553000000001E-2</v>
      </c>
      <c r="G89">
        <v>2.4532297000000002E-2</v>
      </c>
      <c r="H89">
        <v>1.3963954000000001E-2</v>
      </c>
    </row>
    <row r="90" spans="1:8">
      <c r="A90" t="s">
        <v>116</v>
      </c>
      <c r="B90">
        <v>3.7670549999999997E-2</v>
      </c>
      <c r="C90">
        <v>3.4163290999999998E-2</v>
      </c>
      <c r="D90">
        <v>5.1870296000000003E-2</v>
      </c>
      <c r="E90">
        <v>1.3466575999999999E-2</v>
      </c>
      <c r="F90">
        <v>2.9784695E-2</v>
      </c>
      <c r="G90">
        <v>1.5008274E-2</v>
      </c>
      <c r="H90">
        <v>1.6873908999999999E-2</v>
      </c>
    </row>
    <row r="91" spans="1:8">
      <c r="A91" t="s">
        <v>117</v>
      </c>
      <c r="B91">
        <v>7.8294528000000002E-2</v>
      </c>
      <c r="C91">
        <v>6.3499244999999996E-2</v>
      </c>
      <c r="D91">
        <v>8.7364185999999996E-2</v>
      </c>
      <c r="E91">
        <v>5.5334410000000001E-2</v>
      </c>
      <c r="F91">
        <v>6.1368157E-2</v>
      </c>
      <c r="G91">
        <v>5.1040192999999998E-2</v>
      </c>
      <c r="H91">
        <v>4.6630960999999999E-2</v>
      </c>
    </row>
    <row r="92" spans="1:8">
      <c r="A92" t="s">
        <v>118</v>
      </c>
      <c r="B92">
        <v>5.9764987999999998E-2</v>
      </c>
      <c r="C92">
        <v>4.8413178000000001E-2</v>
      </c>
      <c r="D92">
        <v>6.9814746999999996E-2</v>
      </c>
      <c r="E92">
        <v>3.8928109000000002E-2</v>
      </c>
      <c r="F92">
        <v>4.5367465000000003E-2</v>
      </c>
      <c r="G92">
        <v>3.5389813999999999E-2</v>
      </c>
      <c r="H92">
        <v>3.3789854000000001E-2</v>
      </c>
    </row>
    <row r="93" spans="1:8">
      <c r="A93" t="s">
        <v>119</v>
      </c>
      <c r="B93">
        <v>4.6639342E-2</v>
      </c>
      <c r="C93">
        <v>4.7159092999999999E-2</v>
      </c>
      <c r="D93">
        <v>6.0579331E-2</v>
      </c>
      <c r="E93">
        <v>2.149041E-3</v>
      </c>
      <c r="F93">
        <v>3.4829921999999999E-2</v>
      </c>
      <c r="G93">
        <v>3.1060084000000002E-2</v>
      </c>
      <c r="H93">
        <v>1.7706235000000001E-2</v>
      </c>
    </row>
    <row r="94" spans="1:8">
      <c r="A94" t="s">
        <v>120</v>
      </c>
      <c r="B94">
        <v>6.97411E-2</v>
      </c>
      <c r="C94">
        <v>6.0641465999999998E-2</v>
      </c>
      <c r="D94">
        <v>8.0145853000000003E-2</v>
      </c>
      <c r="E94">
        <v>4.2411922999999997E-2</v>
      </c>
      <c r="F94">
        <v>5.4798004999999997E-2</v>
      </c>
      <c r="G94">
        <v>4.6379480000000001E-2</v>
      </c>
      <c r="H94">
        <v>3.9784526000000001E-2</v>
      </c>
    </row>
    <row r="95" spans="1:8">
      <c r="A95" t="s">
        <v>121</v>
      </c>
      <c r="B95">
        <v>0.10975959</v>
      </c>
      <c r="C95">
        <v>9.1448435999999994E-2</v>
      </c>
      <c r="D95">
        <v>0.11588314700000001</v>
      </c>
      <c r="E95">
        <v>0.11413224299999999</v>
      </c>
      <c r="F95">
        <v>9.5099373000000001E-2</v>
      </c>
      <c r="G95">
        <v>7.4451246999999998E-2</v>
      </c>
      <c r="H95">
        <v>8.4508385000000005E-2</v>
      </c>
    </row>
    <row r="96" spans="1:8">
      <c r="A96" t="s">
        <v>122</v>
      </c>
      <c r="B96">
        <v>7.3725985999999993E-2</v>
      </c>
      <c r="C96">
        <v>5.7471749000000003E-2</v>
      </c>
      <c r="D96">
        <v>8.0363487999999997E-2</v>
      </c>
      <c r="E96">
        <v>7.1800562999999998E-2</v>
      </c>
      <c r="F96">
        <v>6.2434633000000003E-2</v>
      </c>
      <c r="G96">
        <v>4.7537066000000003E-2</v>
      </c>
      <c r="H96">
        <v>5.5939061999999998E-2</v>
      </c>
    </row>
    <row r="97" spans="1:8">
      <c r="A97" t="s">
        <v>123</v>
      </c>
      <c r="B97">
        <v>5.1401388999999999E-2</v>
      </c>
      <c r="C97">
        <v>4.5610613000000001E-2</v>
      </c>
      <c r="D97">
        <v>7.7596656E-2</v>
      </c>
      <c r="E97">
        <v>2.8990961999999999E-2</v>
      </c>
      <c r="F97">
        <v>3.5409361E-2</v>
      </c>
      <c r="G97">
        <v>2.7274840000000002E-2</v>
      </c>
      <c r="H97">
        <v>2.8619569000000001E-2</v>
      </c>
    </row>
    <row r="98" spans="1:8">
      <c r="A98" t="s">
        <v>22</v>
      </c>
      <c r="B98">
        <v>5.9996190999999997E-2</v>
      </c>
      <c r="C98">
        <v>5.2724371999999999E-2</v>
      </c>
      <c r="D98">
        <v>7.8226090999999998E-2</v>
      </c>
      <c r="E98">
        <v>2.2006206E-2</v>
      </c>
      <c r="F98">
        <v>4.3718565000000001E-2</v>
      </c>
      <c r="G98">
        <v>3.5372016999999999E-2</v>
      </c>
      <c r="H98">
        <v>2.6294733000000001E-2</v>
      </c>
    </row>
    <row r="99" spans="1:8">
      <c r="A99" t="s">
        <v>124</v>
      </c>
      <c r="B99">
        <v>7.1870739000000003E-2</v>
      </c>
      <c r="C99">
        <v>5.8187867999999997E-2</v>
      </c>
      <c r="D99">
        <v>9.3434500000000004E-2</v>
      </c>
      <c r="E99">
        <v>3.1124863999999999E-2</v>
      </c>
      <c r="F99">
        <v>5.1227345000000001E-2</v>
      </c>
      <c r="G99">
        <v>3.9179744000000002E-2</v>
      </c>
      <c r="H99">
        <v>3.2068799000000002E-2</v>
      </c>
    </row>
    <row r="100" spans="1:8">
      <c r="A100" t="s">
        <v>125</v>
      </c>
      <c r="B100">
        <v>7.9929187999999998E-2</v>
      </c>
      <c r="C100">
        <v>6.5551075E-2</v>
      </c>
      <c r="D100">
        <v>8.4192579000000003E-2</v>
      </c>
      <c r="E100">
        <v>7.8044775999999996E-2</v>
      </c>
      <c r="F100">
        <v>6.8139468999999994E-2</v>
      </c>
      <c r="G100">
        <v>5.6548229999999998E-2</v>
      </c>
      <c r="H100">
        <v>6.1255360000000002E-2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0746-5939-4541-822B-3B1F9E7E3AF7}">
  <dimension ref="A1:H100"/>
  <sheetViews>
    <sheetView workbookViewId="0">
      <selection sqref="A1:H1"/>
    </sheetView>
  </sheetViews>
  <sheetFormatPr defaultRowHeight="15"/>
  <sheetData>
    <row r="1" spans="1:8">
      <c r="B1">
        <v>2</v>
      </c>
      <c r="C1">
        <v>3</v>
      </c>
      <c r="D1">
        <v>4</v>
      </c>
      <c r="E1">
        <v>7</v>
      </c>
      <c r="F1">
        <v>8</v>
      </c>
      <c r="G1">
        <v>9</v>
      </c>
      <c r="H1">
        <v>10</v>
      </c>
    </row>
    <row r="2" spans="1:8">
      <c r="B2" t="s">
        <v>33</v>
      </c>
      <c r="C2" t="s">
        <v>34</v>
      </c>
      <c r="D2" t="s">
        <v>35</v>
      </c>
      <c r="E2" t="s">
        <v>38</v>
      </c>
      <c r="F2" t="s">
        <v>39</v>
      </c>
      <c r="G2" t="s">
        <v>43</v>
      </c>
      <c r="H2" t="s">
        <v>47</v>
      </c>
    </row>
    <row r="3" spans="1:8">
      <c r="A3" t="s">
        <v>52</v>
      </c>
      <c r="B3">
        <v>4.7363739000000002E-2</v>
      </c>
      <c r="C3">
        <v>4.5147763E-2</v>
      </c>
      <c r="D3">
        <v>5.6757094000000001E-2</v>
      </c>
      <c r="E3">
        <v>3.0500151999999999E-2</v>
      </c>
      <c r="F3">
        <v>3.9537441999999999E-2</v>
      </c>
      <c r="G3">
        <v>2.7805555999999999E-2</v>
      </c>
      <c r="H3">
        <v>3.4628365000000001E-2</v>
      </c>
    </row>
    <row r="4" spans="1:8" ht="18.75">
      <c r="A4" s="2" t="s">
        <v>30</v>
      </c>
      <c r="B4">
        <v>8.0886789000000001E-2</v>
      </c>
      <c r="C4">
        <v>7.38457E-2</v>
      </c>
      <c r="D4">
        <v>2.2839874E-2</v>
      </c>
      <c r="E4">
        <v>9.7569902E-2</v>
      </c>
      <c r="F4">
        <v>8.9875055999999995E-2</v>
      </c>
      <c r="G4">
        <v>0.10886835</v>
      </c>
      <c r="H4">
        <v>0.100698431</v>
      </c>
    </row>
    <row r="5" spans="1:8">
      <c r="A5" t="s">
        <v>53</v>
      </c>
      <c r="B5">
        <v>4.3013983999999998E-2</v>
      </c>
      <c r="C5">
        <v>4.5360333000000003E-2</v>
      </c>
      <c r="D5">
        <v>5.8068114999999997E-2</v>
      </c>
      <c r="E5">
        <v>1.7042035000000001E-2</v>
      </c>
      <c r="F5">
        <v>3.3789130000000001E-2</v>
      </c>
      <c r="G5">
        <v>2.3740743000000002E-2</v>
      </c>
      <c r="H5">
        <v>3.0853197999999998E-2</v>
      </c>
    </row>
    <row r="6" spans="1:8">
      <c r="A6" t="s">
        <v>54</v>
      </c>
      <c r="B6">
        <v>5.5752867999999997E-2</v>
      </c>
      <c r="C6">
        <v>5.1737937999999997E-2</v>
      </c>
      <c r="D6">
        <v>5.8825385000000001E-2</v>
      </c>
      <c r="E6">
        <v>5.8051777999999998E-2</v>
      </c>
      <c r="F6">
        <v>4.8156324E-2</v>
      </c>
      <c r="G6">
        <v>4.0365272000000001E-2</v>
      </c>
      <c r="H6">
        <v>4.9227803000000001E-2</v>
      </c>
    </row>
    <row r="7" spans="1:8">
      <c r="A7" t="s">
        <v>55</v>
      </c>
      <c r="B7">
        <v>3.5232009000000002E-2</v>
      </c>
      <c r="C7">
        <v>3.8568485E-2</v>
      </c>
      <c r="D7">
        <v>6.7029738000000005E-2</v>
      </c>
      <c r="E7">
        <v>-7.7629259999999999E-3</v>
      </c>
      <c r="F7">
        <v>2.0181024999999998E-2</v>
      </c>
      <c r="G7">
        <v>1.3180549999999999E-2</v>
      </c>
      <c r="H7">
        <v>1.4284991E-2</v>
      </c>
    </row>
    <row r="8" spans="1:8">
      <c r="A8" t="s">
        <v>56</v>
      </c>
      <c r="B8">
        <v>6.2405418999999997E-2</v>
      </c>
      <c r="C8">
        <v>5.9521449999999997E-2</v>
      </c>
      <c r="D8">
        <v>7.6760930000000005E-2</v>
      </c>
      <c r="E8">
        <v>3.4038458000000001E-2</v>
      </c>
      <c r="F8">
        <v>4.9115847999999997E-2</v>
      </c>
      <c r="G8">
        <v>4.3093389000000003E-2</v>
      </c>
      <c r="H8">
        <v>4.5468163999999998E-2</v>
      </c>
    </row>
    <row r="9" spans="1:8">
      <c r="A9" t="s">
        <v>21</v>
      </c>
      <c r="B9">
        <v>5.9357640000000003E-2</v>
      </c>
      <c r="C9">
        <v>6.5680461999999995E-2</v>
      </c>
      <c r="D9">
        <v>5.9479743000000002E-2</v>
      </c>
      <c r="E9">
        <v>6.5573300000000001E-2</v>
      </c>
      <c r="F9">
        <v>5.9836032999999997E-2</v>
      </c>
      <c r="G9">
        <v>4.5893947999999997E-2</v>
      </c>
      <c r="H9">
        <v>6.3661683999999996E-2</v>
      </c>
    </row>
    <row r="10" spans="1:8">
      <c r="A10" t="s">
        <v>16</v>
      </c>
      <c r="B10">
        <v>1.6685754000000001E-2</v>
      </c>
      <c r="C10">
        <v>2.4836253999999999E-2</v>
      </c>
      <c r="D10">
        <v>4.2860244999999998E-2</v>
      </c>
      <c r="E10">
        <v>-2.1625531E-2</v>
      </c>
      <c r="F10">
        <v>7.5931729999999999E-3</v>
      </c>
      <c r="G10">
        <v>2.277977E-3</v>
      </c>
      <c r="H10">
        <v>4.0569129999999997E-3</v>
      </c>
    </row>
    <row r="11" spans="1:8">
      <c r="A11" t="s">
        <v>57</v>
      </c>
      <c r="B11">
        <v>7.9783774000000002E-2</v>
      </c>
      <c r="C11">
        <v>8.5912528000000002E-2</v>
      </c>
      <c r="D11">
        <v>9.2856300000000003E-2</v>
      </c>
      <c r="E11">
        <v>6.8500593999999998E-2</v>
      </c>
      <c r="F11">
        <v>7.2041669000000003E-2</v>
      </c>
      <c r="G11">
        <v>5.3104522000000001E-2</v>
      </c>
      <c r="H11">
        <v>7.3295821999999997E-2</v>
      </c>
    </row>
    <row r="12" spans="1:8">
      <c r="A12" t="s">
        <v>5</v>
      </c>
      <c r="B12">
        <v>4.1617580000000001E-2</v>
      </c>
      <c r="C12">
        <v>3.6471903E-2</v>
      </c>
      <c r="D12">
        <v>4.3666029000000002E-2</v>
      </c>
      <c r="E12">
        <v>4.3712624999999998E-2</v>
      </c>
      <c r="F12">
        <v>3.2231728000000001E-2</v>
      </c>
      <c r="G12">
        <v>2.2142261999999999E-2</v>
      </c>
      <c r="H12">
        <v>3.3959034999999999E-2</v>
      </c>
    </row>
    <row r="13" spans="1:8">
      <c r="A13" t="s">
        <v>58</v>
      </c>
      <c r="B13">
        <v>4.6069048000000001E-2</v>
      </c>
      <c r="C13">
        <v>4.0645056999999998E-2</v>
      </c>
      <c r="D13">
        <v>4.2575416999999997E-2</v>
      </c>
      <c r="E13">
        <v>5.5383053000000002E-2</v>
      </c>
      <c r="F13">
        <v>4.0544538999999997E-2</v>
      </c>
      <c r="G13">
        <v>3.3343851000000001E-2</v>
      </c>
      <c r="H13">
        <v>3.9184569000000002E-2</v>
      </c>
    </row>
    <row r="14" spans="1:8">
      <c r="A14" t="s">
        <v>6</v>
      </c>
      <c r="B14">
        <v>5.5294853999999997E-2</v>
      </c>
      <c r="C14">
        <v>4.6330820000000002E-2</v>
      </c>
      <c r="D14">
        <v>6.7116985000000004E-2</v>
      </c>
      <c r="E14">
        <v>5.5622027999999997E-2</v>
      </c>
      <c r="F14">
        <v>3.9796680000000001E-2</v>
      </c>
      <c r="G14">
        <v>2.5380831E-2</v>
      </c>
      <c r="H14">
        <v>4.1754680000000002E-2</v>
      </c>
    </row>
    <row r="15" spans="1:8">
      <c r="A15" t="s">
        <v>59</v>
      </c>
      <c r="B15">
        <v>6.1445231000000003E-2</v>
      </c>
      <c r="C15">
        <v>5.6352814000000001E-2</v>
      </c>
      <c r="D15">
        <v>6.6960307999999996E-2</v>
      </c>
      <c r="E15">
        <v>5.0476791999999999E-2</v>
      </c>
      <c r="F15">
        <v>5.2957087E-2</v>
      </c>
      <c r="G15">
        <v>4.7992348999999997E-2</v>
      </c>
      <c r="H15">
        <v>5.3243519000000003E-2</v>
      </c>
    </row>
    <row r="16" spans="1:8">
      <c r="A16" t="s">
        <v>60</v>
      </c>
      <c r="B16">
        <v>5.4137245000000001E-2</v>
      </c>
      <c r="C16">
        <v>5.8317111999999997E-2</v>
      </c>
      <c r="D16">
        <v>4.4954725000000001E-2</v>
      </c>
      <c r="E16">
        <v>7.6665267999999995E-2</v>
      </c>
      <c r="F16">
        <v>5.4942474999999998E-2</v>
      </c>
      <c r="G16">
        <v>4.0963020000000003E-2</v>
      </c>
      <c r="H16">
        <v>5.5750435000000001E-2</v>
      </c>
    </row>
    <row r="17" spans="1:8">
      <c r="A17" t="s">
        <v>8</v>
      </c>
      <c r="B17">
        <v>9.1030563999999994E-2</v>
      </c>
      <c r="C17">
        <v>8.2153682000000006E-2</v>
      </c>
      <c r="D17">
        <v>8.8911185000000004E-2</v>
      </c>
      <c r="E17">
        <v>9.8847018999999994E-2</v>
      </c>
      <c r="F17">
        <v>7.97794E-2</v>
      </c>
      <c r="G17">
        <v>5.5414702000000003E-2</v>
      </c>
      <c r="H17">
        <v>7.4773092999999999E-2</v>
      </c>
    </row>
    <row r="18" spans="1:8">
      <c r="A18" t="s">
        <v>61</v>
      </c>
      <c r="B18">
        <v>1.3924186999999999E-2</v>
      </c>
      <c r="C18">
        <v>1.723266E-2</v>
      </c>
      <c r="D18">
        <v>3.7945962E-2</v>
      </c>
      <c r="E18">
        <v>-1.8632051E-2</v>
      </c>
      <c r="F18">
        <v>4.4085260000000003E-3</v>
      </c>
      <c r="G18">
        <v>4.4544709999999998E-3</v>
      </c>
      <c r="H18">
        <v>3.012565E-3</v>
      </c>
    </row>
    <row r="19" spans="1:8">
      <c r="A19" t="s">
        <v>28</v>
      </c>
      <c r="B19">
        <v>5.1509147999999998E-2</v>
      </c>
      <c r="C19">
        <v>4.7927655999999999E-2</v>
      </c>
      <c r="D19">
        <v>4.5694582999999997E-2</v>
      </c>
      <c r="E19">
        <v>6.5221507999999997E-2</v>
      </c>
      <c r="F19">
        <v>4.8400274E-2</v>
      </c>
      <c r="G19">
        <v>3.5109916999999997E-2</v>
      </c>
      <c r="H19">
        <v>4.7321479E-2</v>
      </c>
    </row>
    <row r="20" spans="1:8">
      <c r="A20" t="s">
        <v>62</v>
      </c>
      <c r="B20">
        <v>4.1781374000000003E-2</v>
      </c>
      <c r="C20">
        <v>3.7600371E-2</v>
      </c>
      <c r="D20">
        <v>4.9496447999999998E-2</v>
      </c>
      <c r="E20">
        <v>4.0746097000000002E-2</v>
      </c>
      <c r="F20">
        <v>3.2781784000000001E-2</v>
      </c>
      <c r="G20">
        <v>2.0714473000000001E-2</v>
      </c>
      <c r="H20">
        <v>3.2209976000000001E-2</v>
      </c>
    </row>
    <row r="21" spans="1:8">
      <c r="A21" t="s">
        <v>12</v>
      </c>
      <c r="B21">
        <v>6.0817729000000001E-2</v>
      </c>
      <c r="C21">
        <v>6.2548814999999994E-2</v>
      </c>
      <c r="D21">
        <v>9.1352760000000005E-2</v>
      </c>
      <c r="E21">
        <v>1.7673535000000001E-2</v>
      </c>
      <c r="F21">
        <v>4.4251791999999998E-2</v>
      </c>
      <c r="G21">
        <v>3.3502345000000003E-2</v>
      </c>
      <c r="H21">
        <v>3.8741902000000002E-2</v>
      </c>
    </row>
    <row r="22" spans="1:8">
      <c r="A22" t="s">
        <v>14</v>
      </c>
      <c r="B22">
        <v>2.4416338999999999E-2</v>
      </c>
      <c r="C22">
        <v>2.9255823E-2</v>
      </c>
      <c r="D22">
        <v>4.1230443999999998E-2</v>
      </c>
      <c r="E22">
        <v>3.8580490000000001E-3</v>
      </c>
      <c r="F22">
        <v>1.9209997999999999E-2</v>
      </c>
      <c r="G22">
        <v>1.3457883E-2</v>
      </c>
      <c r="H22">
        <v>1.8365165999999999E-2</v>
      </c>
    </row>
    <row r="23" spans="1:8">
      <c r="A23" t="s">
        <v>63</v>
      </c>
      <c r="B23">
        <v>6.0862820999999998E-2</v>
      </c>
      <c r="C23">
        <v>5.1335943000000002E-2</v>
      </c>
      <c r="D23">
        <v>6.0998688000000002E-2</v>
      </c>
      <c r="E23">
        <v>6.2831852999999993E-2</v>
      </c>
      <c r="F23">
        <v>5.0438546000000001E-2</v>
      </c>
      <c r="G23">
        <v>4.1106821000000002E-2</v>
      </c>
      <c r="H23">
        <v>5.0215217999999999E-2</v>
      </c>
    </row>
    <row r="24" spans="1:8">
      <c r="A24" t="s">
        <v>64</v>
      </c>
      <c r="B24">
        <v>5.2544554E-2</v>
      </c>
      <c r="C24">
        <v>4.8974073E-2</v>
      </c>
      <c r="D24">
        <v>6.5734262000000002E-2</v>
      </c>
      <c r="E24">
        <v>3.2563526000000002E-2</v>
      </c>
      <c r="F24">
        <v>4.1520462000000001E-2</v>
      </c>
      <c r="G24">
        <v>3.5402527000000003E-2</v>
      </c>
      <c r="H24">
        <v>3.8900025999999997E-2</v>
      </c>
    </row>
    <row r="25" spans="1:8">
      <c r="A25" t="s">
        <v>17</v>
      </c>
      <c r="B25">
        <v>1.8360850000000001E-2</v>
      </c>
      <c r="C25">
        <v>2.6223427000000001E-2</v>
      </c>
      <c r="D25">
        <v>3.0765062999999999E-2</v>
      </c>
      <c r="E25">
        <v>9.3174309999999993E-3</v>
      </c>
      <c r="F25">
        <v>1.7140888E-2</v>
      </c>
      <c r="G25">
        <v>2.6693709999999998E-3</v>
      </c>
      <c r="H25">
        <v>1.3935009E-2</v>
      </c>
    </row>
    <row r="26" spans="1:8">
      <c r="A26" t="s">
        <v>65</v>
      </c>
      <c r="B26">
        <v>2.8959140000000001E-2</v>
      </c>
      <c r="C26">
        <v>3.3365400000000003E-2</v>
      </c>
      <c r="D26">
        <v>5.3470378999999998E-2</v>
      </c>
      <c r="E26">
        <v>-7.6825820000000003E-3</v>
      </c>
      <c r="F26">
        <v>1.7895690999999998E-2</v>
      </c>
      <c r="G26">
        <v>1.1959724E-2</v>
      </c>
      <c r="H26">
        <v>1.4029155999999999E-2</v>
      </c>
    </row>
    <row r="27" spans="1:8">
      <c r="A27" t="s">
        <v>66</v>
      </c>
      <c r="B27">
        <v>1.9372936E-2</v>
      </c>
      <c r="C27">
        <v>2.3899942E-2</v>
      </c>
      <c r="D27">
        <v>3.8880493000000002E-2</v>
      </c>
      <c r="E27">
        <v>-7.52069E-3</v>
      </c>
      <c r="F27">
        <v>1.2944784000000001E-2</v>
      </c>
      <c r="G27">
        <v>9.7749499999999993E-3</v>
      </c>
      <c r="H27">
        <v>1.1385353000000001E-2</v>
      </c>
    </row>
    <row r="28" spans="1:8">
      <c r="A28" t="s">
        <v>67</v>
      </c>
      <c r="B28">
        <v>7.6473767999999998E-2</v>
      </c>
      <c r="C28">
        <v>6.6411685999999998E-2</v>
      </c>
      <c r="D28">
        <v>6.0507685999999998E-2</v>
      </c>
      <c r="E28">
        <v>0.104713947</v>
      </c>
      <c r="F28">
        <v>7.0165079000000005E-2</v>
      </c>
      <c r="G28">
        <v>3.7284566999999998E-2</v>
      </c>
      <c r="H28">
        <v>6.3573055000000003E-2</v>
      </c>
    </row>
    <row r="29" spans="1:8">
      <c r="A29" t="s">
        <v>68</v>
      </c>
      <c r="B29">
        <v>5.9311493999999999E-2</v>
      </c>
      <c r="C29">
        <v>5.2995735000000002E-2</v>
      </c>
      <c r="D29">
        <v>5.4502365999999997E-2</v>
      </c>
      <c r="E29">
        <v>6.4742523999999996E-2</v>
      </c>
      <c r="F29">
        <v>5.2824241000000001E-2</v>
      </c>
      <c r="G29">
        <v>3.9886831999999997E-2</v>
      </c>
      <c r="H29">
        <v>4.9255423999999999E-2</v>
      </c>
    </row>
    <row r="30" spans="1:8">
      <c r="A30" t="s">
        <v>69</v>
      </c>
      <c r="B30">
        <v>3.8486476999999998E-2</v>
      </c>
      <c r="C30">
        <v>4.0013925999999998E-2</v>
      </c>
      <c r="D30">
        <v>6.0906330000000002E-2</v>
      </c>
      <c r="E30">
        <v>4.6588360000000004E-3</v>
      </c>
      <c r="F30">
        <v>2.7676062000000001E-2</v>
      </c>
      <c r="G30">
        <v>1.991768E-2</v>
      </c>
      <c r="H30">
        <v>2.4948377000000001E-2</v>
      </c>
    </row>
    <row r="31" spans="1:8">
      <c r="A31" t="s">
        <v>70</v>
      </c>
      <c r="B31">
        <v>5.9110963000000002E-2</v>
      </c>
      <c r="C31">
        <v>5.1251973999999999E-2</v>
      </c>
      <c r="D31">
        <v>6.0521202000000003E-2</v>
      </c>
      <c r="E31">
        <v>5.3779373999999998E-2</v>
      </c>
      <c r="F31">
        <v>4.9643156000000001E-2</v>
      </c>
      <c r="G31">
        <v>3.4143944000000002E-2</v>
      </c>
      <c r="H31">
        <v>4.5515649999999998E-2</v>
      </c>
    </row>
    <row r="32" spans="1:8">
      <c r="A32" t="s">
        <v>71</v>
      </c>
      <c r="B32">
        <v>3.9738586999999999E-2</v>
      </c>
      <c r="C32">
        <v>3.9603770000000003E-2</v>
      </c>
      <c r="D32">
        <v>6.0868074000000001E-2</v>
      </c>
      <c r="E32">
        <v>8.0342520000000004E-3</v>
      </c>
      <c r="F32">
        <v>2.8399174999999999E-2</v>
      </c>
      <c r="G32">
        <v>2.2901125000000001E-2</v>
      </c>
      <c r="H32">
        <v>2.4311754000000001E-2</v>
      </c>
    </row>
    <row r="33" spans="1:8">
      <c r="A33" t="s">
        <v>72</v>
      </c>
      <c r="B33">
        <v>3.1082148E-2</v>
      </c>
      <c r="C33">
        <v>2.7862725000000001E-2</v>
      </c>
      <c r="D33">
        <v>4.1751322E-2</v>
      </c>
      <c r="E33">
        <v>1.5274428E-2</v>
      </c>
      <c r="F33">
        <v>2.0107639E-2</v>
      </c>
      <c r="G33">
        <v>1.4185351000000001E-2</v>
      </c>
      <c r="H33">
        <v>1.9801406000000001E-2</v>
      </c>
    </row>
    <row r="34" spans="1:8">
      <c r="A34" t="s">
        <v>73</v>
      </c>
      <c r="B34">
        <v>5.9782773999999997E-2</v>
      </c>
      <c r="C34">
        <v>5.0236070000000001E-2</v>
      </c>
      <c r="D34">
        <v>6.3597960999999995E-2</v>
      </c>
      <c r="E34">
        <v>4.6772474000000001E-2</v>
      </c>
      <c r="F34">
        <v>4.7514012000000001E-2</v>
      </c>
      <c r="G34">
        <v>3.8092039000000001E-2</v>
      </c>
      <c r="H34">
        <v>4.4064164000000003E-2</v>
      </c>
    </row>
    <row r="35" spans="1:8">
      <c r="A35" t="s">
        <v>74</v>
      </c>
      <c r="B35">
        <v>4.4156009000000003E-2</v>
      </c>
      <c r="C35">
        <v>4.6112054999999999E-2</v>
      </c>
      <c r="D35">
        <v>6.4104539000000002E-2</v>
      </c>
      <c r="E35">
        <v>1.9632706E-2</v>
      </c>
      <c r="F35">
        <v>3.3376642999999998E-2</v>
      </c>
      <c r="G35">
        <v>2.8299358E-2</v>
      </c>
      <c r="H35">
        <v>3.2187456000000003E-2</v>
      </c>
    </row>
    <row r="36" spans="1:8">
      <c r="A36" t="s">
        <v>75</v>
      </c>
      <c r="B36">
        <v>4.2779131999999997E-2</v>
      </c>
      <c r="C36">
        <v>4.3729116999999998E-2</v>
      </c>
      <c r="D36">
        <v>4.4218674999999999E-2</v>
      </c>
      <c r="E36">
        <v>4.8386987999999999E-2</v>
      </c>
      <c r="F36">
        <v>4.0013636999999998E-2</v>
      </c>
      <c r="G36">
        <v>2.8674967999999999E-2</v>
      </c>
      <c r="H36">
        <v>3.9991134999999997E-2</v>
      </c>
    </row>
    <row r="37" spans="1:8">
      <c r="A37" t="s">
        <v>76</v>
      </c>
      <c r="B37">
        <v>3.5804293000000001E-2</v>
      </c>
      <c r="C37">
        <v>4.3995397999999998E-2</v>
      </c>
      <c r="D37">
        <v>6.2122421999999997E-2</v>
      </c>
      <c r="E37">
        <v>-8.5976769999999998E-3</v>
      </c>
      <c r="F37">
        <v>2.6508911999999999E-2</v>
      </c>
      <c r="G37">
        <v>1.5935926999999999E-2</v>
      </c>
      <c r="H37">
        <v>2.0747504999999999E-2</v>
      </c>
    </row>
    <row r="38" spans="1:8">
      <c r="A38" t="s">
        <v>77</v>
      </c>
      <c r="B38">
        <v>5.127073E-2</v>
      </c>
      <c r="C38">
        <v>4.6507461999999999E-2</v>
      </c>
      <c r="D38">
        <v>3.8463853999999999E-2</v>
      </c>
      <c r="E38">
        <v>7.4737671000000006E-2</v>
      </c>
      <c r="F38">
        <v>5.4335178999999997E-2</v>
      </c>
      <c r="G38">
        <v>3.0208367E-2</v>
      </c>
      <c r="H38">
        <v>5.2004080000000001E-2</v>
      </c>
    </row>
    <row r="39" spans="1:8">
      <c r="A39" t="s">
        <v>78</v>
      </c>
      <c r="B39">
        <v>4.9651515E-2</v>
      </c>
      <c r="C39">
        <v>4.8824256000000003E-2</v>
      </c>
      <c r="D39">
        <v>6.6284256E-2</v>
      </c>
      <c r="E39">
        <v>3.8420573E-2</v>
      </c>
      <c r="F39">
        <v>3.9474025000000003E-2</v>
      </c>
      <c r="G39">
        <v>2.7081042999999999E-2</v>
      </c>
      <c r="H39">
        <v>3.9795834000000002E-2</v>
      </c>
    </row>
    <row r="40" spans="1:8">
      <c r="A40" t="s">
        <v>79</v>
      </c>
      <c r="B40">
        <v>2.2707957000000001E-2</v>
      </c>
      <c r="C40">
        <v>2.3985940000000001E-2</v>
      </c>
      <c r="D40">
        <v>4.3483209000000002E-2</v>
      </c>
      <c r="E40">
        <v>-4.9730520000000004E-3</v>
      </c>
      <c r="F40">
        <v>1.2982001999999999E-2</v>
      </c>
      <c r="G40">
        <v>7.3545310000000001E-3</v>
      </c>
      <c r="H40">
        <v>7.9412900000000002E-3</v>
      </c>
    </row>
    <row r="41" spans="1:8">
      <c r="A41" t="s">
        <v>80</v>
      </c>
      <c r="B41">
        <v>4.4053096E-2</v>
      </c>
      <c r="C41">
        <v>4.1652552000000002E-2</v>
      </c>
      <c r="D41">
        <v>5.5808200000000002E-2</v>
      </c>
      <c r="E41">
        <v>2.1639852000000001E-2</v>
      </c>
      <c r="F41">
        <v>3.3369888E-2</v>
      </c>
      <c r="G41">
        <v>2.8016789E-2</v>
      </c>
      <c r="H41">
        <v>3.2492280999999998E-2</v>
      </c>
    </row>
    <row r="42" spans="1:8">
      <c r="A42" t="s">
        <v>18</v>
      </c>
      <c r="B42">
        <v>8.3357070000000005E-2</v>
      </c>
      <c r="C42">
        <v>9.3088186000000003E-2</v>
      </c>
      <c r="D42">
        <v>0.13709371300000001</v>
      </c>
      <c r="E42">
        <v>3.5659656999999997E-2</v>
      </c>
      <c r="F42">
        <v>6.1777660999999998E-2</v>
      </c>
      <c r="G42">
        <v>3.1625921000000001E-2</v>
      </c>
      <c r="H42">
        <v>6.0466573000000003E-2</v>
      </c>
    </row>
    <row r="43" spans="1:8">
      <c r="A43" t="s">
        <v>81</v>
      </c>
      <c r="B43">
        <v>3.7303797999999999E-2</v>
      </c>
      <c r="C43">
        <v>3.7638530000000003E-2</v>
      </c>
      <c r="D43">
        <v>4.7636517000000003E-2</v>
      </c>
      <c r="E43">
        <v>1.7357145000000001E-2</v>
      </c>
      <c r="F43">
        <v>3.1168922000000002E-2</v>
      </c>
      <c r="G43">
        <v>1.9723388000000001E-2</v>
      </c>
      <c r="H43">
        <v>2.5353677000000002E-2</v>
      </c>
    </row>
    <row r="44" spans="1:8">
      <c r="A44" t="s">
        <v>82</v>
      </c>
      <c r="B44">
        <v>2.6334420000000001E-2</v>
      </c>
      <c r="C44">
        <v>3.0533352999999999E-2</v>
      </c>
      <c r="D44">
        <v>4.5676669000000003E-2</v>
      </c>
      <c r="E44">
        <v>-2.235323E-3</v>
      </c>
      <c r="F44">
        <v>1.9744396000000001E-2</v>
      </c>
      <c r="G44">
        <v>1.2580386000000001E-2</v>
      </c>
      <c r="H44">
        <v>1.5104968E-2</v>
      </c>
    </row>
    <row r="45" spans="1:8">
      <c r="A45" t="s">
        <v>10</v>
      </c>
      <c r="B45">
        <v>6.1619562000000003E-2</v>
      </c>
      <c r="C45">
        <v>5.9395563999999998E-2</v>
      </c>
      <c r="D45">
        <v>5.7208170000000003E-2</v>
      </c>
      <c r="E45">
        <v>8.7212949999999997E-2</v>
      </c>
      <c r="F45">
        <v>5.7114659999999998E-2</v>
      </c>
      <c r="G45">
        <v>3.3266381999999997E-2</v>
      </c>
      <c r="H45">
        <v>6.1873838E-2</v>
      </c>
    </row>
    <row r="46" spans="1:8">
      <c r="A46" t="s">
        <v>83</v>
      </c>
      <c r="B46">
        <v>2.8157901999999999E-2</v>
      </c>
      <c r="C46">
        <v>2.8607344E-2</v>
      </c>
      <c r="D46">
        <v>3.8185914000000001E-2</v>
      </c>
      <c r="E46">
        <v>2.2624244000000002E-2</v>
      </c>
      <c r="F46">
        <v>2.1025866000000001E-2</v>
      </c>
      <c r="G46">
        <v>1.6736984E-2</v>
      </c>
      <c r="H46">
        <v>2.0270970999999999E-2</v>
      </c>
    </row>
    <row r="47" spans="1:8">
      <c r="A47" t="s">
        <v>84</v>
      </c>
      <c r="B47">
        <v>5.9840206E-2</v>
      </c>
      <c r="C47">
        <v>5.4202255999999997E-2</v>
      </c>
      <c r="D47">
        <v>6.8472042999999996E-2</v>
      </c>
      <c r="E47">
        <v>5.0852776000000002E-2</v>
      </c>
      <c r="F47">
        <v>4.8908390000000003E-2</v>
      </c>
      <c r="G47">
        <v>4.2130397E-2</v>
      </c>
      <c r="H47">
        <v>5.0938706E-2</v>
      </c>
    </row>
    <row r="48" spans="1:8">
      <c r="A48" t="s">
        <v>85</v>
      </c>
      <c r="B48">
        <v>2.9977004000000002E-2</v>
      </c>
      <c r="C48">
        <v>4.6725743E-2</v>
      </c>
      <c r="D48">
        <v>2.021475E-3</v>
      </c>
      <c r="E48">
        <v>9.0786649999999997E-2</v>
      </c>
      <c r="F48">
        <v>5.3526204000000001E-2</v>
      </c>
      <c r="G48">
        <v>1.0240264000000001E-2</v>
      </c>
      <c r="H48">
        <v>5.0830909000000001E-2</v>
      </c>
    </row>
    <row r="49" spans="1:8">
      <c r="A49" t="s">
        <v>26</v>
      </c>
      <c r="B49">
        <v>8.0871955999999995E-2</v>
      </c>
      <c r="C49">
        <v>8.3204523000000002E-2</v>
      </c>
      <c r="D49">
        <v>8.7512364999999995E-2</v>
      </c>
      <c r="E49">
        <v>9.6532417999999995E-2</v>
      </c>
      <c r="F49">
        <v>7.4751233E-2</v>
      </c>
      <c r="G49">
        <v>5.2759215999999998E-2</v>
      </c>
      <c r="H49">
        <v>7.9074301999999999E-2</v>
      </c>
    </row>
    <row r="50" spans="1:8">
      <c r="A50" t="s">
        <v>86</v>
      </c>
      <c r="B50">
        <v>2.4541325999999999E-2</v>
      </c>
      <c r="C50">
        <v>3.0537179000000001E-2</v>
      </c>
      <c r="D50">
        <v>2.9424873000000001E-2</v>
      </c>
      <c r="E50">
        <v>2.614665E-2</v>
      </c>
      <c r="F50">
        <v>2.2497495999999999E-2</v>
      </c>
      <c r="G50">
        <v>9.8396960000000002E-3</v>
      </c>
      <c r="H50">
        <v>2.6366845E-2</v>
      </c>
    </row>
    <row r="51" spans="1:8">
      <c r="A51" t="s">
        <v>87</v>
      </c>
      <c r="B51">
        <v>1.9044986999999999E-2</v>
      </c>
      <c r="C51">
        <v>2.9274122E-2</v>
      </c>
      <c r="D51">
        <v>3.0540938E-2</v>
      </c>
      <c r="E51">
        <v>1.1407217000000001E-2</v>
      </c>
      <c r="F51">
        <v>2.0083101999999999E-2</v>
      </c>
      <c r="G51">
        <v>1.2124955999999999E-2</v>
      </c>
      <c r="H51">
        <v>2.1672822000000001E-2</v>
      </c>
    </row>
    <row r="52" spans="1:8">
      <c r="A52" t="s">
        <v>88</v>
      </c>
      <c r="B52">
        <v>1.7820835E-2</v>
      </c>
      <c r="C52">
        <v>2.2145056E-2</v>
      </c>
      <c r="D52">
        <v>4.3639473999999998E-2</v>
      </c>
      <c r="E52">
        <v>-2.1754491000000001E-2</v>
      </c>
      <c r="F52">
        <v>8.5651700000000004E-3</v>
      </c>
      <c r="G52">
        <v>1.05152E-3</v>
      </c>
      <c r="H52">
        <v>1.2693940000000001E-3</v>
      </c>
    </row>
    <row r="53" spans="1:8">
      <c r="A53" t="s">
        <v>89</v>
      </c>
      <c r="B53">
        <v>5.0062272999999997E-2</v>
      </c>
      <c r="C53">
        <v>4.5608348E-2</v>
      </c>
      <c r="D53">
        <v>6.2179273E-2</v>
      </c>
      <c r="E53">
        <v>2.8035968000000001E-2</v>
      </c>
      <c r="F53">
        <v>3.8580536999999998E-2</v>
      </c>
      <c r="G53">
        <v>3.0216597000000001E-2</v>
      </c>
      <c r="H53">
        <v>3.3717506000000001E-2</v>
      </c>
    </row>
    <row r="54" spans="1:8">
      <c r="A54" t="s">
        <v>90</v>
      </c>
      <c r="B54">
        <v>7.3443041000000001E-2</v>
      </c>
      <c r="C54">
        <v>6.6897377999999993E-2</v>
      </c>
      <c r="D54">
        <v>7.9283898000000005E-2</v>
      </c>
      <c r="E54">
        <v>6.5546818000000007E-2</v>
      </c>
      <c r="F54">
        <v>6.2207155E-2</v>
      </c>
      <c r="G54">
        <v>4.9980450000000003E-2</v>
      </c>
      <c r="H54">
        <v>6.0320850000000002E-2</v>
      </c>
    </row>
    <row r="55" spans="1:8">
      <c r="A55" t="s">
        <v>91</v>
      </c>
      <c r="B55">
        <v>4.3598341999999998E-2</v>
      </c>
      <c r="C55">
        <v>3.9459527000000001E-2</v>
      </c>
      <c r="D55">
        <v>4.9654479000000001E-2</v>
      </c>
      <c r="E55">
        <v>3.7324757E-2</v>
      </c>
      <c r="F55">
        <v>3.4648764999999998E-2</v>
      </c>
      <c r="G55">
        <v>2.3179122999999999E-2</v>
      </c>
      <c r="H55">
        <v>3.1347410999999999E-2</v>
      </c>
    </row>
    <row r="56" spans="1:8">
      <c r="A56" t="s">
        <v>92</v>
      </c>
      <c r="B56">
        <v>5.5097789000000001E-2</v>
      </c>
      <c r="C56">
        <v>5.1104217E-2</v>
      </c>
      <c r="D56">
        <v>5.8214349999999998E-2</v>
      </c>
      <c r="E56">
        <v>5.3581086999999999E-2</v>
      </c>
      <c r="F56">
        <v>4.6913844000000003E-2</v>
      </c>
      <c r="G56">
        <v>3.7409325E-2</v>
      </c>
      <c r="H56">
        <v>4.7027357999999998E-2</v>
      </c>
    </row>
    <row r="57" spans="1:8">
      <c r="A57" t="s">
        <v>93</v>
      </c>
      <c r="B57">
        <v>5.0743327999999997E-2</v>
      </c>
      <c r="C57">
        <v>4.5589942000000001E-2</v>
      </c>
      <c r="D57">
        <v>5.7457928999999998E-2</v>
      </c>
      <c r="E57">
        <v>4.1566170999999999E-2</v>
      </c>
      <c r="F57">
        <v>4.0379775999999999E-2</v>
      </c>
      <c r="G57">
        <v>3.4252512999999998E-2</v>
      </c>
      <c r="H57">
        <v>3.9099541000000002E-2</v>
      </c>
    </row>
    <row r="58" spans="1:8">
      <c r="A58" t="s">
        <v>94</v>
      </c>
      <c r="B58">
        <v>1.1434283E-2</v>
      </c>
      <c r="C58">
        <v>1.6714336E-2</v>
      </c>
      <c r="D58">
        <v>3.2053335000000002E-2</v>
      </c>
      <c r="E58">
        <v>-7.5605960000000002E-3</v>
      </c>
      <c r="F58">
        <v>3.8606199999999999E-3</v>
      </c>
      <c r="G58">
        <v>1.6034510000000001E-3</v>
      </c>
      <c r="H58">
        <v>4.7863940000000002E-3</v>
      </c>
    </row>
    <row r="59" spans="1:8">
      <c r="A59" t="s">
        <v>95</v>
      </c>
      <c r="B59">
        <v>4.2748092000000001E-2</v>
      </c>
      <c r="C59">
        <v>5.6551194999999999E-2</v>
      </c>
      <c r="D59">
        <v>5.8362916000000001E-2</v>
      </c>
      <c r="E59">
        <v>2.4248993999999999E-2</v>
      </c>
      <c r="F59">
        <v>4.2865582999999999E-2</v>
      </c>
      <c r="G59">
        <v>2.5974690000000002E-2</v>
      </c>
      <c r="H59">
        <v>4.054638E-2</v>
      </c>
    </row>
    <row r="60" spans="1:8">
      <c r="A60" t="s">
        <v>96</v>
      </c>
      <c r="B60">
        <v>7.2577559E-2</v>
      </c>
      <c r="C60">
        <v>6.5138449000000001E-2</v>
      </c>
      <c r="D60">
        <v>8.0214567000000001E-2</v>
      </c>
      <c r="E60">
        <v>5.3748587E-2</v>
      </c>
      <c r="F60">
        <v>5.8930001000000003E-2</v>
      </c>
      <c r="G60">
        <v>4.4751129000000001E-2</v>
      </c>
      <c r="H60">
        <v>5.1725592000000001E-2</v>
      </c>
    </row>
    <row r="61" spans="1:8" ht="18.75">
      <c r="A61" s="2" t="s">
        <v>31</v>
      </c>
      <c r="B61">
        <v>7.4750298000000007E-2</v>
      </c>
      <c r="C61">
        <v>6.5536872999999995E-2</v>
      </c>
      <c r="D61">
        <v>1.7157800000000001E-2</v>
      </c>
      <c r="E61">
        <v>9.0351449E-2</v>
      </c>
      <c r="F61">
        <v>8.2660264999999997E-2</v>
      </c>
      <c r="G61">
        <v>0.101224497</v>
      </c>
      <c r="H61">
        <v>9.0905447E-2</v>
      </c>
    </row>
    <row r="62" spans="1:8">
      <c r="A62" t="s">
        <v>97</v>
      </c>
      <c r="B62">
        <v>4.7337639000000001E-2</v>
      </c>
      <c r="C62">
        <v>3.9544389999999999E-2</v>
      </c>
      <c r="D62">
        <v>5.6398618999999997E-2</v>
      </c>
      <c r="E62">
        <v>3.5871678999999997E-2</v>
      </c>
      <c r="F62">
        <v>3.5585810000000002E-2</v>
      </c>
      <c r="G62">
        <v>2.7428378E-2</v>
      </c>
      <c r="H62">
        <v>3.1863270999999999E-2</v>
      </c>
    </row>
    <row r="63" spans="1:8">
      <c r="A63" t="s">
        <v>98</v>
      </c>
      <c r="B63">
        <v>3.8725592000000003E-2</v>
      </c>
      <c r="C63">
        <v>3.7958208E-2</v>
      </c>
      <c r="D63">
        <v>5.3297968000000001E-2</v>
      </c>
      <c r="E63">
        <v>1.1260581E-2</v>
      </c>
      <c r="F63">
        <v>2.7617915999999999E-2</v>
      </c>
      <c r="G63">
        <v>1.9563806999999999E-2</v>
      </c>
      <c r="H63">
        <v>2.4250369000000001E-2</v>
      </c>
    </row>
    <row r="64" spans="1:8">
      <c r="A64" t="s">
        <v>99</v>
      </c>
      <c r="B64">
        <v>3.2883383000000002E-2</v>
      </c>
      <c r="C64">
        <v>4.2792711999999997E-2</v>
      </c>
      <c r="D64">
        <v>3.9694234000000002E-2</v>
      </c>
      <c r="E64">
        <v>3.5278521E-2</v>
      </c>
      <c r="F64">
        <v>3.3699092E-2</v>
      </c>
      <c r="G64">
        <v>2.2214338E-2</v>
      </c>
      <c r="H64">
        <v>3.9608689000000002E-2</v>
      </c>
    </row>
    <row r="65" spans="1:8">
      <c r="A65" t="s">
        <v>24</v>
      </c>
      <c r="B65">
        <v>3.9570590000000003E-2</v>
      </c>
      <c r="C65">
        <v>4.2374805000000001E-2</v>
      </c>
      <c r="D65">
        <v>4.8165148999999997E-2</v>
      </c>
      <c r="E65">
        <v>3.1800347999999999E-2</v>
      </c>
      <c r="F65">
        <v>3.4812366999999997E-2</v>
      </c>
      <c r="G65">
        <v>2.5872972000000001E-2</v>
      </c>
      <c r="H65">
        <v>3.5123821E-2</v>
      </c>
    </row>
    <row r="66" spans="1:8">
      <c r="A66" t="s">
        <v>100</v>
      </c>
      <c r="B66">
        <v>4.7360068999999998E-2</v>
      </c>
      <c r="C66">
        <v>4.3835724999999999E-2</v>
      </c>
      <c r="D66">
        <v>7.2872424000000005E-2</v>
      </c>
      <c r="E66">
        <v>6.2492829999999996E-3</v>
      </c>
      <c r="F66">
        <v>3.1749429000000003E-2</v>
      </c>
      <c r="G66">
        <v>1.7333898E-2</v>
      </c>
      <c r="H66">
        <v>2.1984159E-2</v>
      </c>
    </row>
    <row r="67" spans="1:8">
      <c r="A67" t="s">
        <v>101</v>
      </c>
      <c r="B67">
        <v>6.3035843999999994E-2</v>
      </c>
      <c r="C67">
        <v>6.0016580999999999E-2</v>
      </c>
      <c r="D67">
        <v>7.3613534999999994E-2</v>
      </c>
      <c r="E67">
        <v>4.2402479999999999E-2</v>
      </c>
      <c r="F67">
        <v>5.1540969999999998E-2</v>
      </c>
      <c r="G67">
        <v>4.7058346000000001E-2</v>
      </c>
      <c r="H67">
        <v>5.0484901999999998E-2</v>
      </c>
    </row>
    <row r="68" spans="1:8">
      <c r="A68" t="s">
        <v>102</v>
      </c>
      <c r="B68">
        <v>7.8751391000000004E-2</v>
      </c>
      <c r="C68">
        <v>7.6449477000000002E-2</v>
      </c>
      <c r="D68">
        <v>9.1169221999999994E-2</v>
      </c>
      <c r="E68">
        <v>9.2461212000000001E-2</v>
      </c>
      <c r="F68">
        <v>6.3908396000000006E-2</v>
      </c>
      <c r="G68">
        <v>3.9920051999999998E-2</v>
      </c>
      <c r="H68">
        <v>6.6048986000000004E-2</v>
      </c>
    </row>
    <row r="69" spans="1:8">
      <c r="A69" t="s">
        <v>7</v>
      </c>
      <c r="B69">
        <v>4.9247078999999999E-2</v>
      </c>
      <c r="C69">
        <v>4.1239711999999998E-2</v>
      </c>
      <c r="D69">
        <v>3.4138203999999998E-2</v>
      </c>
      <c r="E69">
        <v>8.0887607E-2</v>
      </c>
      <c r="F69">
        <v>4.8578666E-2</v>
      </c>
      <c r="G69">
        <v>2.0549619000000002E-2</v>
      </c>
      <c r="H69">
        <v>4.9812526000000003E-2</v>
      </c>
    </row>
    <row r="70" spans="1:8">
      <c r="A70" t="s">
        <v>103</v>
      </c>
      <c r="B70">
        <v>5.6401229999999997E-2</v>
      </c>
      <c r="C70">
        <v>5.6399110000000002E-2</v>
      </c>
      <c r="D70">
        <v>8.4519413000000002E-2</v>
      </c>
      <c r="E70">
        <v>1.6058854000000001E-2</v>
      </c>
      <c r="F70">
        <v>3.8777931000000002E-2</v>
      </c>
      <c r="G70">
        <v>2.8771932E-2</v>
      </c>
      <c r="H70">
        <v>3.5276057999999999E-2</v>
      </c>
    </row>
    <row r="71" spans="1:8" ht="18.75">
      <c r="A71" s="2" t="s">
        <v>127</v>
      </c>
      <c r="B71">
        <v>-1.327918E-3</v>
      </c>
      <c r="C71">
        <v>-4.2259099999999999E-4</v>
      </c>
      <c r="D71">
        <v>-1.305248E-3</v>
      </c>
      <c r="E71">
        <v>-1.4752470000000001E-3</v>
      </c>
      <c r="F71">
        <v>-1.1695430000000001E-3</v>
      </c>
      <c r="G71">
        <v>-9.9867199999999993E-4</v>
      </c>
      <c r="H71">
        <v>-9.9833400000000003E-4</v>
      </c>
    </row>
    <row r="72" spans="1:8">
      <c r="A72" t="s">
        <v>104</v>
      </c>
      <c r="B72">
        <v>6.1488319999999999E-2</v>
      </c>
      <c r="C72">
        <v>5.6160752000000001E-2</v>
      </c>
      <c r="D72">
        <v>5.8564267000000003E-2</v>
      </c>
      <c r="E72">
        <v>6.6820633000000004E-2</v>
      </c>
      <c r="F72">
        <v>5.4737876999999997E-2</v>
      </c>
      <c r="G72">
        <v>3.6246790000000001E-2</v>
      </c>
      <c r="H72">
        <v>4.9528056000000001E-2</v>
      </c>
    </row>
    <row r="73" spans="1:8">
      <c r="A73" t="s">
        <v>105</v>
      </c>
      <c r="B73">
        <v>1.9827221999999999E-2</v>
      </c>
      <c r="C73">
        <v>2.5103635999999999E-2</v>
      </c>
      <c r="D73">
        <v>3.7904654000000003E-2</v>
      </c>
      <c r="E73">
        <v>-9.2575230000000001E-3</v>
      </c>
      <c r="F73">
        <v>1.4510052000000001E-2</v>
      </c>
      <c r="G73">
        <v>6.3902940000000004E-3</v>
      </c>
      <c r="H73">
        <v>9.0923240000000006E-3</v>
      </c>
    </row>
    <row r="74" spans="1:8">
      <c r="A74" t="s">
        <v>106</v>
      </c>
      <c r="B74">
        <v>2.5614013000000001E-2</v>
      </c>
      <c r="C74">
        <v>2.8399134999999999E-2</v>
      </c>
      <c r="D74">
        <v>4.2306704000000001E-2</v>
      </c>
      <c r="E74">
        <v>1.1756002999999999E-2</v>
      </c>
      <c r="F74">
        <v>1.6864157000000001E-2</v>
      </c>
      <c r="G74">
        <v>1.1084089E-2</v>
      </c>
      <c r="H74">
        <v>1.6626798000000002E-2</v>
      </c>
    </row>
    <row r="75" spans="1:8">
      <c r="A75" t="s">
        <v>107</v>
      </c>
      <c r="B75">
        <v>6.6262426999999999E-2</v>
      </c>
      <c r="C75">
        <v>7.4776010000000004E-2</v>
      </c>
      <c r="D75">
        <v>0.11099641</v>
      </c>
      <c r="E75">
        <v>2.0821540000000001E-3</v>
      </c>
      <c r="F75">
        <v>4.7856628999999998E-2</v>
      </c>
      <c r="G75">
        <v>2.888114E-2</v>
      </c>
      <c r="H75">
        <v>3.8832106999999998E-2</v>
      </c>
    </row>
    <row r="76" spans="1:8">
      <c r="A76" t="s">
        <v>108</v>
      </c>
      <c r="B76">
        <v>4.2983703999999998E-2</v>
      </c>
      <c r="C76">
        <v>3.9692031000000003E-2</v>
      </c>
      <c r="D76">
        <v>5.0243656999999997E-2</v>
      </c>
      <c r="E76">
        <v>4.3981762000000001E-2</v>
      </c>
      <c r="F76">
        <v>3.4046234000000002E-2</v>
      </c>
      <c r="G76">
        <v>2.5959649000000001E-2</v>
      </c>
      <c r="H76">
        <v>3.6082950000000003E-2</v>
      </c>
    </row>
    <row r="77" spans="1:8">
      <c r="A77" t="s">
        <v>109</v>
      </c>
      <c r="B77">
        <v>4.8667806000000001E-2</v>
      </c>
      <c r="C77">
        <v>4.7315865999999998E-2</v>
      </c>
      <c r="D77">
        <v>4.5843442999999998E-2</v>
      </c>
      <c r="E77">
        <v>5.7728842000000002E-2</v>
      </c>
      <c r="F77">
        <v>4.5294972000000003E-2</v>
      </c>
      <c r="G77">
        <v>3.0661810000000001E-2</v>
      </c>
      <c r="H77">
        <v>4.4592093999999999E-2</v>
      </c>
    </row>
    <row r="78" spans="1:8">
      <c r="A78" t="s">
        <v>11</v>
      </c>
      <c r="B78">
        <v>7.6977367000000005E-2</v>
      </c>
      <c r="C78">
        <v>6.7251723999999999E-2</v>
      </c>
      <c r="D78">
        <v>7.5804781000000002E-2</v>
      </c>
      <c r="E78">
        <v>7.9714548999999996E-2</v>
      </c>
      <c r="F78">
        <v>6.4848188000000001E-2</v>
      </c>
      <c r="G78">
        <v>5.2486009E-2</v>
      </c>
      <c r="H78">
        <v>6.3802635999999996E-2</v>
      </c>
    </row>
    <row r="79" spans="1:8">
      <c r="A79" t="s">
        <v>110</v>
      </c>
      <c r="B79">
        <v>4.9939260999999999E-2</v>
      </c>
      <c r="C79">
        <v>4.6505926000000003E-2</v>
      </c>
      <c r="D79">
        <v>6.5387416000000004E-2</v>
      </c>
      <c r="E79">
        <v>1.6080496999999999E-2</v>
      </c>
      <c r="F79">
        <v>3.7251329E-2</v>
      </c>
      <c r="G79">
        <v>2.7444729000000001E-2</v>
      </c>
      <c r="H79">
        <v>2.902387E-2</v>
      </c>
    </row>
    <row r="80" spans="1:8">
      <c r="A80" t="s">
        <v>111</v>
      </c>
      <c r="B80">
        <v>3.0818361999999998E-2</v>
      </c>
      <c r="C80">
        <v>3.2306824999999997E-2</v>
      </c>
      <c r="D80">
        <v>4.5848846999999998E-2</v>
      </c>
      <c r="E80">
        <v>1.5995664E-2</v>
      </c>
      <c r="F80">
        <v>2.2450703999999998E-2</v>
      </c>
      <c r="G80">
        <v>1.7389554000000002E-2</v>
      </c>
      <c r="H80">
        <v>2.1496589E-2</v>
      </c>
    </row>
    <row r="81" spans="1:8">
      <c r="A81" t="s">
        <v>112</v>
      </c>
      <c r="B81">
        <v>4.9595383999999999E-2</v>
      </c>
      <c r="C81">
        <v>5.4453313000000003E-2</v>
      </c>
      <c r="D81">
        <v>7.3547309000000005E-2</v>
      </c>
      <c r="E81">
        <v>1.5823370999999999E-2</v>
      </c>
      <c r="F81">
        <v>3.9969561000000001E-2</v>
      </c>
      <c r="G81">
        <v>2.6103121E-2</v>
      </c>
      <c r="H81">
        <v>3.4465303000000003E-2</v>
      </c>
    </row>
    <row r="82" spans="1:8">
      <c r="A82" t="s">
        <v>113</v>
      </c>
      <c r="B82">
        <v>7.8678429999999994E-3</v>
      </c>
      <c r="C82">
        <v>1.4197122E-2</v>
      </c>
      <c r="D82">
        <v>3.3500397000000001E-2</v>
      </c>
      <c r="E82">
        <v>-3.0412957000000001E-2</v>
      </c>
      <c r="F82">
        <v>3.3513599999999998E-4</v>
      </c>
      <c r="G82">
        <v>-5.0731159999999999E-3</v>
      </c>
      <c r="H82">
        <v>-5.694798E-3</v>
      </c>
    </row>
    <row r="83" spans="1:8">
      <c r="A83" t="s">
        <v>9</v>
      </c>
      <c r="B83">
        <v>8.5745356999999994E-2</v>
      </c>
      <c r="C83">
        <v>7.1343432999999998E-2</v>
      </c>
      <c r="D83">
        <v>9.9697415999999997E-2</v>
      </c>
      <c r="E83">
        <v>8.2958422000000004E-2</v>
      </c>
      <c r="F83">
        <v>6.2033904000000001E-2</v>
      </c>
      <c r="G83">
        <v>3.9331758000000001E-2</v>
      </c>
      <c r="H83">
        <v>5.6985200999999999E-2</v>
      </c>
    </row>
    <row r="84" spans="1:8">
      <c r="A84" t="s">
        <v>19</v>
      </c>
      <c r="B84">
        <v>7.0281090000000004E-2</v>
      </c>
      <c r="C84">
        <v>7.5951168999999999E-2</v>
      </c>
      <c r="D84">
        <v>0.117122248</v>
      </c>
      <c r="E84">
        <v>2.3370366E-2</v>
      </c>
      <c r="F84">
        <v>4.9448823000000003E-2</v>
      </c>
      <c r="G84">
        <v>2.8150175999999999E-2</v>
      </c>
      <c r="H84">
        <v>4.3342853000000001E-2</v>
      </c>
    </row>
    <row r="85" spans="1:8" ht="18.75">
      <c r="A85" s="2" t="s">
        <v>32</v>
      </c>
      <c r="B85">
        <v>8.6446156999999996E-2</v>
      </c>
      <c r="C85">
        <v>7.5817450999999994E-2</v>
      </c>
      <c r="D85">
        <v>1.3842147000000001E-2</v>
      </c>
      <c r="E85">
        <v>0.111151926</v>
      </c>
      <c r="F85">
        <v>9.6390300999999998E-2</v>
      </c>
      <c r="G85">
        <v>0.12651141799999999</v>
      </c>
      <c r="H85">
        <v>0.113372714</v>
      </c>
    </row>
    <row r="86" spans="1:8">
      <c r="A86" t="s">
        <v>114</v>
      </c>
      <c r="B86">
        <v>5.2662265999999999E-2</v>
      </c>
      <c r="C86">
        <v>5.1017727999999998E-2</v>
      </c>
      <c r="D86">
        <v>6.8130653999999999E-2</v>
      </c>
      <c r="E86">
        <v>3.3180649E-2</v>
      </c>
      <c r="F86">
        <v>4.2053487000000001E-2</v>
      </c>
      <c r="G86">
        <v>2.8849122000000001E-2</v>
      </c>
      <c r="H86">
        <v>4.0149322000000001E-2</v>
      </c>
    </row>
    <row r="87" spans="1:8">
      <c r="A87" t="s">
        <v>13</v>
      </c>
      <c r="B87">
        <v>2.5409055999999999E-2</v>
      </c>
      <c r="C87">
        <v>3.6491528000000002E-2</v>
      </c>
      <c r="D87">
        <v>4.1083366000000003E-2</v>
      </c>
      <c r="E87">
        <v>4.2484130000000004E-3</v>
      </c>
      <c r="F87">
        <v>2.4824763E-2</v>
      </c>
      <c r="G87">
        <v>1.5391999E-2</v>
      </c>
      <c r="H87">
        <v>2.4608316000000002E-2</v>
      </c>
    </row>
    <row r="88" spans="1:8">
      <c r="A88" t="s">
        <v>27</v>
      </c>
      <c r="B88">
        <v>6.4687042E-2</v>
      </c>
      <c r="C88">
        <v>6.6031618E-2</v>
      </c>
      <c r="D88">
        <v>8.0277107E-2</v>
      </c>
      <c r="E88">
        <v>5.9886805000000001E-2</v>
      </c>
      <c r="F88">
        <v>5.2666057000000002E-2</v>
      </c>
      <c r="G88">
        <v>4.0218512999999997E-2</v>
      </c>
      <c r="H88">
        <v>5.6359535000000002E-2</v>
      </c>
    </row>
    <row r="89" spans="1:8">
      <c r="A89" t="s">
        <v>115</v>
      </c>
      <c r="B89">
        <v>4.0240802999999999E-2</v>
      </c>
      <c r="C89">
        <v>4.1873894000000002E-2</v>
      </c>
      <c r="D89">
        <v>5.7577939000000002E-2</v>
      </c>
      <c r="E89">
        <v>4.1559429999999996E-3</v>
      </c>
      <c r="F89">
        <v>2.9874556E-2</v>
      </c>
      <c r="G89">
        <v>2.4765771999999998E-2</v>
      </c>
      <c r="H89">
        <v>2.635231E-2</v>
      </c>
    </row>
    <row r="90" spans="1:8">
      <c r="A90" t="s">
        <v>116</v>
      </c>
      <c r="B90">
        <v>3.3178974E-2</v>
      </c>
      <c r="C90">
        <v>3.5235885000000002E-2</v>
      </c>
      <c r="D90">
        <v>4.9402279E-2</v>
      </c>
      <c r="E90">
        <v>9.1688540000000006E-3</v>
      </c>
      <c r="F90">
        <v>2.6103866999999999E-2</v>
      </c>
      <c r="G90">
        <v>1.2549229E-2</v>
      </c>
      <c r="H90">
        <v>2.0281342000000001E-2</v>
      </c>
    </row>
    <row r="91" spans="1:8">
      <c r="A91" t="s">
        <v>117</v>
      </c>
      <c r="B91">
        <v>7.4841023000000007E-2</v>
      </c>
      <c r="C91">
        <v>6.5549626E-2</v>
      </c>
      <c r="D91">
        <v>8.6483624999999995E-2</v>
      </c>
      <c r="E91">
        <v>5.1952771000000002E-2</v>
      </c>
      <c r="F91">
        <v>5.8636031999999998E-2</v>
      </c>
      <c r="G91">
        <v>4.8928277999999999E-2</v>
      </c>
      <c r="H91">
        <v>5.4267293000000001E-2</v>
      </c>
    </row>
    <row r="92" spans="1:8">
      <c r="A92" t="s">
        <v>118</v>
      </c>
      <c r="B92">
        <v>5.7844973000000001E-2</v>
      </c>
      <c r="C92">
        <v>5.0770814999999997E-2</v>
      </c>
      <c r="D92">
        <v>6.9917931000000003E-2</v>
      </c>
      <c r="E92">
        <v>3.7142767E-2</v>
      </c>
      <c r="F92">
        <v>4.3940143000000001E-2</v>
      </c>
      <c r="G92">
        <v>3.5283689E-2</v>
      </c>
      <c r="H92">
        <v>4.0881302000000001E-2</v>
      </c>
    </row>
    <row r="93" spans="1:8">
      <c r="A93" t="s">
        <v>119</v>
      </c>
      <c r="B93">
        <v>4.8679752999999999E-2</v>
      </c>
      <c r="C93">
        <v>5.1228468999999999E-2</v>
      </c>
      <c r="D93">
        <v>6.9584820000000006E-2</v>
      </c>
      <c r="E93">
        <v>4.3183559999999998E-3</v>
      </c>
      <c r="F93">
        <v>3.6785020000000002E-2</v>
      </c>
      <c r="G93">
        <v>3.1276919E-2</v>
      </c>
      <c r="H93">
        <v>3.2266392999999997E-2</v>
      </c>
    </row>
    <row r="94" spans="1:8">
      <c r="A94" t="s">
        <v>120</v>
      </c>
      <c r="B94">
        <v>6.8363272000000003E-2</v>
      </c>
      <c r="C94">
        <v>6.3999522000000003E-2</v>
      </c>
      <c r="D94">
        <v>8.3044574999999995E-2</v>
      </c>
      <c r="E94">
        <v>4.1194797999999998E-2</v>
      </c>
      <c r="F94">
        <v>5.3958174999999997E-2</v>
      </c>
      <c r="G94">
        <v>4.5253544999999999E-2</v>
      </c>
      <c r="H94">
        <v>5.0324657000000002E-2</v>
      </c>
    </row>
    <row r="95" spans="1:8">
      <c r="A95" t="s">
        <v>121</v>
      </c>
      <c r="B95">
        <v>9.9718078000000002E-2</v>
      </c>
      <c r="C95">
        <v>9.1936571999999994E-2</v>
      </c>
      <c r="D95">
        <v>0.105931547</v>
      </c>
      <c r="E95">
        <v>0.10563359999999999</v>
      </c>
      <c r="F95">
        <v>8.6871271999999999E-2</v>
      </c>
      <c r="G95">
        <v>6.8667766000000005E-2</v>
      </c>
      <c r="H95">
        <v>8.8397990999999995E-2</v>
      </c>
    </row>
    <row r="96" spans="1:8">
      <c r="A96" t="s">
        <v>122</v>
      </c>
      <c r="B96">
        <v>5.8655539E-2</v>
      </c>
      <c r="C96">
        <v>5.3001378000000002E-2</v>
      </c>
      <c r="D96">
        <v>6.0484946999999997E-2</v>
      </c>
      <c r="E96">
        <v>5.9271777999999997E-2</v>
      </c>
      <c r="F96">
        <v>4.9692056999999998E-2</v>
      </c>
      <c r="G96">
        <v>3.8885419999999997E-2</v>
      </c>
      <c r="H96">
        <v>4.6856035999999997E-2</v>
      </c>
    </row>
    <row r="97" spans="1:8">
      <c r="A97" t="s">
        <v>123</v>
      </c>
      <c r="B97">
        <v>4.1870899000000003E-2</v>
      </c>
      <c r="C97">
        <v>4.6307399999999999E-2</v>
      </c>
      <c r="D97">
        <v>6.8800336000000004E-2</v>
      </c>
      <c r="E97">
        <v>2.0369845000000001E-2</v>
      </c>
      <c r="F97">
        <v>2.7281686999999999E-2</v>
      </c>
      <c r="G97">
        <v>2.2570785999999999E-2</v>
      </c>
      <c r="H97">
        <v>3.0054551999999998E-2</v>
      </c>
    </row>
    <row r="98" spans="1:8">
      <c r="A98" t="s">
        <v>22</v>
      </c>
      <c r="B98">
        <v>5.8335249999999998E-2</v>
      </c>
      <c r="C98">
        <v>5.5926229000000001E-2</v>
      </c>
      <c r="D98">
        <v>8.1170120999999998E-2</v>
      </c>
      <c r="E98">
        <v>2.0105212000000001E-2</v>
      </c>
      <c r="F98">
        <v>4.2621046000000003E-2</v>
      </c>
      <c r="G98">
        <v>3.4252504000000003E-2</v>
      </c>
      <c r="H98">
        <v>3.6361217000000001E-2</v>
      </c>
    </row>
    <row r="99" spans="1:8">
      <c r="A99" t="s">
        <v>124</v>
      </c>
      <c r="B99">
        <v>6.8689519000000004E-2</v>
      </c>
      <c r="C99">
        <v>6.1499540999999998E-2</v>
      </c>
      <c r="D99">
        <v>9.465867E-2</v>
      </c>
      <c r="E99">
        <v>2.7757374000000001E-2</v>
      </c>
      <c r="F99">
        <v>4.8730208999999997E-2</v>
      </c>
      <c r="G99">
        <v>3.7688190000000003E-2</v>
      </c>
      <c r="H99">
        <v>4.2495576E-2</v>
      </c>
    </row>
    <row r="100" spans="1:8">
      <c r="A100" t="s">
        <v>125</v>
      </c>
      <c r="B100">
        <v>7.3388021999999997E-2</v>
      </c>
      <c r="C100">
        <v>6.5758568000000003E-2</v>
      </c>
      <c r="D100">
        <v>7.7975058E-2</v>
      </c>
      <c r="E100">
        <v>7.2645946000000003E-2</v>
      </c>
      <c r="F100">
        <v>6.2684931999999999E-2</v>
      </c>
      <c r="G100">
        <v>5.2701110000000002E-2</v>
      </c>
      <c r="H100">
        <v>6.5878903000000003E-2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AB9B-5FC6-47EF-A817-80F7713B131F}">
  <dimension ref="A2:H100"/>
  <sheetViews>
    <sheetView workbookViewId="0">
      <selection sqref="A1:H1"/>
    </sheetView>
  </sheetViews>
  <sheetFormatPr defaultRowHeight="15"/>
  <sheetData>
    <row r="2" spans="1:8">
      <c r="B2" t="s">
        <v>33</v>
      </c>
      <c r="C2" t="s">
        <v>34</v>
      </c>
      <c r="D2" t="s">
        <v>35</v>
      </c>
      <c r="E2" t="s">
        <v>38</v>
      </c>
      <c r="F2" t="s">
        <v>39</v>
      </c>
      <c r="G2" t="s">
        <v>43</v>
      </c>
      <c r="H2" t="s">
        <v>47</v>
      </c>
    </row>
    <row r="3" spans="1:8">
      <c r="A3" t="s">
        <v>52</v>
      </c>
      <c r="B3">
        <v>4.8477923999999999E-2</v>
      </c>
      <c r="C3">
        <v>4.7479373999999998E-2</v>
      </c>
      <c r="D3">
        <v>5.6630556999999998E-2</v>
      </c>
      <c r="E3">
        <v>3.2204631999999997E-2</v>
      </c>
      <c r="F3">
        <v>4.1520917999999997E-2</v>
      </c>
      <c r="G3">
        <v>2.9380104000000001E-2</v>
      </c>
      <c r="H3">
        <v>3.7577509000000002E-2</v>
      </c>
    </row>
    <row r="4" spans="1:8" ht="18.75">
      <c r="A4" s="2" t="s">
        <v>30</v>
      </c>
      <c r="B4">
        <v>7.9449941999999996E-2</v>
      </c>
      <c r="C4">
        <v>7.2220166000000002E-2</v>
      </c>
      <c r="D4">
        <v>2.5493343000000002E-2</v>
      </c>
      <c r="E4">
        <v>9.4288158999999996E-2</v>
      </c>
      <c r="F4">
        <v>8.6870597999999993E-2</v>
      </c>
      <c r="G4">
        <v>0.10646199200000001</v>
      </c>
      <c r="H4">
        <v>0.10005531300000001</v>
      </c>
    </row>
    <row r="5" spans="1:8">
      <c r="A5" t="s">
        <v>53</v>
      </c>
      <c r="B5">
        <v>4.3921822999999999E-2</v>
      </c>
      <c r="C5">
        <v>4.7696994E-2</v>
      </c>
      <c r="D5">
        <v>5.7691047000000002E-2</v>
      </c>
      <c r="E5">
        <v>1.8761099E-2</v>
      </c>
      <c r="F5">
        <v>3.5594756999999998E-2</v>
      </c>
      <c r="G5">
        <v>2.4985001999999999E-2</v>
      </c>
      <c r="H5">
        <v>3.3283764E-2</v>
      </c>
    </row>
    <row r="6" spans="1:8">
      <c r="A6" t="s">
        <v>54</v>
      </c>
      <c r="B6">
        <v>5.6016130999999997E-2</v>
      </c>
      <c r="C6">
        <v>5.3891345E-2</v>
      </c>
      <c r="D6">
        <v>5.7868421000000003E-2</v>
      </c>
      <c r="E6">
        <v>5.8882087999999999E-2</v>
      </c>
      <c r="F6">
        <v>4.9476956000000002E-2</v>
      </c>
      <c r="G6">
        <v>4.1515306000000002E-2</v>
      </c>
      <c r="H6">
        <v>5.0418058000000002E-2</v>
      </c>
    </row>
    <row r="7" spans="1:8">
      <c r="A7" t="s">
        <v>55</v>
      </c>
      <c r="B7">
        <v>3.6394669999999997E-2</v>
      </c>
      <c r="C7">
        <v>4.1550572000000001E-2</v>
      </c>
      <c r="D7">
        <v>6.7053378999999996E-2</v>
      </c>
      <c r="E7">
        <v>-6.2510990000000004E-3</v>
      </c>
      <c r="F7">
        <v>2.242413E-2</v>
      </c>
      <c r="G7">
        <v>1.5037979999999999E-2</v>
      </c>
      <c r="H7">
        <v>1.7665004000000002E-2</v>
      </c>
    </row>
    <row r="8" spans="1:8">
      <c r="A8" t="s">
        <v>56</v>
      </c>
      <c r="B8">
        <v>6.3291539999999993E-2</v>
      </c>
      <c r="C8">
        <v>6.1666092999999998E-2</v>
      </c>
      <c r="D8">
        <v>7.6607875000000006E-2</v>
      </c>
      <c r="E8">
        <v>3.5458848000000001E-2</v>
      </c>
      <c r="F8">
        <v>5.1000570000000002E-2</v>
      </c>
      <c r="G8">
        <v>4.4520700000000003E-2</v>
      </c>
      <c r="H8">
        <v>4.8267715000000003E-2</v>
      </c>
    </row>
    <row r="9" spans="1:8">
      <c r="A9" t="s">
        <v>21</v>
      </c>
      <c r="B9">
        <v>6.0067586999999999E-2</v>
      </c>
      <c r="C9">
        <v>6.8421938000000002E-2</v>
      </c>
      <c r="D9">
        <v>5.8741373999999999E-2</v>
      </c>
      <c r="E9">
        <v>6.7169428000000003E-2</v>
      </c>
      <c r="F9">
        <v>6.1772054E-2</v>
      </c>
      <c r="G9">
        <v>4.7454135000000001E-2</v>
      </c>
      <c r="H9">
        <v>6.6104501999999996E-2</v>
      </c>
    </row>
    <row r="10" spans="1:8">
      <c r="A10" t="s">
        <v>16</v>
      </c>
      <c r="B10">
        <v>1.8273135999999999E-2</v>
      </c>
      <c r="C10">
        <v>2.7066376E-2</v>
      </c>
      <c r="D10">
        <v>4.3751482000000001E-2</v>
      </c>
      <c r="E10">
        <v>-1.9973807999999999E-2</v>
      </c>
      <c r="F10">
        <v>9.8363530000000008E-3</v>
      </c>
      <c r="G10">
        <v>4.1280090000000002E-3</v>
      </c>
      <c r="H10">
        <v>7.2671280000000003E-3</v>
      </c>
    </row>
    <row r="11" spans="1:8">
      <c r="A11" t="s">
        <v>57</v>
      </c>
      <c r="B11">
        <v>8.1407097999999997E-2</v>
      </c>
      <c r="C11">
        <v>8.9668949999999997E-2</v>
      </c>
      <c r="D11">
        <v>9.2828169000000002E-2</v>
      </c>
      <c r="E11">
        <v>7.0751748000000003E-2</v>
      </c>
      <c r="F11">
        <v>7.5067154999999997E-2</v>
      </c>
      <c r="G11">
        <v>5.5646004999999998E-2</v>
      </c>
      <c r="H11">
        <v>7.7448492999999993E-2</v>
      </c>
    </row>
    <row r="12" spans="1:8">
      <c r="A12" t="s">
        <v>5</v>
      </c>
      <c r="B12">
        <v>4.2168821000000002E-2</v>
      </c>
      <c r="C12">
        <v>3.8670802999999997E-2</v>
      </c>
      <c r="D12">
        <v>4.3359433000000003E-2</v>
      </c>
      <c r="E12">
        <v>4.4571494000000003E-2</v>
      </c>
      <c r="F12">
        <v>3.3420602000000001E-2</v>
      </c>
      <c r="G12">
        <v>2.3275885E-2</v>
      </c>
      <c r="H12">
        <v>3.5042585000000001E-2</v>
      </c>
    </row>
    <row r="13" spans="1:8">
      <c r="A13" t="s">
        <v>58</v>
      </c>
      <c r="B13">
        <v>4.4018110999999999E-2</v>
      </c>
      <c r="C13">
        <v>4.0831332999999997E-2</v>
      </c>
      <c r="D13">
        <v>3.9568648999999997E-2</v>
      </c>
      <c r="E13">
        <v>5.4157829999999997E-2</v>
      </c>
      <c r="F13">
        <v>3.9484818999999997E-2</v>
      </c>
      <c r="G13">
        <v>3.2390822999999999E-2</v>
      </c>
      <c r="H13">
        <v>3.8083046000000002E-2</v>
      </c>
    </row>
    <row r="14" spans="1:8">
      <c r="A14" t="s">
        <v>6</v>
      </c>
      <c r="B14">
        <v>5.4853218000000002E-2</v>
      </c>
      <c r="C14">
        <v>4.8361513000000002E-2</v>
      </c>
      <c r="D14">
        <v>6.5389195999999997E-2</v>
      </c>
      <c r="E14">
        <v>5.6234115000000001E-2</v>
      </c>
      <c r="F14">
        <v>4.0247524E-2</v>
      </c>
      <c r="G14">
        <v>2.5882500999999999E-2</v>
      </c>
      <c r="H14">
        <v>4.2512871000000001E-2</v>
      </c>
    </row>
    <row r="15" spans="1:8">
      <c r="A15" t="s">
        <v>59</v>
      </c>
      <c r="B15">
        <v>6.2127047999999997E-2</v>
      </c>
      <c r="C15">
        <v>5.8567340000000002E-2</v>
      </c>
      <c r="D15">
        <v>6.7068066999999995E-2</v>
      </c>
      <c r="E15">
        <v>5.1912212999999999E-2</v>
      </c>
      <c r="F15">
        <v>5.4419797999999998E-2</v>
      </c>
      <c r="G15">
        <v>4.9340012000000003E-2</v>
      </c>
      <c r="H15">
        <v>5.5994858000000002E-2</v>
      </c>
    </row>
    <row r="16" spans="1:8">
      <c r="A16" t="s">
        <v>60</v>
      </c>
      <c r="B16">
        <v>5.1696301E-2</v>
      </c>
      <c r="C16">
        <v>5.7997617000000001E-2</v>
      </c>
      <c r="D16">
        <v>4.1849457E-2</v>
      </c>
      <c r="E16">
        <v>7.4901252000000001E-2</v>
      </c>
      <c r="F16">
        <v>5.3509627999999997E-2</v>
      </c>
      <c r="G16">
        <v>3.9634729E-2</v>
      </c>
      <c r="H16">
        <v>5.3909235999999999E-2</v>
      </c>
    </row>
    <row r="17" spans="1:8">
      <c r="A17" t="s">
        <v>8</v>
      </c>
      <c r="B17">
        <v>8.9675032000000002E-2</v>
      </c>
      <c r="C17">
        <v>8.4297037000000005E-2</v>
      </c>
      <c r="D17">
        <v>8.5690561999999998E-2</v>
      </c>
      <c r="E17">
        <v>9.8372374999999998E-2</v>
      </c>
      <c r="F17">
        <v>7.9999086999999997E-2</v>
      </c>
      <c r="G17">
        <v>5.4980398E-2</v>
      </c>
      <c r="H17">
        <v>7.4857883E-2</v>
      </c>
    </row>
    <row r="18" spans="1:8">
      <c r="A18" t="s">
        <v>61</v>
      </c>
      <c r="B18">
        <v>1.5170805000000001E-2</v>
      </c>
      <c r="C18">
        <v>1.9006215E-2</v>
      </c>
      <c r="D18">
        <v>3.8583487E-2</v>
      </c>
      <c r="E18">
        <v>-1.7283936999999999E-2</v>
      </c>
      <c r="F18">
        <v>6.0245070000000001E-3</v>
      </c>
      <c r="G18">
        <v>5.4780719999999996E-3</v>
      </c>
      <c r="H18">
        <v>5.6583600000000003E-3</v>
      </c>
    </row>
    <row r="19" spans="1:8">
      <c r="A19" t="s">
        <v>28</v>
      </c>
      <c r="B19">
        <v>5.0972089999999998E-2</v>
      </c>
      <c r="C19">
        <v>4.9240554999999998E-2</v>
      </c>
      <c r="D19">
        <v>4.4122535999999997E-2</v>
      </c>
      <c r="E19">
        <v>6.4898593000000004E-2</v>
      </c>
      <c r="F19">
        <v>4.8611770999999998E-2</v>
      </c>
      <c r="G19">
        <v>3.5112272E-2</v>
      </c>
      <c r="H19">
        <v>4.7638846999999998E-2</v>
      </c>
    </row>
    <row r="20" spans="1:8">
      <c r="A20" t="s">
        <v>62</v>
      </c>
      <c r="B20">
        <v>4.1611220999999997E-2</v>
      </c>
      <c r="C20">
        <v>3.9352077999999999E-2</v>
      </c>
      <c r="D20">
        <v>4.8335066000000003E-2</v>
      </c>
      <c r="E20">
        <v>4.0999272000000003E-2</v>
      </c>
      <c r="F20">
        <v>3.3485923000000001E-2</v>
      </c>
      <c r="G20">
        <v>2.1276564000000001E-2</v>
      </c>
      <c r="H20">
        <v>3.3333017E-2</v>
      </c>
    </row>
    <row r="21" spans="1:8">
      <c r="A21" t="s">
        <v>12</v>
      </c>
      <c r="B21">
        <v>6.1972411999999998E-2</v>
      </c>
      <c r="C21">
        <v>6.6098307999999995E-2</v>
      </c>
      <c r="D21">
        <v>9.0587037999999995E-2</v>
      </c>
      <c r="E21">
        <v>1.9497245E-2</v>
      </c>
      <c r="F21">
        <v>4.6867987999999999E-2</v>
      </c>
      <c r="G21">
        <v>3.5303002E-2</v>
      </c>
      <c r="H21">
        <v>4.2831076000000003E-2</v>
      </c>
    </row>
    <row r="22" spans="1:8">
      <c r="A22" t="s">
        <v>14</v>
      </c>
      <c r="B22">
        <v>2.5425288000000001E-2</v>
      </c>
      <c r="C22">
        <v>3.1392995999999999E-2</v>
      </c>
      <c r="D22">
        <v>4.1296895E-2</v>
      </c>
      <c r="E22">
        <v>5.019323E-3</v>
      </c>
      <c r="F22">
        <v>2.0970763E-2</v>
      </c>
      <c r="G22">
        <v>1.4810462E-2</v>
      </c>
      <c r="H22">
        <v>2.0576371E-2</v>
      </c>
    </row>
    <row r="23" spans="1:8">
      <c r="A23" t="s">
        <v>63</v>
      </c>
      <c r="B23">
        <v>6.0735708999999999E-2</v>
      </c>
      <c r="C23">
        <v>5.3339459999999998E-2</v>
      </c>
      <c r="D23">
        <v>5.9721441E-2</v>
      </c>
      <c r="E23">
        <v>6.3163895999999997E-2</v>
      </c>
      <c r="F23">
        <v>5.1346375E-2</v>
      </c>
      <c r="G23">
        <v>4.1813984999999998E-2</v>
      </c>
      <c r="H23">
        <v>5.1258395999999998E-2</v>
      </c>
    </row>
    <row r="24" spans="1:8">
      <c r="A24" t="s">
        <v>64</v>
      </c>
      <c r="B24">
        <v>5.3253582000000001E-2</v>
      </c>
      <c r="C24">
        <v>5.1150471000000003E-2</v>
      </c>
      <c r="D24">
        <v>6.5404777999999997E-2</v>
      </c>
      <c r="E24">
        <v>3.3412931E-2</v>
      </c>
      <c r="F24">
        <v>4.3049551999999998E-2</v>
      </c>
      <c r="G24">
        <v>3.6819853999999999E-2</v>
      </c>
      <c r="H24">
        <v>4.1034415999999997E-2</v>
      </c>
    </row>
    <row r="25" spans="1:8">
      <c r="A25" t="s">
        <v>17</v>
      </c>
      <c r="B25">
        <v>1.8805729E-2</v>
      </c>
      <c r="C25">
        <v>2.7826395E-2</v>
      </c>
      <c r="D25">
        <v>3.0670659999999999E-2</v>
      </c>
      <c r="E25">
        <v>1.0156508999999999E-2</v>
      </c>
      <c r="F25">
        <v>1.8360960999999999E-2</v>
      </c>
      <c r="G25">
        <v>3.3156330000000001E-3</v>
      </c>
      <c r="H25">
        <v>1.5285343E-2</v>
      </c>
    </row>
    <row r="26" spans="1:8">
      <c r="A26" t="s">
        <v>65</v>
      </c>
      <c r="B26">
        <v>3.0275064000000001E-2</v>
      </c>
      <c r="C26">
        <v>3.5570694999999999E-2</v>
      </c>
      <c r="D26">
        <v>5.3947650999999999E-2</v>
      </c>
      <c r="E26">
        <v>-6.1631849999999998E-3</v>
      </c>
      <c r="F26">
        <v>1.9988876999999999E-2</v>
      </c>
      <c r="G26">
        <v>1.3600922E-2</v>
      </c>
      <c r="H26">
        <v>1.6836719999999999E-2</v>
      </c>
    </row>
    <row r="27" spans="1:8">
      <c r="A27" t="s">
        <v>66</v>
      </c>
      <c r="B27">
        <v>2.0712957000000001E-2</v>
      </c>
      <c r="C27">
        <v>2.6157111E-2</v>
      </c>
      <c r="D27">
        <v>3.9498645999999998E-2</v>
      </c>
      <c r="E27">
        <v>-6.0681019999999997E-3</v>
      </c>
      <c r="F27">
        <v>1.4964342E-2</v>
      </c>
      <c r="G27">
        <v>1.13238E-2</v>
      </c>
      <c r="H27">
        <v>1.3976647E-2</v>
      </c>
    </row>
    <row r="28" spans="1:8">
      <c r="A28" t="s">
        <v>67</v>
      </c>
      <c r="B28">
        <v>7.3449438000000006E-2</v>
      </c>
      <c r="C28">
        <v>6.6263450000000002E-2</v>
      </c>
      <c r="D28">
        <v>5.6418455999999999E-2</v>
      </c>
      <c r="E28">
        <v>0.102941331</v>
      </c>
      <c r="F28">
        <v>6.8055794000000003E-2</v>
      </c>
      <c r="G28">
        <v>3.5233305999999999E-2</v>
      </c>
      <c r="H28">
        <v>6.1636884000000003E-2</v>
      </c>
    </row>
    <row r="29" spans="1:8">
      <c r="A29" t="s">
        <v>68</v>
      </c>
      <c r="B29">
        <v>5.7856507000000001E-2</v>
      </c>
      <c r="C29">
        <v>5.3670243999999999E-2</v>
      </c>
      <c r="D29">
        <v>5.2211160999999999E-2</v>
      </c>
      <c r="E29">
        <v>6.3746945999999999E-2</v>
      </c>
      <c r="F29">
        <v>5.2188635999999997E-2</v>
      </c>
      <c r="G29">
        <v>3.9276810000000002E-2</v>
      </c>
      <c r="H29">
        <v>4.8879697E-2</v>
      </c>
    </row>
    <row r="30" spans="1:8">
      <c r="A30" t="s">
        <v>69</v>
      </c>
      <c r="B30">
        <v>4.0116952999999997E-2</v>
      </c>
      <c r="C30">
        <v>4.3072209E-2</v>
      </c>
      <c r="D30">
        <v>6.1859261999999998E-2</v>
      </c>
      <c r="E30">
        <v>6.6195400000000001E-3</v>
      </c>
      <c r="F30">
        <v>3.0146037000000001E-2</v>
      </c>
      <c r="G30">
        <v>2.2193174999999999E-2</v>
      </c>
      <c r="H30">
        <v>2.8758143999999999E-2</v>
      </c>
    </row>
    <row r="31" spans="1:8">
      <c r="A31" t="s">
        <v>70</v>
      </c>
      <c r="B31">
        <v>5.9678517E-2</v>
      </c>
      <c r="C31">
        <v>5.3078773000000003E-2</v>
      </c>
      <c r="D31">
        <v>5.9920518999999998E-2</v>
      </c>
      <c r="E31">
        <v>5.4887761E-2</v>
      </c>
      <c r="F31">
        <v>5.1126469000000001E-2</v>
      </c>
      <c r="G31">
        <v>3.5234324999999997E-2</v>
      </c>
      <c r="H31">
        <v>4.7128122000000001E-2</v>
      </c>
    </row>
    <row r="32" spans="1:8">
      <c r="A32" t="s">
        <v>71</v>
      </c>
      <c r="B32">
        <v>4.0932007999999999E-2</v>
      </c>
      <c r="C32">
        <v>4.1833019999999999E-2</v>
      </c>
      <c r="D32">
        <v>6.0965614000000001E-2</v>
      </c>
      <c r="E32">
        <v>9.3002510000000007E-3</v>
      </c>
      <c r="F32">
        <v>3.0382615000000002E-2</v>
      </c>
      <c r="G32">
        <v>2.4567933E-2</v>
      </c>
      <c r="H32">
        <v>2.6923204999999999E-2</v>
      </c>
    </row>
    <row r="33" spans="1:8">
      <c r="A33" t="s">
        <v>72</v>
      </c>
      <c r="B33">
        <v>3.2124725E-2</v>
      </c>
      <c r="C33">
        <v>2.9493910000000002E-2</v>
      </c>
      <c r="D33">
        <v>4.1984472000000002E-2</v>
      </c>
      <c r="E33">
        <v>1.6595828999999999E-2</v>
      </c>
      <c r="F33">
        <v>2.135132E-2</v>
      </c>
      <c r="G33">
        <v>1.5424522E-2</v>
      </c>
      <c r="H33">
        <v>2.1578366000000002E-2</v>
      </c>
    </row>
    <row r="34" spans="1:8">
      <c r="A34" t="s">
        <v>73</v>
      </c>
      <c r="B34">
        <v>5.9855189000000003E-2</v>
      </c>
      <c r="C34">
        <v>5.1744407999999999E-2</v>
      </c>
      <c r="D34">
        <v>6.3113809000000007E-2</v>
      </c>
      <c r="E34">
        <v>4.7327357E-2</v>
      </c>
      <c r="F34">
        <v>4.8322687000000003E-2</v>
      </c>
      <c r="G34">
        <v>3.887699E-2</v>
      </c>
      <c r="H34">
        <v>4.5499241000000003E-2</v>
      </c>
    </row>
    <row r="35" spans="1:8">
      <c r="A35" t="s">
        <v>74</v>
      </c>
      <c r="B35">
        <v>4.4712251000000001E-2</v>
      </c>
      <c r="C35">
        <v>4.8117338000000003E-2</v>
      </c>
      <c r="D35">
        <v>6.3392277999999996E-2</v>
      </c>
      <c r="E35">
        <v>2.0605878000000001E-2</v>
      </c>
      <c r="F35">
        <v>3.4769690999999998E-2</v>
      </c>
      <c r="G35">
        <v>2.9627989E-2</v>
      </c>
      <c r="H35">
        <v>3.4570323999999999E-2</v>
      </c>
    </row>
    <row r="36" spans="1:8">
      <c r="A36" t="s">
        <v>75</v>
      </c>
      <c r="B36">
        <v>4.2526838999999997E-2</v>
      </c>
      <c r="C36">
        <v>4.5209570999999997E-2</v>
      </c>
      <c r="D36">
        <v>4.2876481000000001E-2</v>
      </c>
      <c r="E36">
        <v>4.9049842000000003E-2</v>
      </c>
      <c r="F36">
        <v>4.0683721999999999E-2</v>
      </c>
      <c r="G36">
        <v>2.9300102000000001E-2</v>
      </c>
      <c r="H36">
        <v>4.0639082E-2</v>
      </c>
    </row>
    <row r="37" spans="1:8">
      <c r="A37" t="s">
        <v>76</v>
      </c>
      <c r="B37">
        <v>3.8107851999999998E-2</v>
      </c>
      <c r="C37">
        <v>4.7292874999999998E-2</v>
      </c>
      <c r="D37">
        <v>6.3331822999999995E-2</v>
      </c>
      <c r="E37">
        <v>-5.9367090000000001E-3</v>
      </c>
      <c r="F37">
        <v>2.9650796E-2</v>
      </c>
      <c r="G37">
        <v>1.8270518999999999E-2</v>
      </c>
      <c r="H37">
        <v>2.5150631999999999E-2</v>
      </c>
    </row>
    <row r="38" spans="1:8">
      <c r="A38" t="s">
        <v>77</v>
      </c>
      <c r="B38">
        <v>5.1505635000000001E-2</v>
      </c>
      <c r="C38">
        <v>4.8311453999999997E-2</v>
      </c>
      <c r="D38">
        <v>3.7995893000000003E-2</v>
      </c>
      <c r="E38">
        <v>7.5592433000000001E-2</v>
      </c>
      <c r="F38">
        <v>5.5318055999999997E-2</v>
      </c>
      <c r="G38">
        <v>3.1122108999999998E-2</v>
      </c>
      <c r="H38">
        <v>5.3670431999999997E-2</v>
      </c>
    </row>
    <row r="39" spans="1:8">
      <c r="A39" t="s">
        <v>78</v>
      </c>
      <c r="B39">
        <v>4.9029634000000002E-2</v>
      </c>
      <c r="C39">
        <v>5.1222931999999999E-2</v>
      </c>
      <c r="D39">
        <v>6.4076968999999998E-2</v>
      </c>
      <c r="E39">
        <v>3.8971259000000001E-2</v>
      </c>
      <c r="F39">
        <v>4.0245741000000002E-2</v>
      </c>
      <c r="G39">
        <v>2.7788785999999999E-2</v>
      </c>
      <c r="H39">
        <v>4.0513962000000001E-2</v>
      </c>
    </row>
    <row r="40" spans="1:8">
      <c r="A40" t="s">
        <v>79</v>
      </c>
      <c r="B40">
        <v>2.3436717999999999E-2</v>
      </c>
      <c r="C40">
        <v>2.5622681000000001E-2</v>
      </c>
      <c r="D40">
        <v>4.3465128999999998E-2</v>
      </c>
      <c r="E40">
        <v>-4.1003480000000002E-3</v>
      </c>
      <c r="F40">
        <v>1.4302773E-2</v>
      </c>
      <c r="G40">
        <v>8.2303359999999996E-3</v>
      </c>
      <c r="H40">
        <v>1.0010404000000001E-2</v>
      </c>
    </row>
    <row r="41" spans="1:8">
      <c r="A41" t="s">
        <v>80</v>
      </c>
      <c r="B41">
        <v>4.5617958E-2</v>
      </c>
      <c r="C41">
        <v>4.4092237999999999E-2</v>
      </c>
      <c r="D41">
        <v>5.6516300999999998E-2</v>
      </c>
      <c r="E41">
        <v>2.3535744000000001E-2</v>
      </c>
      <c r="F41">
        <v>3.5462933000000002E-2</v>
      </c>
      <c r="G41">
        <v>3.0015737000000001E-2</v>
      </c>
      <c r="H41">
        <v>3.5607043999999997E-2</v>
      </c>
    </row>
    <row r="42" spans="1:8">
      <c r="A42" t="s">
        <v>18</v>
      </c>
      <c r="B42">
        <v>8.5591815000000002E-2</v>
      </c>
      <c r="C42">
        <v>9.9693545999999994E-2</v>
      </c>
      <c r="D42">
        <v>0.13620831799999999</v>
      </c>
      <c r="E42">
        <v>3.9148681999999997E-2</v>
      </c>
      <c r="F42">
        <v>6.6519625999999998E-2</v>
      </c>
      <c r="G42">
        <v>3.5323917000000003E-2</v>
      </c>
      <c r="H42">
        <v>6.6976814999999995E-2</v>
      </c>
    </row>
    <row r="43" spans="1:8">
      <c r="A43" t="s">
        <v>81</v>
      </c>
      <c r="B43">
        <v>3.8571711000000002E-2</v>
      </c>
      <c r="C43">
        <v>3.9776364000000002E-2</v>
      </c>
      <c r="D43">
        <v>4.8416368000000001E-2</v>
      </c>
      <c r="E43">
        <v>1.8765213999999999E-2</v>
      </c>
      <c r="F43">
        <v>3.3161135000000001E-2</v>
      </c>
      <c r="G43">
        <v>2.1275012999999999E-2</v>
      </c>
      <c r="H43">
        <v>2.8288464999999999E-2</v>
      </c>
    </row>
    <row r="44" spans="1:8">
      <c r="A44" t="s">
        <v>82</v>
      </c>
      <c r="B44">
        <v>2.7212980000000001E-2</v>
      </c>
      <c r="C44">
        <v>3.2354405000000003E-2</v>
      </c>
      <c r="D44">
        <v>4.5730608999999998E-2</v>
      </c>
      <c r="E44">
        <v>-1.278031E-3</v>
      </c>
      <c r="F44">
        <v>2.1258011E-2</v>
      </c>
      <c r="G44">
        <v>1.3742776E-2</v>
      </c>
      <c r="H44">
        <v>1.7173266E-2</v>
      </c>
    </row>
    <row r="45" spans="1:8">
      <c r="A45" t="s">
        <v>10</v>
      </c>
      <c r="B45">
        <v>6.0130210000000003E-2</v>
      </c>
      <c r="C45">
        <v>6.1319576000000001E-2</v>
      </c>
      <c r="D45">
        <v>5.4604871999999999E-2</v>
      </c>
      <c r="E45">
        <v>8.7494034999999998E-2</v>
      </c>
      <c r="F45">
        <v>5.7045509000000001E-2</v>
      </c>
      <c r="G45">
        <v>3.3437616000000003E-2</v>
      </c>
      <c r="H45">
        <v>6.1488149999999998E-2</v>
      </c>
    </row>
    <row r="46" spans="1:8">
      <c r="A46" t="s">
        <v>83</v>
      </c>
      <c r="B46">
        <v>2.7779886E-2</v>
      </c>
      <c r="C46">
        <v>2.9699146999999999E-2</v>
      </c>
      <c r="D46">
        <v>3.6628841000000002E-2</v>
      </c>
      <c r="E46">
        <v>2.2298865000000001E-2</v>
      </c>
      <c r="F46">
        <v>2.1179974000000001E-2</v>
      </c>
      <c r="G46">
        <v>1.7172013999999999E-2</v>
      </c>
      <c r="H46">
        <v>2.0722056999999999E-2</v>
      </c>
    </row>
    <row r="47" spans="1:8">
      <c r="A47" t="s">
        <v>84</v>
      </c>
      <c r="B47">
        <v>6.1092635999999999E-2</v>
      </c>
      <c r="C47">
        <v>5.7126595000000002E-2</v>
      </c>
      <c r="D47">
        <v>6.8452374999999996E-2</v>
      </c>
      <c r="E47">
        <v>5.2755960999999997E-2</v>
      </c>
      <c r="F47">
        <v>5.1208653999999999E-2</v>
      </c>
      <c r="G47">
        <v>4.3992305000000002E-2</v>
      </c>
      <c r="H47">
        <v>5.3948625E-2</v>
      </c>
    </row>
    <row r="48" spans="1:8">
      <c r="A48" t="s">
        <v>85</v>
      </c>
      <c r="B48">
        <v>2.6407254000000002E-2</v>
      </c>
      <c r="C48">
        <v>4.5485008E-2</v>
      </c>
      <c r="D48">
        <v>-1.5059050000000001E-3</v>
      </c>
      <c r="E48">
        <v>8.8220836999999996E-2</v>
      </c>
      <c r="F48">
        <v>5.0450428999999998E-2</v>
      </c>
      <c r="G48">
        <v>7.0357199999999996E-3</v>
      </c>
      <c r="H48">
        <v>4.7036855000000002E-2</v>
      </c>
    </row>
    <row r="49" spans="1:8">
      <c r="A49" t="s">
        <v>26</v>
      </c>
      <c r="B49">
        <v>8.1232109999999996E-2</v>
      </c>
      <c r="C49">
        <v>8.6493837000000004E-2</v>
      </c>
      <c r="D49">
        <v>8.5819884999999999E-2</v>
      </c>
      <c r="E49">
        <v>9.8068322999999999E-2</v>
      </c>
      <c r="F49">
        <v>7.6598849999999996E-2</v>
      </c>
      <c r="G49">
        <v>5.4117853E-2</v>
      </c>
      <c r="H49">
        <v>8.1559551999999993E-2</v>
      </c>
    </row>
    <row r="50" spans="1:8">
      <c r="A50" t="s">
        <v>86</v>
      </c>
      <c r="B50">
        <v>2.4577076E-2</v>
      </c>
      <c r="C50">
        <v>3.1727749999999999E-2</v>
      </c>
      <c r="D50">
        <v>2.9440015999999999E-2</v>
      </c>
      <c r="E50">
        <v>2.6799053999999999E-2</v>
      </c>
      <c r="F50">
        <v>2.3014690000000001E-2</v>
      </c>
      <c r="G50">
        <v>1.0015090000000001E-2</v>
      </c>
      <c r="H50">
        <v>2.7477259E-2</v>
      </c>
    </row>
    <row r="51" spans="1:8">
      <c r="A51" t="s">
        <v>87</v>
      </c>
      <c r="B51">
        <v>1.9643303000000001E-2</v>
      </c>
      <c r="C51">
        <v>3.1208360000000001E-2</v>
      </c>
      <c r="D51">
        <v>3.0248607E-2</v>
      </c>
      <c r="E51">
        <v>1.2651157E-2</v>
      </c>
      <c r="F51">
        <v>2.1533584000000001E-2</v>
      </c>
      <c r="G51">
        <v>1.3450287E-2</v>
      </c>
      <c r="H51">
        <v>2.3456014000000001E-2</v>
      </c>
    </row>
    <row r="52" spans="1:8">
      <c r="A52" t="s">
        <v>88</v>
      </c>
      <c r="B52">
        <v>1.9363779000000001E-2</v>
      </c>
      <c r="C52">
        <v>2.4228887000000001E-2</v>
      </c>
      <c r="D52">
        <v>4.4335605E-2</v>
      </c>
      <c r="E52">
        <v>-2.0378888000000001E-2</v>
      </c>
      <c r="F52">
        <v>1.0481852999999999E-2</v>
      </c>
      <c r="G52">
        <v>2.6883889999999998E-3</v>
      </c>
      <c r="H52">
        <v>4.1500299999999999E-3</v>
      </c>
    </row>
    <row r="53" spans="1:8">
      <c r="A53" t="s">
        <v>89</v>
      </c>
      <c r="B53">
        <v>5.0969687E-2</v>
      </c>
      <c r="C53">
        <v>4.7480277000000001E-2</v>
      </c>
      <c r="D53">
        <v>6.197308E-2</v>
      </c>
      <c r="E53">
        <v>2.9384858999999999E-2</v>
      </c>
      <c r="F53">
        <v>4.0096363000000003E-2</v>
      </c>
      <c r="G53">
        <v>3.1679774000000001E-2</v>
      </c>
      <c r="H53">
        <v>3.5915818000000002E-2</v>
      </c>
    </row>
    <row r="54" spans="1:8">
      <c r="A54" t="s">
        <v>90</v>
      </c>
      <c r="B54">
        <v>7.2919171000000005E-2</v>
      </c>
      <c r="C54">
        <v>6.8651460999999997E-2</v>
      </c>
      <c r="D54">
        <v>7.7546739000000003E-2</v>
      </c>
      <c r="E54">
        <v>6.5710554000000004E-2</v>
      </c>
      <c r="F54">
        <v>6.2844480999999994E-2</v>
      </c>
      <c r="G54">
        <v>5.0472441E-2</v>
      </c>
      <c r="H54">
        <v>6.1091996000000003E-2</v>
      </c>
    </row>
    <row r="55" spans="1:8">
      <c r="A55" t="s">
        <v>91</v>
      </c>
      <c r="B55">
        <v>4.3164097999999998E-2</v>
      </c>
      <c r="C55">
        <v>4.0919127999999999E-2</v>
      </c>
      <c r="D55">
        <v>4.8153321999999998E-2</v>
      </c>
      <c r="E55">
        <v>3.7303653999999999E-2</v>
      </c>
      <c r="F55">
        <v>3.5061747999999997E-2</v>
      </c>
      <c r="G55">
        <v>2.3244295000000002E-2</v>
      </c>
      <c r="H55">
        <v>3.2048601000000003E-2</v>
      </c>
    </row>
    <row r="56" spans="1:8">
      <c r="A56" t="s">
        <v>92</v>
      </c>
      <c r="B56">
        <v>5.5014532999999997E-2</v>
      </c>
      <c r="C56">
        <v>5.2776308000000001E-2</v>
      </c>
      <c r="D56">
        <v>5.7078719999999999E-2</v>
      </c>
      <c r="E56">
        <v>5.4037877999999998E-2</v>
      </c>
      <c r="F56">
        <v>4.7968967000000001E-2</v>
      </c>
      <c r="G56">
        <v>3.7971012999999998E-2</v>
      </c>
      <c r="H56">
        <v>4.8002148000000001E-2</v>
      </c>
    </row>
    <row r="57" spans="1:8">
      <c r="A57" t="s">
        <v>93</v>
      </c>
      <c r="B57">
        <v>5.1299130999999998E-2</v>
      </c>
      <c r="C57">
        <v>4.7533719000000002E-2</v>
      </c>
      <c r="D57">
        <v>5.6833750000000002E-2</v>
      </c>
      <c r="E57">
        <v>4.2670751E-2</v>
      </c>
      <c r="F57">
        <v>4.1997674999999998E-2</v>
      </c>
      <c r="G57">
        <v>3.5435698000000002E-2</v>
      </c>
      <c r="H57">
        <v>4.0873154000000002E-2</v>
      </c>
    </row>
    <row r="58" spans="1:8">
      <c r="A58" t="s">
        <v>94</v>
      </c>
      <c r="B58">
        <v>1.2287309E-2</v>
      </c>
      <c r="C58">
        <v>1.8669898000000001E-2</v>
      </c>
      <c r="D58">
        <v>3.1980698000000002E-2</v>
      </c>
      <c r="E58">
        <v>-6.5375499999999996E-3</v>
      </c>
      <c r="F58">
        <v>5.4031499999999998E-3</v>
      </c>
      <c r="G58">
        <v>2.9955530000000002E-3</v>
      </c>
      <c r="H58">
        <v>6.9211999999999997E-3</v>
      </c>
    </row>
    <row r="59" spans="1:8">
      <c r="A59" t="s">
        <v>95</v>
      </c>
      <c r="B59">
        <v>4.3751867E-2</v>
      </c>
      <c r="C59">
        <v>5.8937419999999997E-2</v>
      </c>
      <c r="D59">
        <v>5.8454569999999997E-2</v>
      </c>
      <c r="E59">
        <v>2.5853713E-2</v>
      </c>
      <c r="F59">
        <v>4.4977943999999999E-2</v>
      </c>
      <c r="G59">
        <v>2.7577227999999999E-2</v>
      </c>
      <c r="H59">
        <v>4.3754094E-2</v>
      </c>
    </row>
    <row r="60" spans="1:8">
      <c r="A60" t="s">
        <v>96</v>
      </c>
      <c r="B60">
        <v>7.2450028999999999E-2</v>
      </c>
      <c r="C60">
        <v>6.6760158E-2</v>
      </c>
      <c r="D60">
        <v>7.8678869999999998E-2</v>
      </c>
      <c r="E60">
        <v>5.4092809999999998E-2</v>
      </c>
      <c r="F60">
        <v>5.9804941E-2</v>
      </c>
      <c r="G60">
        <v>4.5459092999999999E-2</v>
      </c>
      <c r="H60">
        <v>5.2912107999999999E-2</v>
      </c>
    </row>
    <row r="61" spans="1:8" ht="18.75">
      <c r="A61" s="2" t="s">
        <v>31</v>
      </c>
      <c r="B61">
        <v>7.3308661999999997E-2</v>
      </c>
      <c r="C61">
        <v>6.4073432999999999E-2</v>
      </c>
      <c r="D61">
        <v>1.9540753000000001E-2</v>
      </c>
      <c r="E61">
        <v>8.7509234000000005E-2</v>
      </c>
      <c r="F61">
        <v>7.9869561000000006E-2</v>
      </c>
      <c r="G61">
        <v>9.8621254000000005E-2</v>
      </c>
      <c r="H61">
        <v>9.0286353999999999E-2</v>
      </c>
    </row>
    <row r="62" spans="1:8">
      <c r="A62" t="s">
        <v>97</v>
      </c>
      <c r="B62">
        <v>4.7386312999999999E-2</v>
      </c>
      <c r="C62">
        <v>4.1277724000000002E-2</v>
      </c>
      <c r="D62">
        <v>5.5214416000000002E-2</v>
      </c>
      <c r="E62">
        <v>3.6336795999999998E-2</v>
      </c>
      <c r="F62">
        <v>3.6600886999999999E-2</v>
      </c>
      <c r="G62">
        <v>2.8166134999999998E-2</v>
      </c>
      <c r="H62">
        <v>3.3279547E-2</v>
      </c>
    </row>
    <row r="63" spans="1:8">
      <c r="A63" t="s">
        <v>98</v>
      </c>
      <c r="B63">
        <v>3.9876465E-2</v>
      </c>
      <c r="C63">
        <v>4.0047423999999998E-2</v>
      </c>
      <c r="D63">
        <v>5.3820090000000001E-2</v>
      </c>
      <c r="E63">
        <v>1.2918628999999999E-2</v>
      </c>
      <c r="F63">
        <v>2.9316792000000001E-2</v>
      </c>
      <c r="G63">
        <v>2.1086390999999999E-2</v>
      </c>
      <c r="H63">
        <v>2.7125824999999999E-2</v>
      </c>
    </row>
    <row r="64" spans="1:8">
      <c r="A64" t="s">
        <v>99</v>
      </c>
      <c r="B64">
        <v>3.3659043999999999E-2</v>
      </c>
      <c r="C64">
        <v>4.4671085999999999E-2</v>
      </c>
      <c r="D64">
        <v>3.9757206000000003E-2</v>
      </c>
      <c r="E64">
        <v>3.6447106999999999E-2</v>
      </c>
      <c r="F64">
        <v>3.5239853000000002E-2</v>
      </c>
      <c r="G64">
        <v>2.3652158E-2</v>
      </c>
      <c r="H64">
        <v>4.1924114999999998E-2</v>
      </c>
    </row>
    <row r="65" spans="1:8">
      <c r="A65" t="s">
        <v>24</v>
      </c>
      <c r="B65">
        <v>3.9927981000000001E-2</v>
      </c>
      <c r="C65">
        <v>4.4285274999999999E-2</v>
      </c>
      <c r="D65">
        <v>4.7949699999999998E-2</v>
      </c>
      <c r="E65">
        <v>3.2910571E-2</v>
      </c>
      <c r="F65">
        <v>3.5974185999999998E-2</v>
      </c>
      <c r="G65">
        <v>2.6931337E-2</v>
      </c>
      <c r="H65">
        <v>3.6922068000000002E-2</v>
      </c>
    </row>
    <row r="66" spans="1:8">
      <c r="A66" t="s">
        <v>100</v>
      </c>
      <c r="B66">
        <v>4.9144833999999998E-2</v>
      </c>
      <c r="C66">
        <v>4.7208034000000003E-2</v>
      </c>
      <c r="D66">
        <v>7.3369680000000007E-2</v>
      </c>
      <c r="E66">
        <v>8.4387460000000004E-3</v>
      </c>
      <c r="F66">
        <v>3.4703261999999999E-2</v>
      </c>
      <c r="G66">
        <v>1.9796923000000001E-2</v>
      </c>
      <c r="H66">
        <v>2.6240692999999999E-2</v>
      </c>
    </row>
    <row r="67" spans="1:8">
      <c r="A67" t="s">
        <v>101</v>
      </c>
      <c r="B67">
        <v>6.3870006000000007E-2</v>
      </c>
      <c r="C67">
        <v>6.2235124000000003E-2</v>
      </c>
      <c r="D67">
        <v>7.3378088999999994E-2</v>
      </c>
      <c r="E67">
        <v>4.3697613000000003E-2</v>
      </c>
      <c r="F67">
        <v>5.3373381999999997E-2</v>
      </c>
      <c r="G67">
        <v>4.8555015999999999E-2</v>
      </c>
      <c r="H67">
        <v>5.3295538000000003E-2</v>
      </c>
    </row>
    <row r="68" spans="1:8">
      <c r="A68" t="s">
        <v>102</v>
      </c>
      <c r="B68">
        <v>7.7450349000000002E-2</v>
      </c>
      <c r="C68">
        <v>7.9180005999999997E-2</v>
      </c>
      <c r="D68">
        <v>8.7677275999999998E-2</v>
      </c>
      <c r="E68">
        <v>9.2656239000000001E-2</v>
      </c>
      <c r="F68">
        <v>6.4470481999999996E-2</v>
      </c>
      <c r="G68">
        <v>4.0018845999999997E-2</v>
      </c>
      <c r="H68">
        <v>6.6616529999999993E-2</v>
      </c>
    </row>
    <row r="69" spans="1:8">
      <c r="A69" t="s">
        <v>7</v>
      </c>
      <c r="B69">
        <v>4.6918117000000002E-2</v>
      </c>
      <c r="C69">
        <v>4.1727776000000001E-2</v>
      </c>
      <c r="D69">
        <v>3.1786245999999997E-2</v>
      </c>
      <c r="E69">
        <v>7.9905770000000001E-2</v>
      </c>
      <c r="F69">
        <v>4.6883164999999997E-2</v>
      </c>
      <c r="G69">
        <v>1.9533423000000001E-2</v>
      </c>
      <c r="H69">
        <v>4.8222956999999997E-2</v>
      </c>
    </row>
    <row r="70" spans="1:8">
      <c r="A70" t="s">
        <v>103</v>
      </c>
      <c r="B70">
        <v>5.7213073000000003E-2</v>
      </c>
      <c r="C70">
        <v>5.9316623999999998E-2</v>
      </c>
      <c r="D70">
        <v>8.3776931999999998E-2</v>
      </c>
      <c r="E70">
        <v>1.7573778000000002E-2</v>
      </c>
      <c r="F70">
        <v>4.0837529999999997E-2</v>
      </c>
      <c r="G70">
        <v>3.0045842999999999E-2</v>
      </c>
      <c r="H70">
        <v>3.8447700000000001E-2</v>
      </c>
    </row>
    <row r="71" spans="1:8" ht="18.75">
      <c r="A71" s="2" t="s">
        <v>127</v>
      </c>
      <c r="B71">
        <v>-1.309967E-3</v>
      </c>
      <c r="C71">
        <v>-4.0621899999999998E-4</v>
      </c>
      <c r="D71">
        <v>-1.287035E-3</v>
      </c>
      <c r="E71">
        <v>-1.458338E-3</v>
      </c>
      <c r="F71">
        <v>-1.1510030000000001E-3</v>
      </c>
      <c r="G71">
        <v>-9.8095100000000009E-4</v>
      </c>
      <c r="H71">
        <v>-9.7799900000000001E-4</v>
      </c>
    </row>
    <row r="72" spans="1:8">
      <c r="A72" t="s">
        <v>104</v>
      </c>
      <c r="B72">
        <v>6.0612628000000002E-2</v>
      </c>
      <c r="C72">
        <v>5.7003508000000001E-2</v>
      </c>
      <c r="D72">
        <v>5.6622952999999997E-2</v>
      </c>
      <c r="E72">
        <v>6.6497064999999994E-2</v>
      </c>
      <c r="F72">
        <v>5.4642915E-2</v>
      </c>
      <c r="G72">
        <v>3.6300466000000003E-2</v>
      </c>
      <c r="H72">
        <v>4.9527114999999997E-2</v>
      </c>
    </row>
    <row r="73" spans="1:8">
      <c r="A73" t="s">
        <v>105</v>
      </c>
      <c r="B73">
        <v>1.9900765000000001E-2</v>
      </c>
      <c r="C73">
        <v>2.6778392000000002E-2</v>
      </c>
      <c r="D73">
        <v>3.7556333999999997E-2</v>
      </c>
      <c r="E73">
        <v>-9.1887919999999994E-3</v>
      </c>
      <c r="F73">
        <v>1.5276226E-2</v>
      </c>
      <c r="G73">
        <v>7.016726E-3</v>
      </c>
      <c r="H73">
        <v>1.0705539E-2</v>
      </c>
    </row>
    <row r="74" spans="1:8">
      <c r="A74" t="s">
        <v>106</v>
      </c>
      <c r="B74">
        <v>2.6791393E-2</v>
      </c>
      <c r="C74">
        <v>3.0557423E-2</v>
      </c>
      <c r="D74">
        <v>4.2315026999999998E-2</v>
      </c>
      <c r="E74">
        <v>1.3274341E-2</v>
      </c>
      <c r="F74">
        <v>1.8792652E-2</v>
      </c>
      <c r="G74">
        <v>1.2805744000000001E-2</v>
      </c>
      <c r="H74">
        <v>1.8702946000000002E-2</v>
      </c>
    </row>
    <row r="75" spans="1:8">
      <c r="A75" t="s">
        <v>107</v>
      </c>
      <c r="B75">
        <v>6.8936399999999995E-2</v>
      </c>
      <c r="C75">
        <v>7.9634940000000001E-2</v>
      </c>
      <c r="D75">
        <v>0.111825147</v>
      </c>
      <c r="E75">
        <v>5.0746239999999998E-3</v>
      </c>
      <c r="F75">
        <v>5.2091523000000001E-2</v>
      </c>
      <c r="G75">
        <v>3.2182572999999999E-2</v>
      </c>
      <c r="H75">
        <v>4.4827798000000002E-2</v>
      </c>
    </row>
    <row r="76" spans="1:8">
      <c r="A76" t="s">
        <v>108</v>
      </c>
      <c r="B76">
        <v>4.3089842000000003E-2</v>
      </c>
      <c r="C76">
        <v>4.1182106000000003E-2</v>
      </c>
      <c r="D76">
        <v>4.9240912999999997E-2</v>
      </c>
      <c r="E76">
        <v>4.4815003999999999E-2</v>
      </c>
      <c r="F76">
        <v>3.4822555999999998E-2</v>
      </c>
      <c r="G76">
        <v>2.6593391000000001E-2</v>
      </c>
      <c r="H76">
        <v>3.7138744000000001E-2</v>
      </c>
    </row>
    <row r="77" spans="1:8">
      <c r="A77" t="s">
        <v>109</v>
      </c>
      <c r="B77">
        <v>4.8234634999999998E-2</v>
      </c>
      <c r="C77">
        <v>4.8619954E-2</v>
      </c>
      <c r="D77">
        <v>4.4459545000000003E-2</v>
      </c>
      <c r="E77">
        <v>5.8269690999999998E-2</v>
      </c>
      <c r="F77">
        <v>4.5882078E-2</v>
      </c>
      <c r="G77">
        <v>3.111009E-2</v>
      </c>
      <c r="H77">
        <v>4.5263364E-2</v>
      </c>
    </row>
    <row r="78" spans="1:8">
      <c r="A78" t="s">
        <v>11</v>
      </c>
      <c r="B78">
        <v>7.5729103000000006E-2</v>
      </c>
      <c r="C78">
        <v>6.8539857999999995E-2</v>
      </c>
      <c r="D78">
        <v>7.2884204999999994E-2</v>
      </c>
      <c r="E78">
        <v>7.9001561999999997E-2</v>
      </c>
      <c r="F78">
        <v>6.4754012999999999E-2</v>
      </c>
      <c r="G78">
        <v>5.2339916E-2</v>
      </c>
      <c r="H78">
        <v>6.3475157000000004E-2</v>
      </c>
    </row>
    <row r="79" spans="1:8">
      <c r="A79" t="s">
        <v>110</v>
      </c>
      <c r="B79">
        <v>5.1625401000000001E-2</v>
      </c>
      <c r="C79">
        <v>4.9296316E-2</v>
      </c>
      <c r="D79">
        <v>6.6376665000000001E-2</v>
      </c>
      <c r="E79">
        <v>1.7818969E-2</v>
      </c>
      <c r="F79">
        <v>3.9763350000000003E-2</v>
      </c>
      <c r="G79">
        <v>2.9307072999999999E-2</v>
      </c>
      <c r="H79">
        <v>3.2423315000000001E-2</v>
      </c>
    </row>
    <row r="80" spans="1:8">
      <c r="A80" t="s">
        <v>111</v>
      </c>
      <c r="B80">
        <v>3.0700334999999999E-2</v>
      </c>
      <c r="C80">
        <v>3.3809296000000003E-2</v>
      </c>
      <c r="D80">
        <v>4.442699E-2</v>
      </c>
      <c r="E80">
        <v>1.6254724000000002E-2</v>
      </c>
      <c r="F80">
        <v>2.3060417E-2</v>
      </c>
      <c r="G80">
        <v>1.7681888999999999E-2</v>
      </c>
      <c r="H80">
        <v>2.2488299999999999E-2</v>
      </c>
    </row>
    <row r="81" spans="1:8">
      <c r="A81" t="s">
        <v>112</v>
      </c>
      <c r="B81">
        <v>5.0409813999999997E-2</v>
      </c>
      <c r="C81">
        <v>5.6921584999999997E-2</v>
      </c>
      <c r="D81">
        <v>7.3053569999999998E-2</v>
      </c>
      <c r="E81">
        <v>1.7112676E-2</v>
      </c>
      <c r="F81">
        <v>4.1746361000000003E-2</v>
      </c>
      <c r="G81">
        <v>2.7683807000000001E-2</v>
      </c>
      <c r="H81">
        <v>3.6965766999999997E-2</v>
      </c>
    </row>
    <row r="82" spans="1:8">
      <c r="A82" t="s">
        <v>113</v>
      </c>
      <c r="B82">
        <v>9.3927360000000005E-3</v>
      </c>
      <c r="C82">
        <v>1.6590785E-2</v>
      </c>
      <c r="D82">
        <v>3.4353871000000001E-2</v>
      </c>
      <c r="E82">
        <v>-2.8931162999999999E-2</v>
      </c>
      <c r="F82">
        <v>2.4680650000000002E-3</v>
      </c>
      <c r="G82">
        <v>-3.3933230000000002E-3</v>
      </c>
      <c r="H82">
        <v>-2.7286300000000001E-3</v>
      </c>
    </row>
    <row r="83" spans="1:8">
      <c r="A83" t="s">
        <v>9</v>
      </c>
      <c r="B83">
        <v>8.4116382000000003E-2</v>
      </c>
      <c r="C83">
        <v>7.3592242000000002E-2</v>
      </c>
      <c r="D83">
        <v>9.5708390000000004E-2</v>
      </c>
      <c r="E83">
        <v>8.2639342000000005E-2</v>
      </c>
      <c r="F83">
        <v>6.2161242999999998E-2</v>
      </c>
      <c r="G83">
        <v>3.9092654999999997E-2</v>
      </c>
      <c r="H83">
        <v>5.6992950000000001E-2</v>
      </c>
    </row>
    <row r="84" spans="1:8">
      <c r="A84" t="s">
        <v>19</v>
      </c>
      <c r="B84">
        <v>7.2085603999999998E-2</v>
      </c>
      <c r="C84">
        <v>8.1376984999999999E-2</v>
      </c>
      <c r="D84">
        <v>0.116150132</v>
      </c>
      <c r="E84">
        <v>2.5828837E-2</v>
      </c>
      <c r="F84">
        <v>5.3485251999999997E-2</v>
      </c>
      <c r="G84">
        <v>3.1066865999999999E-2</v>
      </c>
      <c r="H84">
        <v>4.8309456000000001E-2</v>
      </c>
    </row>
    <row r="85" spans="1:8" ht="18.75">
      <c r="A85" s="2" t="s">
        <v>32</v>
      </c>
      <c r="B85">
        <v>8.4624913999999996E-2</v>
      </c>
      <c r="C85">
        <v>7.4151721000000004E-2</v>
      </c>
      <c r="D85">
        <v>1.7329325999999999E-2</v>
      </c>
      <c r="E85">
        <v>0.10717762</v>
      </c>
      <c r="F85">
        <v>9.2717955000000005E-2</v>
      </c>
      <c r="G85">
        <v>0.12322367100000001</v>
      </c>
      <c r="H85">
        <v>0.11293705599999999</v>
      </c>
    </row>
    <row r="86" spans="1:8">
      <c r="A86" t="s">
        <v>114</v>
      </c>
      <c r="B86">
        <v>5.4014896E-2</v>
      </c>
      <c r="C86">
        <v>5.3995294999999999E-2</v>
      </c>
      <c r="D86">
        <v>6.8241043000000001E-2</v>
      </c>
      <c r="E86">
        <v>3.4821866E-2</v>
      </c>
      <c r="F86">
        <v>4.4323794E-2</v>
      </c>
      <c r="G86">
        <v>3.0924793999999999E-2</v>
      </c>
      <c r="H86">
        <v>4.3372648E-2</v>
      </c>
    </row>
    <row r="87" spans="1:8">
      <c r="A87" t="s">
        <v>13</v>
      </c>
      <c r="B87">
        <v>2.6752303000000002E-2</v>
      </c>
      <c r="C87">
        <v>3.8894752999999997E-2</v>
      </c>
      <c r="D87">
        <v>4.1407844999999999E-2</v>
      </c>
      <c r="E87">
        <v>6.2747580000000001E-3</v>
      </c>
      <c r="F87">
        <v>2.6798880000000001E-2</v>
      </c>
      <c r="G87">
        <v>1.7389044999999999E-2</v>
      </c>
      <c r="H87">
        <v>2.7842947999999999E-2</v>
      </c>
    </row>
    <row r="88" spans="1:8">
      <c r="A88" t="s">
        <v>27</v>
      </c>
      <c r="B88">
        <v>6.5658568E-2</v>
      </c>
      <c r="C88">
        <v>6.9613247000000003E-2</v>
      </c>
      <c r="D88">
        <v>7.9591868999999996E-2</v>
      </c>
      <c r="E88">
        <v>6.1489655999999997E-2</v>
      </c>
      <c r="F88">
        <v>5.5101095000000003E-2</v>
      </c>
      <c r="G88">
        <v>4.2223302999999997E-2</v>
      </c>
      <c r="H88">
        <v>5.9406514000000001E-2</v>
      </c>
    </row>
    <row r="89" spans="1:8">
      <c r="A89" t="s">
        <v>115</v>
      </c>
      <c r="B89">
        <v>4.1618087999999998E-2</v>
      </c>
      <c r="C89">
        <v>4.3940633999999999E-2</v>
      </c>
      <c r="D89">
        <v>5.8346620000000002E-2</v>
      </c>
      <c r="E89">
        <v>6.0930669999999998E-3</v>
      </c>
      <c r="F89">
        <v>3.1863598E-2</v>
      </c>
      <c r="G89">
        <v>2.6502854999999999E-2</v>
      </c>
      <c r="H89">
        <v>2.9596887999999998E-2</v>
      </c>
    </row>
    <row r="90" spans="1:8">
      <c r="A90" t="s">
        <v>116</v>
      </c>
      <c r="B90">
        <v>3.3725527999999998E-2</v>
      </c>
      <c r="C90">
        <v>3.7658866999999999E-2</v>
      </c>
      <c r="D90">
        <v>4.9126085E-2</v>
      </c>
      <c r="E90">
        <v>1.0084572E-2</v>
      </c>
      <c r="F90">
        <v>2.7480293999999999E-2</v>
      </c>
      <c r="G90">
        <v>1.3380496E-2</v>
      </c>
      <c r="H90">
        <v>2.2374097999999999E-2</v>
      </c>
    </row>
    <row r="91" spans="1:8">
      <c r="A91" t="s">
        <v>117</v>
      </c>
      <c r="B91">
        <v>7.5599643999999994E-2</v>
      </c>
      <c r="C91">
        <v>6.7777915999999994E-2</v>
      </c>
      <c r="D91">
        <v>8.5926867000000004E-2</v>
      </c>
      <c r="E91">
        <v>5.3032036999999997E-2</v>
      </c>
      <c r="F91">
        <v>6.0325450000000003E-2</v>
      </c>
      <c r="G91">
        <v>5.0580355E-2</v>
      </c>
      <c r="H91">
        <v>5.6514465999999999E-2</v>
      </c>
    </row>
    <row r="92" spans="1:8">
      <c r="A92" t="s">
        <v>118</v>
      </c>
      <c r="B92">
        <v>5.8751904000000001E-2</v>
      </c>
      <c r="C92">
        <v>5.2750857999999998E-2</v>
      </c>
      <c r="D92">
        <v>6.9477081999999996E-2</v>
      </c>
      <c r="E92">
        <v>3.9010692E-2</v>
      </c>
      <c r="F92">
        <v>4.5647892000000002E-2</v>
      </c>
      <c r="G92">
        <v>3.6569499999999998E-2</v>
      </c>
      <c r="H92">
        <v>4.2850685999999999E-2</v>
      </c>
    </row>
    <row r="93" spans="1:8">
      <c r="A93" t="s">
        <v>119</v>
      </c>
      <c r="B93">
        <v>5.0560236000000001E-2</v>
      </c>
      <c r="C93">
        <v>5.3975387999999999E-2</v>
      </c>
      <c r="D93">
        <v>7.0587605999999997E-2</v>
      </c>
      <c r="E93">
        <v>6.711491E-3</v>
      </c>
      <c r="F93">
        <v>3.9445833999999999E-2</v>
      </c>
      <c r="G93">
        <v>3.3611299999999997E-2</v>
      </c>
      <c r="H93">
        <v>3.6570742000000003E-2</v>
      </c>
    </row>
    <row r="94" spans="1:8">
      <c r="A94" t="s">
        <v>120</v>
      </c>
      <c r="B94">
        <v>6.9753753000000002E-2</v>
      </c>
      <c r="C94">
        <v>6.6743851000000007E-2</v>
      </c>
      <c r="D94">
        <v>8.3149162999999998E-2</v>
      </c>
      <c r="E94">
        <v>4.3053673000000001E-2</v>
      </c>
      <c r="F94">
        <v>5.6256479999999998E-2</v>
      </c>
      <c r="G94">
        <v>4.7458375999999997E-2</v>
      </c>
      <c r="H94">
        <v>5.3481958000000003E-2</v>
      </c>
    </row>
    <row r="95" spans="1:8">
      <c r="A95" t="s">
        <v>121</v>
      </c>
      <c r="B95">
        <v>9.9902328999999998E-2</v>
      </c>
      <c r="C95">
        <v>9.5026286000000001E-2</v>
      </c>
      <c r="D95">
        <v>0.104166751</v>
      </c>
      <c r="E95">
        <v>0.106834758</v>
      </c>
      <c r="F95">
        <v>8.8483449000000006E-2</v>
      </c>
      <c r="G95">
        <v>7.0201670999999993E-2</v>
      </c>
      <c r="H95">
        <v>9.0936794000000001E-2</v>
      </c>
    </row>
    <row r="96" spans="1:8">
      <c r="A96" t="s">
        <v>122</v>
      </c>
      <c r="B96">
        <v>5.7016263999999997E-2</v>
      </c>
      <c r="C96">
        <v>5.3670691999999999E-2</v>
      </c>
      <c r="D96">
        <v>5.7177390000000002E-2</v>
      </c>
      <c r="E96">
        <v>5.8297410000000001E-2</v>
      </c>
      <c r="F96">
        <v>4.9055081E-2</v>
      </c>
      <c r="G96">
        <v>3.8330821000000001E-2</v>
      </c>
      <c r="H96">
        <v>4.6145239999999997E-2</v>
      </c>
    </row>
    <row r="97" spans="1:8">
      <c r="A97" t="s">
        <v>123</v>
      </c>
      <c r="B97">
        <v>4.2905801E-2</v>
      </c>
      <c r="C97">
        <v>4.9882197000000003E-2</v>
      </c>
      <c r="D97">
        <v>6.7943708000000005E-2</v>
      </c>
      <c r="E97">
        <v>2.2172213999999999E-2</v>
      </c>
      <c r="F97">
        <v>2.9751300000000001E-2</v>
      </c>
      <c r="G97">
        <v>2.4708642999999999E-2</v>
      </c>
      <c r="H97">
        <v>3.2951067000000001E-2</v>
      </c>
    </row>
    <row r="98" spans="1:8">
      <c r="A98" t="s">
        <v>22</v>
      </c>
      <c r="B98">
        <v>5.9964482E-2</v>
      </c>
      <c r="C98">
        <v>5.8795211E-2</v>
      </c>
      <c r="D98">
        <v>8.1465790999999996E-2</v>
      </c>
      <c r="E98">
        <v>2.2007935999999999E-2</v>
      </c>
      <c r="F98">
        <v>4.5216523000000002E-2</v>
      </c>
      <c r="G98">
        <v>3.6158650000000001E-2</v>
      </c>
      <c r="H98">
        <v>3.9758170000000002E-2</v>
      </c>
    </row>
    <row r="99" spans="1:8">
      <c r="A99" t="s">
        <v>124</v>
      </c>
      <c r="B99">
        <v>7.0202463000000007E-2</v>
      </c>
      <c r="C99">
        <v>6.4905734000000007E-2</v>
      </c>
      <c r="D99">
        <v>9.4538782000000002E-2</v>
      </c>
      <c r="E99">
        <v>2.9795166000000001E-2</v>
      </c>
      <c r="F99">
        <v>5.1467838000000002E-2</v>
      </c>
      <c r="G99">
        <v>3.9639837999999997E-2</v>
      </c>
      <c r="H99">
        <v>4.6107135E-2</v>
      </c>
    </row>
    <row r="100" spans="1:8">
      <c r="A100" t="s">
        <v>125</v>
      </c>
      <c r="B100">
        <v>7.3396012999999996E-2</v>
      </c>
      <c r="C100">
        <v>6.8295553999999994E-2</v>
      </c>
      <c r="D100">
        <v>7.6526483000000006E-2</v>
      </c>
      <c r="E100">
        <v>7.3501202000000002E-2</v>
      </c>
      <c r="F100">
        <v>6.4138814000000002E-2</v>
      </c>
      <c r="G100">
        <v>5.3470798999999999E-2</v>
      </c>
      <c r="H100">
        <v>6.7469811000000005E-2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DE90-90CF-4FBD-95F5-184C0A0F67C4}">
  <dimension ref="A1:H100"/>
  <sheetViews>
    <sheetView workbookViewId="0">
      <selection activeCell="F10" sqref="F10"/>
    </sheetView>
  </sheetViews>
  <sheetFormatPr defaultRowHeight="15"/>
  <sheetData>
    <row r="1" spans="1: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>
      <c r="B2" t="s">
        <v>33</v>
      </c>
      <c r="C2" t="s">
        <v>34</v>
      </c>
      <c r="D2" t="s">
        <v>35</v>
      </c>
      <c r="E2" t="s">
        <v>38</v>
      </c>
      <c r="F2" t="s">
        <v>39</v>
      </c>
      <c r="G2" t="s">
        <v>43</v>
      </c>
      <c r="H2" t="s">
        <v>47</v>
      </c>
    </row>
    <row r="3" spans="1:8">
      <c r="A3" t="s">
        <v>52</v>
      </c>
      <c r="B3">
        <v>4.8771970141299997E-2</v>
      </c>
      <c r="C3">
        <v>4.8026314637299998E-2</v>
      </c>
      <c r="D3">
        <v>5.6549786129099999E-2</v>
      </c>
      <c r="E3">
        <v>3.2468032940299998E-2</v>
      </c>
      <c r="F3">
        <v>4.21086356104E-2</v>
      </c>
      <c r="G3">
        <v>2.9764614765700002E-2</v>
      </c>
      <c r="H3">
        <v>3.7929899997900002E-2</v>
      </c>
    </row>
    <row r="4" spans="1:8" ht="18.75">
      <c r="A4" s="2" t="s">
        <v>30</v>
      </c>
      <c r="B4">
        <v>7.9053028473100001E-2</v>
      </c>
      <c r="C4">
        <v>7.1215587224399995E-2</v>
      </c>
      <c r="D4">
        <v>2.6082995964499998E-2</v>
      </c>
      <c r="E4">
        <v>9.4035996442199996E-2</v>
      </c>
      <c r="F4">
        <v>8.6026731660399994E-2</v>
      </c>
      <c r="G4">
        <v>0.105649174002</v>
      </c>
      <c r="H4">
        <v>9.9499018997599997E-2</v>
      </c>
    </row>
    <row r="5" spans="1:8">
      <c r="A5" t="s">
        <v>53</v>
      </c>
      <c r="B5">
        <v>4.4531691276100002E-2</v>
      </c>
      <c r="C5">
        <v>4.8281584831900003E-2</v>
      </c>
      <c r="D5">
        <v>5.7941139765699999E-2</v>
      </c>
      <c r="E5">
        <v>1.9171378782299998E-2</v>
      </c>
      <c r="F5">
        <v>3.6471957342899999E-2</v>
      </c>
      <c r="G5">
        <v>2.56879998554E-2</v>
      </c>
      <c r="H5">
        <v>3.3885211781399999E-2</v>
      </c>
    </row>
    <row r="6" spans="1:8">
      <c r="A6" t="s">
        <v>54</v>
      </c>
      <c r="B6">
        <v>5.6428474353200003E-2</v>
      </c>
      <c r="C6">
        <v>5.4505045822199998E-2</v>
      </c>
      <c r="D6">
        <v>5.8061979985199998E-2</v>
      </c>
      <c r="E6">
        <v>5.9194178365699998E-2</v>
      </c>
      <c r="F6">
        <v>5.0134189959300003E-2</v>
      </c>
      <c r="G6">
        <v>4.1952772189699998E-2</v>
      </c>
      <c r="H6">
        <v>5.0849477375799999E-2</v>
      </c>
    </row>
    <row r="7" spans="1:8">
      <c r="A7" t="s">
        <v>55</v>
      </c>
      <c r="B7">
        <v>3.7086966074599999E-2</v>
      </c>
      <c r="C7">
        <v>4.2393581315199998E-2</v>
      </c>
      <c r="D7">
        <v>6.7232494019799999E-2</v>
      </c>
      <c r="E7">
        <v>-5.7801746088700003E-3</v>
      </c>
      <c r="F7">
        <v>2.34321463169E-2</v>
      </c>
      <c r="G7">
        <v>1.58119803855E-2</v>
      </c>
      <c r="H7">
        <v>1.83481545117E-2</v>
      </c>
    </row>
    <row r="8" spans="1:8">
      <c r="A8" t="s">
        <v>56</v>
      </c>
      <c r="B8">
        <v>6.3800681071899998E-2</v>
      </c>
      <c r="C8">
        <v>6.2205623358399999E-2</v>
      </c>
      <c r="D8">
        <v>7.6744060382099993E-2</v>
      </c>
      <c r="E8">
        <v>3.5841016298800002E-2</v>
      </c>
      <c r="F8">
        <v>5.1734142655699998E-2</v>
      </c>
      <c r="G8">
        <v>4.5147511941400001E-2</v>
      </c>
      <c r="H8">
        <v>4.8628886661200001E-2</v>
      </c>
    </row>
    <row r="9" spans="1:8">
      <c r="A9" t="s">
        <v>21</v>
      </c>
      <c r="B9">
        <v>6.0734519868199999E-2</v>
      </c>
      <c r="C9">
        <v>6.9302484278499998E-2</v>
      </c>
      <c r="D9">
        <v>5.9014743452400001E-2</v>
      </c>
      <c r="E9">
        <v>6.7722561638199993E-2</v>
      </c>
      <c r="F9">
        <v>6.2807414371E-2</v>
      </c>
      <c r="G9">
        <v>4.8258707514999999E-2</v>
      </c>
      <c r="H9">
        <v>6.6768650056300005E-2</v>
      </c>
    </row>
    <row r="10" spans="1:8">
      <c r="A10" t="s">
        <v>16</v>
      </c>
      <c r="B10">
        <v>1.8817932521099999E-2</v>
      </c>
      <c r="C10">
        <v>2.7797499383599999E-2</v>
      </c>
      <c r="D10">
        <v>4.3922671970799999E-2</v>
      </c>
      <c r="E10">
        <v>-1.9543606262599999E-2</v>
      </c>
      <c r="F10">
        <v>1.0714768400199999E-2</v>
      </c>
      <c r="G10">
        <v>4.8756684448500003E-3</v>
      </c>
      <c r="H10">
        <v>7.9186970752799998E-3</v>
      </c>
    </row>
    <row r="11" spans="1:8">
      <c r="A11" t="s">
        <v>57</v>
      </c>
      <c r="B11">
        <v>8.2168213238600005E-2</v>
      </c>
      <c r="C11">
        <v>9.0670896730400005E-2</v>
      </c>
      <c r="D11">
        <v>9.3055806061100005E-2</v>
      </c>
      <c r="E11">
        <v>7.1310604621900003E-2</v>
      </c>
      <c r="F11">
        <v>7.6265632309400005E-2</v>
      </c>
      <c r="G11">
        <v>5.6606477324499999E-2</v>
      </c>
      <c r="H11">
        <v>7.8109943205000004E-2</v>
      </c>
    </row>
    <row r="12" spans="1:8">
      <c r="A12" t="s">
        <v>5</v>
      </c>
      <c r="B12">
        <v>4.2572786259499999E-2</v>
      </c>
      <c r="C12">
        <v>3.92986377555E-2</v>
      </c>
      <c r="D12">
        <v>4.3471977678199998E-2</v>
      </c>
      <c r="E12">
        <v>4.4836620857300002E-2</v>
      </c>
      <c r="F12">
        <v>3.41008034406E-2</v>
      </c>
      <c r="G12">
        <v>2.3801366214299999E-2</v>
      </c>
      <c r="H12">
        <v>3.5313212447499999E-2</v>
      </c>
    </row>
    <row r="13" spans="1:8">
      <c r="A13" t="s">
        <v>58</v>
      </c>
      <c r="B13">
        <v>4.41320222182E-2</v>
      </c>
      <c r="C13">
        <v>4.1109059678300003E-2</v>
      </c>
      <c r="D13">
        <v>3.9484646903700002E-2</v>
      </c>
      <c r="E13">
        <v>5.43524549158E-2</v>
      </c>
      <c r="F13">
        <v>3.9834988080200001E-2</v>
      </c>
      <c r="G13">
        <v>3.2581281502000001E-2</v>
      </c>
      <c r="H13">
        <v>3.8227340009499997E-2</v>
      </c>
    </row>
    <row r="14" spans="1:8">
      <c r="A14" t="s">
        <v>6</v>
      </c>
      <c r="B14">
        <v>5.5025918336799998E-2</v>
      </c>
      <c r="C14">
        <v>4.87060617375E-2</v>
      </c>
      <c r="D14">
        <v>6.5259434237899996E-2</v>
      </c>
      <c r="E14">
        <v>5.6049829435200003E-2</v>
      </c>
      <c r="F14">
        <v>4.0620413998000003E-2</v>
      </c>
      <c r="G14">
        <v>2.6125437346200001E-2</v>
      </c>
      <c r="H14">
        <v>4.2160657875500003E-2</v>
      </c>
    </row>
    <row r="15" spans="1:8">
      <c r="A15" t="s">
        <v>59</v>
      </c>
      <c r="B15">
        <v>6.2563298653099994E-2</v>
      </c>
      <c r="C15">
        <v>5.9140732245900003E-2</v>
      </c>
      <c r="D15">
        <v>6.7347569568199997E-2</v>
      </c>
      <c r="E15">
        <v>5.2320583212300001E-2</v>
      </c>
      <c r="F15">
        <v>5.50634657037E-2</v>
      </c>
      <c r="G15">
        <v>5.00331173898E-2</v>
      </c>
      <c r="H15">
        <v>5.6610607184200003E-2</v>
      </c>
    </row>
    <row r="16" spans="1:8">
      <c r="A16" t="s">
        <v>60</v>
      </c>
      <c r="B16">
        <v>5.1871747206799997E-2</v>
      </c>
      <c r="C16">
        <v>5.8322887609999999E-2</v>
      </c>
      <c r="D16">
        <v>4.1921084286300002E-2</v>
      </c>
      <c r="E16">
        <v>7.4918011116700003E-2</v>
      </c>
      <c r="F16">
        <v>5.3828432890100003E-2</v>
      </c>
      <c r="G16">
        <v>3.9691945442300001E-2</v>
      </c>
      <c r="H16">
        <v>5.3838761697300001E-2</v>
      </c>
    </row>
    <row r="17" spans="1:8">
      <c r="A17" t="s">
        <v>8</v>
      </c>
      <c r="B17">
        <v>9.0082543990399999E-2</v>
      </c>
      <c r="C17">
        <v>8.5180437638299994E-2</v>
      </c>
      <c r="D17">
        <v>8.5739167475299999E-2</v>
      </c>
      <c r="E17">
        <v>9.8605474930700002E-2</v>
      </c>
      <c r="F17">
        <v>8.0839333622999998E-2</v>
      </c>
      <c r="G17">
        <v>5.5609597760899999E-2</v>
      </c>
      <c r="H17">
        <v>7.5055964222099994E-2</v>
      </c>
    </row>
    <row r="18" spans="1:8">
      <c r="A18" t="s">
        <v>61</v>
      </c>
      <c r="B18">
        <v>1.55886907571E-2</v>
      </c>
      <c r="C18">
        <v>1.9434832914299999E-2</v>
      </c>
      <c r="D18">
        <v>3.8627017090500003E-2</v>
      </c>
      <c r="E18">
        <v>-1.6957462151599999E-2</v>
      </c>
      <c r="F18">
        <v>6.5566117587200004E-3</v>
      </c>
      <c r="G18">
        <v>6.0030318178299997E-3</v>
      </c>
      <c r="H18">
        <v>5.9564163965399996E-3</v>
      </c>
    </row>
    <row r="19" spans="1:8">
      <c r="A19" t="s">
        <v>28</v>
      </c>
      <c r="B19">
        <v>5.1046324889899998E-2</v>
      </c>
      <c r="C19">
        <v>4.93544435277E-2</v>
      </c>
      <c r="D19">
        <v>4.4008072849800003E-2</v>
      </c>
      <c r="E19">
        <v>6.4962382491999995E-2</v>
      </c>
      <c r="F19">
        <v>4.8838490861399998E-2</v>
      </c>
      <c r="G19">
        <v>3.5320726546799998E-2</v>
      </c>
      <c r="H19">
        <v>4.74916244463E-2</v>
      </c>
    </row>
    <row r="20" spans="1:8">
      <c r="A20" t="s">
        <v>62</v>
      </c>
      <c r="B20">
        <v>4.1973637684699999E-2</v>
      </c>
      <c r="C20">
        <v>3.9990885635000001E-2</v>
      </c>
      <c r="D20">
        <v>4.84141144688E-2</v>
      </c>
      <c r="E20">
        <v>4.1104422296699999E-2</v>
      </c>
      <c r="F20">
        <v>3.4169217683599998E-2</v>
      </c>
      <c r="G20">
        <v>2.1826197154500002E-2</v>
      </c>
      <c r="H20">
        <v>3.3608158555200003E-2</v>
      </c>
    </row>
    <row r="21" spans="1:8">
      <c r="A21" t="s">
        <v>12</v>
      </c>
      <c r="B21">
        <v>6.2733411463400002E-2</v>
      </c>
      <c r="C21">
        <v>6.7111234874699999E-2</v>
      </c>
      <c r="D21">
        <v>9.0783271299599996E-2</v>
      </c>
      <c r="E21">
        <v>1.9901460565100001E-2</v>
      </c>
      <c r="F21">
        <v>4.8057856428100003E-2</v>
      </c>
      <c r="G21">
        <v>3.623084386E-2</v>
      </c>
      <c r="H21">
        <v>4.3562350065599997E-2</v>
      </c>
    </row>
    <row r="22" spans="1:8">
      <c r="A22" t="s">
        <v>14</v>
      </c>
      <c r="B22">
        <v>2.56409977596E-2</v>
      </c>
      <c r="C22">
        <v>3.1776065603499999E-2</v>
      </c>
      <c r="D22">
        <v>4.1186503481200003E-2</v>
      </c>
      <c r="E22">
        <v>5.23779263548E-3</v>
      </c>
      <c r="F22">
        <v>2.14173394096E-2</v>
      </c>
      <c r="G22">
        <v>1.5049384881400001E-2</v>
      </c>
      <c r="H22">
        <v>2.0886343393600001E-2</v>
      </c>
    </row>
    <row r="23" spans="1:8">
      <c r="A23" t="s">
        <v>63</v>
      </c>
      <c r="B23">
        <v>6.0760978048599999E-2</v>
      </c>
      <c r="C23">
        <v>5.3699833220300003E-2</v>
      </c>
      <c r="D23">
        <v>5.9504012721300001E-2</v>
      </c>
      <c r="E23">
        <v>6.3145802395199999E-2</v>
      </c>
      <c r="F23">
        <v>5.1720882657700001E-2</v>
      </c>
      <c r="G23">
        <v>4.2188597252700001E-2</v>
      </c>
      <c r="H23">
        <v>5.1363201215499997E-2</v>
      </c>
    </row>
    <row r="24" spans="1:8">
      <c r="A24" t="s">
        <v>64</v>
      </c>
      <c r="B24">
        <v>5.3778531234399997E-2</v>
      </c>
      <c r="C24">
        <v>5.1740934437000001E-2</v>
      </c>
      <c r="D24">
        <v>6.5566934056599996E-2</v>
      </c>
      <c r="E24">
        <v>3.3779881435799998E-2</v>
      </c>
      <c r="F24">
        <v>4.3797479734599999E-2</v>
      </c>
      <c r="G24">
        <v>3.7430538046699997E-2</v>
      </c>
      <c r="H24">
        <v>4.1395335323E-2</v>
      </c>
    </row>
    <row r="25" spans="1:8">
      <c r="A25" t="s">
        <v>17</v>
      </c>
      <c r="B25">
        <v>1.9295489663400001E-2</v>
      </c>
      <c r="C25">
        <v>2.84591594474E-2</v>
      </c>
      <c r="D25">
        <v>3.0851424874E-2</v>
      </c>
      <c r="E25">
        <v>1.0616001533700001E-2</v>
      </c>
      <c r="F25">
        <v>1.90950313075E-2</v>
      </c>
      <c r="G25">
        <v>3.7564400019699999E-3</v>
      </c>
      <c r="H25">
        <v>1.5719581410900001E-2</v>
      </c>
    </row>
    <row r="26" spans="1:8">
      <c r="A26" t="s">
        <v>65</v>
      </c>
      <c r="B26">
        <v>3.0906568489399999E-2</v>
      </c>
      <c r="C26">
        <v>3.6167617419299997E-2</v>
      </c>
      <c r="D26">
        <v>5.4121003509699998E-2</v>
      </c>
      <c r="E26">
        <v>-5.6209684391499998E-3</v>
      </c>
      <c r="F26">
        <v>2.08095805565E-2</v>
      </c>
      <c r="G26">
        <v>1.4257163352900001E-2</v>
      </c>
      <c r="H26">
        <v>1.7326656920499998E-2</v>
      </c>
    </row>
    <row r="27" spans="1:8">
      <c r="A27" t="s">
        <v>66</v>
      </c>
      <c r="B27">
        <v>2.1127395806799999E-2</v>
      </c>
      <c r="C27">
        <v>2.67012260197E-2</v>
      </c>
      <c r="D27">
        <v>3.9522444788299999E-2</v>
      </c>
      <c r="E27">
        <v>-5.7864099073300004E-3</v>
      </c>
      <c r="F27">
        <v>1.5577047879E-2</v>
      </c>
      <c r="G27">
        <v>1.1804200271200001E-2</v>
      </c>
      <c r="H27">
        <v>1.4252590967399999E-2</v>
      </c>
    </row>
    <row r="28" spans="1:8">
      <c r="A28" t="s">
        <v>67</v>
      </c>
      <c r="B28">
        <v>7.3318451546400001E-2</v>
      </c>
      <c r="C28">
        <v>6.6652245145700006E-2</v>
      </c>
      <c r="D28">
        <v>5.6192465196599997E-2</v>
      </c>
      <c r="E28">
        <v>0.102794554261</v>
      </c>
      <c r="F28">
        <v>6.8259753657400002E-2</v>
      </c>
      <c r="G28">
        <v>3.5373980516900001E-2</v>
      </c>
      <c r="H28">
        <v>6.0826277238500003E-2</v>
      </c>
    </row>
    <row r="29" spans="1:8">
      <c r="A29" t="s">
        <v>68</v>
      </c>
      <c r="B29">
        <v>5.7857751611500002E-2</v>
      </c>
      <c r="C29">
        <v>5.4147083237699997E-2</v>
      </c>
      <c r="D29">
        <v>5.2088550313399998E-2</v>
      </c>
      <c r="E29">
        <v>6.3742235557700005E-2</v>
      </c>
      <c r="F29">
        <v>5.2508830713700001E-2</v>
      </c>
      <c r="G29">
        <v>3.9500379464700003E-2</v>
      </c>
      <c r="H29">
        <v>4.8923575910699998E-2</v>
      </c>
    </row>
    <row r="30" spans="1:8">
      <c r="A30" t="s">
        <v>69</v>
      </c>
      <c r="B30">
        <v>4.0740604483499997E-2</v>
      </c>
      <c r="C30">
        <v>4.3764729382899999E-2</v>
      </c>
      <c r="D30">
        <v>6.2126637260199999E-2</v>
      </c>
      <c r="E30">
        <v>6.9771671685200003E-3</v>
      </c>
      <c r="F30">
        <v>3.1035070119700001E-2</v>
      </c>
      <c r="G30">
        <v>2.28925056967E-2</v>
      </c>
      <c r="H30">
        <v>2.9330327798499999E-2</v>
      </c>
    </row>
    <row r="31" spans="1:8">
      <c r="A31" t="s">
        <v>70</v>
      </c>
      <c r="B31">
        <v>5.9919491354299997E-2</v>
      </c>
      <c r="C31">
        <v>5.3419467565400003E-2</v>
      </c>
      <c r="D31">
        <v>5.97892677047E-2</v>
      </c>
      <c r="E31">
        <v>5.5032853882500003E-2</v>
      </c>
      <c r="F31">
        <v>5.1516602356899997E-2</v>
      </c>
      <c r="G31">
        <v>3.5508985085100003E-2</v>
      </c>
      <c r="H31">
        <v>4.70093984098E-2</v>
      </c>
    </row>
    <row r="32" spans="1:8">
      <c r="A32" t="s">
        <v>71</v>
      </c>
      <c r="B32">
        <v>4.1509543215500003E-2</v>
      </c>
      <c r="C32">
        <v>4.2515532029300002E-2</v>
      </c>
      <c r="D32">
        <v>6.1140840383000002E-2</v>
      </c>
      <c r="E32">
        <v>9.6582750714699992E-3</v>
      </c>
      <c r="F32">
        <v>3.1202216116399999E-2</v>
      </c>
      <c r="G32">
        <v>2.5312063777700001E-2</v>
      </c>
      <c r="H32">
        <v>2.7450331903499998E-2</v>
      </c>
    </row>
    <row r="33" spans="1:8">
      <c r="A33" t="s">
        <v>72</v>
      </c>
      <c r="B33">
        <v>3.24514033033E-2</v>
      </c>
      <c r="C33">
        <v>2.99430579484E-2</v>
      </c>
      <c r="D33">
        <v>4.20294168637E-2</v>
      </c>
      <c r="E33">
        <v>1.6848720713699999E-2</v>
      </c>
      <c r="F33">
        <v>2.1870483226799999E-2</v>
      </c>
      <c r="G33">
        <v>1.5760033069E-2</v>
      </c>
      <c r="H33">
        <v>2.1871549980300001E-2</v>
      </c>
    </row>
    <row r="34" spans="1:8">
      <c r="A34" t="s">
        <v>73</v>
      </c>
      <c r="B34">
        <v>5.9867454386899999E-2</v>
      </c>
      <c r="C34">
        <v>5.2046802508900002E-2</v>
      </c>
      <c r="D34">
        <v>6.3058223963399995E-2</v>
      </c>
      <c r="E34">
        <v>4.7323374710399997E-2</v>
      </c>
      <c r="F34">
        <v>4.85114499371E-2</v>
      </c>
      <c r="G34">
        <v>3.9071346183600003E-2</v>
      </c>
      <c r="H34">
        <v>4.5650772598699998E-2</v>
      </c>
    </row>
    <row r="35" spans="1:8">
      <c r="A35" t="s">
        <v>74</v>
      </c>
      <c r="B35">
        <v>4.5107066298000001E-2</v>
      </c>
      <c r="C35">
        <v>4.8723327361100001E-2</v>
      </c>
      <c r="D35">
        <v>6.3365696989499995E-2</v>
      </c>
      <c r="E35">
        <v>2.0843249084900001E-2</v>
      </c>
      <c r="F35">
        <v>3.5506433107200003E-2</v>
      </c>
      <c r="G35">
        <v>3.0158443035299999E-2</v>
      </c>
      <c r="H35">
        <v>3.49057773236E-2</v>
      </c>
    </row>
    <row r="36" spans="1:8">
      <c r="A36" t="s">
        <v>75</v>
      </c>
      <c r="B36">
        <v>4.2828510632000001E-2</v>
      </c>
      <c r="C36">
        <v>4.5645939229400002E-2</v>
      </c>
      <c r="D36">
        <v>4.29214568405E-2</v>
      </c>
      <c r="E36">
        <v>4.93412424867E-2</v>
      </c>
      <c r="F36">
        <v>4.1211296197200001E-2</v>
      </c>
      <c r="G36">
        <v>2.96303786747E-2</v>
      </c>
      <c r="H36">
        <v>4.0776418868E-2</v>
      </c>
    </row>
    <row r="37" spans="1:8">
      <c r="A37" t="s">
        <v>76</v>
      </c>
      <c r="B37">
        <v>3.8828843578899999E-2</v>
      </c>
      <c r="C37">
        <v>4.8088381735599997E-2</v>
      </c>
      <c r="D37">
        <v>6.3515925022900002E-2</v>
      </c>
      <c r="E37">
        <v>-5.4226556727300004E-3</v>
      </c>
      <c r="F37">
        <v>3.0676788028400001E-2</v>
      </c>
      <c r="G37">
        <v>1.9228881828100002E-2</v>
      </c>
      <c r="H37">
        <v>2.5786208395199999E-2</v>
      </c>
    </row>
    <row r="38" spans="1:8">
      <c r="A38" t="s">
        <v>77</v>
      </c>
      <c r="B38">
        <v>5.1701519907800003E-2</v>
      </c>
      <c r="C38">
        <v>4.8676674263900002E-2</v>
      </c>
      <c r="D38">
        <v>3.81508021817E-2</v>
      </c>
      <c r="E38">
        <v>7.5681823853100003E-2</v>
      </c>
      <c r="F38">
        <v>5.5675158106600002E-2</v>
      </c>
      <c r="G38">
        <v>3.1292578032400001E-2</v>
      </c>
      <c r="H38">
        <v>5.3647406945200003E-2</v>
      </c>
    </row>
    <row r="39" spans="1:8">
      <c r="A39" t="s">
        <v>78</v>
      </c>
      <c r="B39">
        <v>4.9475460157200002E-2</v>
      </c>
      <c r="C39">
        <v>5.1890421042700002E-2</v>
      </c>
      <c r="D39">
        <v>6.4183577433400002E-2</v>
      </c>
      <c r="E39">
        <v>3.8876454254300002E-2</v>
      </c>
      <c r="F39">
        <v>4.0969490270300002E-2</v>
      </c>
      <c r="G39">
        <v>2.82303380029E-2</v>
      </c>
      <c r="H39">
        <v>4.0876194148100002E-2</v>
      </c>
    </row>
    <row r="40" spans="1:8">
      <c r="A40" t="s">
        <v>79</v>
      </c>
      <c r="B40">
        <v>2.3880915202499998E-2</v>
      </c>
      <c r="C40">
        <v>2.6272250455699999E-2</v>
      </c>
      <c r="D40">
        <v>4.3620064014600002E-2</v>
      </c>
      <c r="E40">
        <v>-3.8847756298499999E-3</v>
      </c>
      <c r="F40">
        <v>1.4958936060000001E-2</v>
      </c>
      <c r="G40">
        <v>8.7639935174299993E-3</v>
      </c>
      <c r="H40">
        <v>1.04581263868E-2</v>
      </c>
    </row>
    <row r="41" spans="1:8">
      <c r="A41" t="s">
        <v>80</v>
      </c>
      <c r="B41">
        <v>4.6220586039300002E-2</v>
      </c>
      <c r="C41">
        <v>4.4776591049600002E-2</v>
      </c>
      <c r="D41">
        <v>5.6862774238900002E-2</v>
      </c>
      <c r="E41">
        <v>2.3891941239999999E-2</v>
      </c>
      <c r="F41">
        <v>3.6305976117800003E-2</v>
      </c>
      <c r="G41">
        <v>3.07330041342E-2</v>
      </c>
      <c r="H41">
        <v>3.6257293633499998E-2</v>
      </c>
    </row>
    <row r="42" spans="1:8">
      <c r="A42" t="s">
        <v>18</v>
      </c>
      <c r="B42">
        <v>8.7074786106999993E-2</v>
      </c>
      <c r="C42">
        <v>0.101618959015</v>
      </c>
      <c r="D42">
        <v>0.13668904370900001</v>
      </c>
      <c r="E42">
        <v>4.0047652329199997E-2</v>
      </c>
      <c r="F42">
        <v>6.8753363150899999E-2</v>
      </c>
      <c r="G42">
        <v>3.6954573701399998E-2</v>
      </c>
      <c r="H42">
        <v>6.8120865999499999E-2</v>
      </c>
    </row>
    <row r="43" spans="1:8">
      <c r="A43" t="s">
        <v>81</v>
      </c>
      <c r="B43">
        <v>3.9007100208699998E-2</v>
      </c>
      <c r="C43">
        <v>4.0396209003199998E-2</v>
      </c>
      <c r="D43">
        <v>4.8476166956800001E-2</v>
      </c>
      <c r="E43">
        <v>1.9214975912500001E-2</v>
      </c>
      <c r="F43">
        <v>3.3860725695699999E-2</v>
      </c>
      <c r="G43">
        <v>2.17563820964E-2</v>
      </c>
      <c r="H43">
        <v>2.8655290465899999E-2</v>
      </c>
    </row>
    <row r="44" spans="1:8">
      <c r="A44" t="s">
        <v>82</v>
      </c>
      <c r="B44">
        <v>2.76762492024E-2</v>
      </c>
      <c r="C44">
        <v>3.2863547783599997E-2</v>
      </c>
      <c r="D44">
        <v>4.5885699239699998E-2</v>
      </c>
      <c r="E44">
        <v>-1.00769174747E-3</v>
      </c>
      <c r="F44">
        <v>2.1894256359000001E-2</v>
      </c>
      <c r="G44">
        <v>1.4128271057299999E-2</v>
      </c>
      <c r="H44">
        <v>1.7462784226300002E-2</v>
      </c>
    </row>
    <row r="45" spans="1:8">
      <c r="A45" t="s">
        <v>10</v>
      </c>
      <c r="B45">
        <v>6.0441548621199999E-2</v>
      </c>
      <c r="C45">
        <v>6.1790329876399999E-2</v>
      </c>
      <c r="D45">
        <v>5.4896535473699999E-2</v>
      </c>
      <c r="E45">
        <v>8.7279721183300005E-2</v>
      </c>
      <c r="F45">
        <v>5.7545164050399999E-2</v>
      </c>
      <c r="G45">
        <v>3.3655906213599998E-2</v>
      </c>
      <c r="H45">
        <v>6.1436851745300003E-2</v>
      </c>
    </row>
    <row r="46" spans="1:8">
      <c r="A46" t="s">
        <v>83</v>
      </c>
      <c r="B46">
        <v>2.78713777546E-2</v>
      </c>
      <c r="C46">
        <v>2.9996601102499999E-2</v>
      </c>
      <c r="D46">
        <v>3.6488679832799999E-2</v>
      </c>
      <c r="E46">
        <v>2.22618169415E-2</v>
      </c>
      <c r="F46">
        <v>2.14487552203E-2</v>
      </c>
      <c r="G46">
        <v>1.72162054051E-2</v>
      </c>
      <c r="H46">
        <v>2.07526904442E-2</v>
      </c>
    </row>
    <row r="47" spans="1:8">
      <c r="A47" t="s">
        <v>84</v>
      </c>
      <c r="B47">
        <v>6.1615169338500003E-2</v>
      </c>
      <c r="C47">
        <v>5.77871013674E-2</v>
      </c>
      <c r="D47">
        <v>6.8544001550700007E-2</v>
      </c>
      <c r="E47">
        <v>5.30856185193E-2</v>
      </c>
      <c r="F47">
        <v>5.1981329244299997E-2</v>
      </c>
      <c r="G47">
        <v>4.4638382772400002E-2</v>
      </c>
      <c r="H47">
        <v>5.4464247230599998E-2</v>
      </c>
    </row>
    <row r="48" spans="1:8">
      <c r="A48" t="s">
        <v>85</v>
      </c>
      <c r="B48">
        <v>2.63723567518E-2</v>
      </c>
      <c r="C48">
        <v>4.5521860269799999E-2</v>
      </c>
      <c r="D48">
        <v>-1.4429242012499999E-3</v>
      </c>
      <c r="E48">
        <v>8.8039013739500002E-2</v>
      </c>
      <c r="F48">
        <v>5.0318378298800003E-2</v>
      </c>
      <c r="G48">
        <v>6.92897824193E-3</v>
      </c>
      <c r="H48">
        <v>4.6513973124100001E-2</v>
      </c>
    </row>
    <row r="49" spans="1:8">
      <c r="A49" t="s">
        <v>26</v>
      </c>
      <c r="B49">
        <v>8.1852428224199997E-2</v>
      </c>
      <c r="C49">
        <v>8.7413118010399998E-2</v>
      </c>
      <c r="D49">
        <v>8.6084662149500002E-2</v>
      </c>
      <c r="E49">
        <v>9.8286389243600003E-2</v>
      </c>
      <c r="F49">
        <v>7.7584872735599997E-2</v>
      </c>
      <c r="G49">
        <v>5.48559856934E-2</v>
      </c>
      <c r="H49">
        <v>8.1956922344499999E-2</v>
      </c>
    </row>
    <row r="50" spans="1:8">
      <c r="A50" t="s">
        <v>86</v>
      </c>
      <c r="B50">
        <v>2.4743205568200002E-2</v>
      </c>
      <c r="C50">
        <v>3.2046751774299997E-2</v>
      </c>
      <c r="D50">
        <v>2.9439723769499999E-2</v>
      </c>
      <c r="E50">
        <v>2.7004077545500001E-2</v>
      </c>
      <c r="F50">
        <v>2.3300856008100002E-2</v>
      </c>
      <c r="G50">
        <v>1.0096280479599999E-2</v>
      </c>
      <c r="H50">
        <v>2.7593451672299998E-2</v>
      </c>
    </row>
    <row r="51" spans="1:8">
      <c r="A51" t="s">
        <v>87</v>
      </c>
      <c r="B51">
        <v>1.9962738055800001E-2</v>
      </c>
      <c r="C51">
        <v>3.1675926831100001E-2</v>
      </c>
      <c r="D51">
        <v>3.02488110108E-2</v>
      </c>
      <c r="E51">
        <v>1.28708425969E-2</v>
      </c>
      <c r="F51">
        <v>2.2132164357300001E-2</v>
      </c>
      <c r="G51">
        <v>1.38778642994E-2</v>
      </c>
      <c r="H51">
        <v>2.3895350662499999E-2</v>
      </c>
    </row>
    <row r="52" spans="1:8">
      <c r="A52" t="s">
        <v>88</v>
      </c>
      <c r="B52">
        <v>1.99046045261E-2</v>
      </c>
      <c r="C52">
        <v>2.48854935965E-2</v>
      </c>
      <c r="D52">
        <v>4.4585097539699997E-2</v>
      </c>
      <c r="E52">
        <v>-2.0036967292299999E-2</v>
      </c>
      <c r="F52">
        <v>1.1250851893400001E-2</v>
      </c>
      <c r="G52">
        <v>3.48880485188E-3</v>
      </c>
      <c r="H52">
        <v>4.6564299737300004E-3</v>
      </c>
    </row>
    <row r="53" spans="1:8">
      <c r="A53" t="s">
        <v>89</v>
      </c>
      <c r="B53">
        <v>5.1336661662299998E-2</v>
      </c>
      <c r="C53">
        <v>4.80505317818E-2</v>
      </c>
      <c r="D53">
        <v>6.2045842192400003E-2</v>
      </c>
      <c r="E53">
        <v>2.9718063632699999E-2</v>
      </c>
      <c r="F53">
        <v>4.0717640058E-2</v>
      </c>
      <c r="G53">
        <v>3.2089497426999999E-2</v>
      </c>
      <c r="H53">
        <v>3.6215054503900002E-2</v>
      </c>
    </row>
    <row r="54" spans="1:8">
      <c r="A54" t="s">
        <v>90</v>
      </c>
      <c r="B54">
        <v>7.3407588023500003E-2</v>
      </c>
      <c r="C54">
        <v>6.9331354603700004E-2</v>
      </c>
      <c r="D54">
        <v>7.7659322441800002E-2</v>
      </c>
      <c r="E54">
        <v>6.5970811244000005E-2</v>
      </c>
      <c r="F54">
        <v>6.3626686715999997E-2</v>
      </c>
      <c r="G54">
        <v>5.10218901812E-2</v>
      </c>
      <c r="H54">
        <v>6.1476730586399998E-2</v>
      </c>
    </row>
    <row r="55" spans="1:8">
      <c r="A55" t="s">
        <v>91</v>
      </c>
      <c r="B55">
        <v>4.3412697514899998E-2</v>
      </c>
      <c r="C55">
        <v>4.1447959004200001E-2</v>
      </c>
      <c r="D55">
        <v>4.81255355585E-2</v>
      </c>
      <c r="E55">
        <v>3.7444239862699999E-2</v>
      </c>
      <c r="F55">
        <v>3.5653997968300002E-2</v>
      </c>
      <c r="G55">
        <v>2.3643026921299999E-2</v>
      </c>
      <c r="H55">
        <v>3.2302106407500003E-2</v>
      </c>
    </row>
    <row r="56" spans="1:8">
      <c r="A56" t="s">
        <v>92</v>
      </c>
      <c r="B56">
        <v>5.5392788346999997E-2</v>
      </c>
      <c r="C56">
        <v>5.32512464638E-2</v>
      </c>
      <c r="D56">
        <v>5.7092987088900003E-2</v>
      </c>
      <c r="E56">
        <v>5.4288032305800003E-2</v>
      </c>
      <c r="F56">
        <v>4.8550774841400003E-2</v>
      </c>
      <c r="G56">
        <v>3.8348819831100001E-2</v>
      </c>
      <c r="H56">
        <v>4.8264839139600002E-2</v>
      </c>
    </row>
    <row r="57" spans="1:8">
      <c r="A57" t="s">
        <v>93</v>
      </c>
      <c r="B57">
        <v>5.1734354383699999E-2</v>
      </c>
      <c r="C57">
        <v>4.8152927444400001E-2</v>
      </c>
      <c r="D57">
        <v>5.6858154753400003E-2</v>
      </c>
      <c r="E57">
        <v>4.2920315325900002E-2</v>
      </c>
      <c r="F57">
        <v>4.2681131204499997E-2</v>
      </c>
      <c r="G57">
        <v>3.5953987649199999E-2</v>
      </c>
      <c r="H57">
        <v>4.1248414366500001E-2</v>
      </c>
    </row>
    <row r="58" spans="1:8">
      <c r="A58" t="s">
        <v>94</v>
      </c>
      <c r="B58">
        <v>1.27591952575E-2</v>
      </c>
      <c r="C58">
        <v>1.9189794511900001E-2</v>
      </c>
      <c r="D58">
        <v>3.2138571385400001E-2</v>
      </c>
      <c r="E58">
        <v>-6.3387446444599996E-3</v>
      </c>
      <c r="F58">
        <v>6.0282249168999999E-3</v>
      </c>
      <c r="G58">
        <v>3.4680193618399999E-3</v>
      </c>
      <c r="H58">
        <v>7.3285275395999997E-3</v>
      </c>
    </row>
    <row r="59" spans="1:8">
      <c r="A59" t="s">
        <v>95</v>
      </c>
      <c r="B59">
        <v>4.41431199767E-2</v>
      </c>
      <c r="C59">
        <v>5.9448786401999999E-2</v>
      </c>
      <c r="D59">
        <v>5.8479151108999997E-2</v>
      </c>
      <c r="E59">
        <v>2.6106215978299999E-2</v>
      </c>
      <c r="F59">
        <v>4.56313128724E-2</v>
      </c>
      <c r="G59">
        <v>2.8099108043899999E-2</v>
      </c>
      <c r="H59">
        <v>4.41615510403E-2</v>
      </c>
    </row>
    <row r="60" spans="1:8">
      <c r="A60" t="s">
        <v>96</v>
      </c>
      <c r="B60">
        <v>7.2877347352499997E-2</v>
      </c>
      <c r="C60">
        <v>6.7483016362199999E-2</v>
      </c>
      <c r="D60">
        <v>7.87741788745E-2</v>
      </c>
      <c r="E60">
        <v>5.4295535403099997E-2</v>
      </c>
      <c r="F60">
        <v>6.0511171607600001E-2</v>
      </c>
      <c r="G60">
        <v>4.6024556663699999E-2</v>
      </c>
      <c r="H60">
        <v>5.3101240308299998E-2</v>
      </c>
    </row>
    <row r="61" spans="1:8" ht="18.75">
      <c r="A61" s="2" t="s">
        <v>31</v>
      </c>
      <c r="B61">
        <v>7.2820457073500003E-2</v>
      </c>
      <c r="C61">
        <v>6.3608172811899996E-2</v>
      </c>
      <c r="D61">
        <v>1.8449405423000002E-2</v>
      </c>
      <c r="E61">
        <v>8.8972800252899997E-2</v>
      </c>
      <c r="F61">
        <v>7.9664392710000004E-2</v>
      </c>
      <c r="G61">
        <v>9.8820197600099996E-2</v>
      </c>
      <c r="H61">
        <v>9.1042707539200005E-2</v>
      </c>
    </row>
    <row r="62" spans="1:8">
      <c r="A62" t="s">
        <v>97</v>
      </c>
      <c r="B62">
        <v>4.7763970146799999E-2</v>
      </c>
      <c r="C62">
        <v>4.1847055428199997E-2</v>
      </c>
      <c r="D62">
        <v>5.5334988229000001E-2</v>
      </c>
      <c r="E62">
        <v>3.6549308123000002E-2</v>
      </c>
      <c r="F62">
        <v>3.7206589757400002E-2</v>
      </c>
      <c r="G62">
        <v>2.85220136981E-2</v>
      </c>
      <c r="H62">
        <v>3.3598310686500002E-2</v>
      </c>
    </row>
    <row r="63" spans="1:8">
      <c r="A63" t="s">
        <v>98</v>
      </c>
      <c r="B63">
        <v>4.0120482899100002E-2</v>
      </c>
      <c r="C63">
        <v>4.0476498771999998E-2</v>
      </c>
      <c r="D63">
        <v>5.3769522392600001E-2</v>
      </c>
      <c r="E63">
        <v>1.313263825E-2</v>
      </c>
      <c r="F63">
        <v>2.9809414754000001E-2</v>
      </c>
      <c r="G63">
        <v>2.1554034144199999E-2</v>
      </c>
      <c r="H63">
        <v>2.7413828145099999E-2</v>
      </c>
    </row>
    <row r="64" spans="1:8">
      <c r="A64" t="s">
        <v>99</v>
      </c>
      <c r="B64">
        <v>3.4084072738299998E-2</v>
      </c>
      <c r="C64">
        <v>4.5265398895899998E-2</v>
      </c>
      <c r="D64">
        <v>3.9920784163000003E-2</v>
      </c>
      <c r="E64">
        <v>3.6797075678800001E-2</v>
      </c>
      <c r="F64">
        <v>3.5940721385999998E-2</v>
      </c>
      <c r="G64">
        <v>2.4189263096800001E-2</v>
      </c>
      <c r="H64">
        <v>4.2353402068599999E-2</v>
      </c>
    </row>
    <row r="65" spans="1:8">
      <c r="A65" t="s">
        <v>24</v>
      </c>
      <c r="B65">
        <v>4.0305152857899998E-2</v>
      </c>
      <c r="C65">
        <v>4.4752395446099998E-2</v>
      </c>
      <c r="D65">
        <v>4.8054794983500002E-2</v>
      </c>
      <c r="E65">
        <v>3.3169076986499998E-2</v>
      </c>
      <c r="F65">
        <v>3.6545986289700003E-2</v>
      </c>
      <c r="G65">
        <v>2.7388087790200001E-2</v>
      </c>
      <c r="H65">
        <v>3.7220463361800002E-2</v>
      </c>
    </row>
    <row r="66" spans="1:8">
      <c r="A66" t="s">
        <v>100</v>
      </c>
      <c r="B66">
        <v>4.9963185304100002E-2</v>
      </c>
      <c r="C66">
        <v>4.8164486242699998E-2</v>
      </c>
      <c r="D66">
        <v>7.3568122639499994E-2</v>
      </c>
      <c r="E66">
        <v>8.9612033578000006E-3</v>
      </c>
      <c r="F66">
        <v>3.5864635670599998E-2</v>
      </c>
      <c r="G66">
        <v>2.0702544782800002E-2</v>
      </c>
      <c r="H66">
        <v>2.6768847735599999E-2</v>
      </c>
    </row>
    <row r="67" spans="1:8">
      <c r="A67" t="s">
        <v>101</v>
      </c>
      <c r="B67">
        <v>6.42254516138E-2</v>
      </c>
      <c r="C67">
        <v>6.2743575108099997E-2</v>
      </c>
      <c r="D67">
        <v>7.3304498466399998E-2</v>
      </c>
      <c r="E67">
        <v>4.3961946719099997E-2</v>
      </c>
      <c r="F67">
        <v>5.4028744565299998E-2</v>
      </c>
      <c r="G67">
        <v>4.9033031369699998E-2</v>
      </c>
      <c r="H67">
        <v>5.3632451066400001E-2</v>
      </c>
    </row>
    <row r="68" spans="1:8">
      <c r="A68" t="s">
        <v>102</v>
      </c>
      <c r="B68">
        <v>7.8207893441599993E-2</v>
      </c>
      <c r="C68">
        <v>8.0313767015499998E-2</v>
      </c>
      <c r="D68">
        <v>8.8004001214200003E-2</v>
      </c>
      <c r="E68">
        <v>9.2947188936399999E-2</v>
      </c>
      <c r="F68">
        <v>6.5591909833899995E-2</v>
      </c>
      <c r="G68">
        <v>4.09869872568E-2</v>
      </c>
      <c r="H68">
        <v>6.7145298010099996E-2</v>
      </c>
    </row>
    <row r="69" spans="1:8">
      <c r="A69" t="s">
        <v>7</v>
      </c>
      <c r="B69">
        <v>4.70249194587E-2</v>
      </c>
      <c r="C69">
        <v>4.1846946941800002E-2</v>
      </c>
      <c r="D69">
        <v>3.2071466188199997E-2</v>
      </c>
      <c r="E69">
        <v>7.9533326749999994E-2</v>
      </c>
      <c r="F69">
        <v>4.7007519414599998E-2</v>
      </c>
      <c r="G69">
        <v>1.95788052852E-2</v>
      </c>
      <c r="H69">
        <v>4.7904835506100002E-2</v>
      </c>
    </row>
    <row r="70" spans="1:8">
      <c r="A70" t="s">
        <v>103</v>
      </c>
      <c r="B70">
        <v>5.7830541813900002E-2</v>
      </c>
      <c r="C70">
        <v>6.0122688028700001E-2</v>
      </c>
      <c r="D70">
        <v>8.3907021100899995E-2</v>
      </c>
      <c r="E70">
        <v>1.7952227348000002E-2</v>
      </c>
      <c r="F70">
        <v>4.1823117311800002E-2</v>
      </c>
      <c r="G70">
        <v>3.0848897495699999E-2</v>
      </c>
      <c r="H70">
        <v>3.9042905877600002E-2</v>
      </c>
    </row>
    <row r="71" spans="1:8" ht="18.75">
      <c r="A71" s="2" t="s">
        <v>127</v>
      </c>
      <c r="B71">
        <v>-1.3061701360199999E-3</v>
      </c>
      <c r="C71">
        <v>-3.9913824559200002E-4</v>
      </c>
      <c r="D71">
        <v>-1.28303232974E-3</v>
      </c>
      <c r="E71">
        <v>-1.4548791088799999E-3</v>
      </c>
      <c r="F71">
        <v>-1.1452648273399999E-3</v>
      </c>
      <c r="G71">
        <v>-9.7704853271999995E-4</v>
      </c>
      <c r="H71">
        <v>-9.7340476230899997E-4</v>
      </c>
    </row>
    <row r="72" spans="1:8">
      <c r="A72" t="s">
        <v>104</v>
      </c>
      <c r="B72">
        <v>6.0653910678699997E-2</v>
      </c>
      <c r="C72">
        <v>5.74576246979E-2</v>
      </c>
      <c r="D72">
        <v>5.64925251633E-2</v>
      </c>
      <c r="E72">
        <v>6.6475337890699995E-2</v>
      </c>
      <c r="F72">
        <v>5.4969441862599999E-2</v>
      </c>
      <c r="G72">
        <v>3.6468325928799998E-2</v>
      </c>
      <c r="H72">
        <v>4.9554760471399999E-2</v>
      </c>
    </row>
    <row r="73" spans="1:8">
      <c r="A73" t="s">
        <v>105</v>
      </c>
      <c r="B73">
        <v>2.0421259782899999E-2</v>
      </c>
      <c r="C73">
        <v>2.73535462599E-2</v>
      </c>
      <c r="D73">
        <v>3.7704174471600002E-2</v>
      </c>
      <c r="E73">
        <v>-8.7788327866799992E-3</v>
      </c>
      <c r="F73">
        <v>1.6022890321800001E-2</v>
      </c>
      <c r="G73">
        <v>7.5524216433000002E-3</v>
      </c>
      <c r="H73">
        <v>1.11420806567E-2</v>
      </c>
    </row>
    <row r="74" spans="1:8">
      <c r="A74" t="s">
        <v>106</v>
      </c>
      <c r="B74">
        <v>2.7251119345400001E-2</v>
      </c>
      <c r="C74">
        <v>3.1199988811500001E-2</v>
      </c>
      <c r="D74">
        <v>4.24401717916E-2</v>
      </c>
      <c r="E74">
        <v>1.35042382702E-2</v>
      </c>
      <c r="F74">
        <v>1.9482160959099999E-2</v>
      </c>
      <c r="G74">
        <v>1.3332173679099999E-2</v>
      </c>
      <c r="H74">
        <v>1.91696237312E-2</v>
      </c>
    </row>
    <row r="75" spans="1:8">
      <c r="A75" t="s">
        <v>107</v>
      </c>
      <c r="B75">
        <v>6.9946436959300001E-2</v>
      </c>
      <c r="C75">
        <v>8.0981997805399997E-2</v>
      </c>
      <c r="D75">
        <v>0.111971109005</v>
      </c>
      <c r="E75">
        <v>5.7116982680599998E-3</v>
      </c>
      <c r="F75">
        <v>5.3671811801800001E-2</v>
      </c>
      <c r="G75">
        <v>3.3507348766300002E-2</v>
      </c>
      <c r="H75">
        <v>4.5843493995999997E-2</v>
      </c>
    </row>
    <row r="76" spans="1:8">
      <c r="A76" t="s">
        <v>108</v>
      </c>
      <c r="B76">
        <v>4.3207381025100002E-2</v>
      </c>
      <c r="C76">
        <v>4.1634046526499997E-2</v>
      </c>
      <c r="D76">
        <v>4.9090461306700001E-2</v>
      </c>
      <c r="E76">
        <v>4.4897728105399999E-2</v>
      </c>
      <c r="F76">
        <v>3.5205830556200003E-2</v>
      </c>
      <c r="G76">
        <v>2.6931821502700001E-2</v>
      </c>
      <c r="H76">
        <v>3.7378564481300003E-2</v>
      </c>
    </row>
    <row r="77" spans="1:8">
      <c r="A77" t="s">
        <v>109</v>
      </c>
      <c r="B77">
        <v>4.87533833571E-2</v>
      </c>
      <c r="C77">
        <v>4.9144539747599997E-2</v>
      </c>
      <c r="D77">
        <v>4.4581919302399999E-2</v>
      </c>
      <c r="E77">
        <v>5.8539683045799998E-2</v>
      </c>
      <c r="F77">
        <v>4.6520308206100001E-2</v>
      </c>
      <c r="G77">
        <v>3.13690458282E-2</v>
      </c>
      <c r="H77">
        <v>4.5395644301800001E-2</v>
      </c>
    </row>
    <row r="78" spans="1:8">
      <c r="A78" t="s">
        <v>11</v>
      </c>
      <c r="B78">
        <v>7.5819589678499999E-2</v>
      </c>
      <c r="C78">
        <v>6.9002174698800003E-2</v>
      </c>
      <c r="D78">
        <v>7.2654585832000004E-2</v>
      </c>
      <c r="E78">
        <v>7.8918141715699996E-2</v>
      </c>
      <c r="F78">
        <v>6.5176876627900004E-2</v>
      </c>
      <c r="G78">
        <v>5.2566380627299999E-2</v>
      </c>
      <c r="H78">
        <v>6.3318088982999995E-2</v>
      </c>
    </row>
    <row r="79" spans="1:8">
      <c r="A79" t="s">
        <v>110</v>
      </c>
      <c r="B79">
        <v>5.2125901555599999E-2</v>
      </c>
      <c r="C79">
        <v>4.9918972094000001E-2</v>
      </c>
      <c r="D79">
        <v>6.65494164838E-2</v>
      </c>
      <c r="E79">
        <v>1.82819570571E-2</v>
      </c>
      <c r="F79">
        <v>4.0516124368100002E-2</v>
      </c>
      <c r="G79">
        <v>3.0011288193700001E-2</v>
      </c>
      <c r="H79">
        <v>3.3066673295499997E-2</v>
      </c>
    </row>
    <row r="80" spans="1:8">
      <c r="A80" t="s">
        <v>111</v>
      </c>
      <c r="B80">
        <v>3.1032864073700001E-2</v>
      </c>
      <c r="C80">
        <v>3.4326167303100001E-2</v>
      </c>
      <c r="D80">
        <v>4.4379971946199998E-2</v>
      </c>
      <c r="E80">
        <v>1.6500213610300001E-2</v>
      </c>
      <c r="F80">
        <v>2.3679299802900001E-2</v>
      </c>
      <c r="G80">
        <v>1.81942818585E-2</v>
      </c>
      <c r="H80">
        <v>2.2801754780399999E-2</v>
      </c>
    </row>
    <row r="81" spans="1:8">
      <c r="A81" t="s">
        <v>112</v>
      </c>
      <c r="B81">
        <v>5.1003903697499998E-2</v>
      </c>
      <c r="C81">
        <v>5.7722668236099998E-2</v>
      </c>
      <c r="D81">
        <v>7.3193547667700004E-2</v>
      </c>
      <c r="E81">
        <v>1.7443281379299999E-2</v>
      </c>
      <c r="F81">
        <v>4.2657560096400003E-2</v>
      </c>
      <c r="G81">
        <v>2.8484559769299998E-2</v>
      </c>
      <c r="H81">
        <v>3.7538091903800003E-2</v>
      </c>
    </row>
    <row r="82" spans="1:8">
      <c r="A82" t="s">
        <v>113</v>
      </c>
      <c r="B82">
        <v>9.8667772383699993E-3</v>
      </c>
      <c r="C82">
        <v>1.7196238913300001E-2</v>
      </c>
      <c r="D82">
        <v>3.4499419789499997E-2</v>
      </c>
      <c r="E82">
        <v>-2.85745296152E-2</v>
      </c>
      <c r="F82">
        <v>3.1919217305300001E-3</v>
      </c>
      <c r="G82">
        <v>-2.8948835872400001E-3</v>
      </c>
      <c r="H82">
        <v>-2.3267606875699998E-3</v>
      </c>
    </row>
    <row r="83" spans="1:8">
      <c r="A83" t="s">
        <v>9</v>
      </c>
      <c r="B83">
        <v>8.4724927508899997E-2</v>
      </c>
      <c r="C83">
        <v>7.4635747369200006E-2</v>
      </c>
      <c r="D83">
        <v>9.5830009023399998E-2</v>
      </c>
      <c r="E83">
        <v>8.2792514220199995E-2</v>
      </c>
      <c r="F83">
        <v>6.3172152604500001E-2</v>
      </c>
      <c r="G83">
        <v>3.9768552804399997E-2</v>
      </c>
      <c r="H83">
        <v>5.7313279629E-2</v>
      </c>
    </row>
    <row r="84" spans="1:8">
      <c r="A84" t="s">
        <v>19</v>
      </c>
      <c r="B84">
        <v>7.3423297603499998E-2</v>
      </c>
      <c r="C84">
        <v>8.3130143222800004E-2</v>
      </c>
      <c r="D84">
        <v>0.116629834389</v>
      </c>
      <c r="E84">
        <v>2.6690704520899999E-2</v>
      </c>
      <c r="F84">
        <v>5.5446120678100001E-2</v>
      </c>
      <c r="G84">
        <v>3.2579822953E-2</v>
      </c>
      <c r="H84">
        <v>4.9466113971699997E-2</v>
      </c>
    </row>
    <row r="85" spans="1:8" ht="18.75">
      <c r="A85" s="2" t="s">
        <v>32</v>
      </c>
      <c r="B85">
        <v>8.3841766111100002E-2</v>
      </c>
      <c r="C85">
        <v>7.2756332707700003E-2</v>
      </c>
      <c r="D85">
        <v>1.7966053263199999E-2</v>
      </c>
      <c r="E85">
        <v>0.106773635455</v>
      </c>
      <c r="F85">
        <v>9.1493618607499994E-2</v>
      </c>
      <c r="G85">
        <v>0.121716964858</v>
      </c>
      <c r="H85">
        <v>0.112111451973</v>
      </c>
    </row>
    <row r="86" spans="1:8">
      <c r="A86" t="s">
        <v>114</v>
      </c>
      <c r="B86">
        <v>5.4599440075999997E-2</v>
      </c>
      <c r="C86">
        <v>5.4799181789900002E-2</v>
      </c>
      <c r="D86">
        <v>6.8476565251199994E-2</v>
      </c>
      <c r="E86">
        <v>3.52483295727E-2</v>
      </c>
      <c r="F86">
        <v>4.52310496531E-2</v>
      </c>
      <c r="G86">
        <v>3.1690911393299999E-2</v>
      </c>
      <c r="H86">
        <v>4.3940409087100001E-2</v>
      </c>
    </row>
    <row r="87" spans="1:8">
      <c r="A87" t="s">
        <v>13</v>
      </c>
      <c r="B87">
        <v>2.72974257709E-2</v>
      </c>
      <c r="C87">
        <v>3.9454302646300003E-2</v>
      </c>
      <c r="D87">
        <v>4.1635304847899998E-2</v>
      </c>
      <c r="E87">
        <v>6.5926618498499999E-3</v>
      </c>
      <c r="F87">
        <v>2.7501347380599998E-2</v>
      </c>
      <c r="G87">
        <v>1.8032639447800002E-2</v>
      </c>
      <c r="H87">
        <v>2.82659144141E-2</v>
      </c>
    </row>
    <row r="88" spans="1:8">
      <c r="A88" t="s">
        <v>27</v>
      </c>
      <c r="B88">
        <v>6.6266137928900001E-2</v>
      </c>
      <c r="C88">
        <v>7.0430393156799997E-2</v>
      </c>
      <c r="D88">
        <v>7.9751363914899995E-2</v>
      </c>
      <c r="E88">
        <v>6.1835013346099997E-2</v>
      </c>
      <c r="F88">
        <v>5.6104429509599998E-2</v>
      </c>
      <c r="G88">
        <v>4.2987103457399999E-2</v>
      </c>
      <c r="H88">
        <v>6.0012810145100001E-2</v>
      </c>
    </row>
    <row r="89" spans="1:8">
      <c r="A89" t="s">
        <v>115</v>
      </c>
      <c r="B89">
        <v>4.2169558054000002E-2</v>
      </c>
      <c r="C89">
        <v>4.4477560866099997E-2</v>
      </c>
      <c r="D89">
        <v>5.8446385961599998E-2</v>
      </c>
      <c r="E89">
        <v>6.62147989011E-3</v>
      </c>
      <c r="F89">
        <v>3.26139801014E-2</v>
      </c>
      <c r="G89">
        <v>2.7233425423400001E-2</v>
      </c>
      <c r="H89">
        <v>3.0062261696899999E-2</v>
      </c>
    </row>
    <row r="90" spans="1:8">
      <c r="A90" t="s">
        <v>116</v>
      </c>
      <c r="B90">
        <v>3.4155195276599999E-2</v>
      </c>
      <c r="C90">
        <v>3.8323048500799997E-2</v>
      </c>
      <c r="D90">
        <v>4.92412907363E-2</v>
      </c>
      <c r="E90">
        <v>1.04080703587E-2</v>
      </c>
      <c r="F90">
        <v>2.8258924146500001E-2</v>
      </c>
      <c r="G90">
        <v>1.3909389453399999E-2</v>
      </c>
      <c r="H90">
        <v>2.2757153661599999E-2</v>
      </c>
    </row>
    <row r="91" spans="1:8">
      <c r="A91" t="s">
        <v>117</v>
      </c>
      <c r="B91">
        <v>7.6165794444399998E-2</v>
      </c>
      <c r="C91">
        <v>6.8503712895200006E-2</v>
      </c>
      <c r="D91">
        <v>8.6020370410099994E-2</v>
      </c>
      <c r="E91">
        <v>5.34172545772E-2</v>
      </c>
      <c r="F91">
        <v>6.1152861476500002E-2</v>
      </c>
      <c r="G91">
        <v>5.1259798602099997E-2</v>
      </c>
      <c r="H91">
        <v>5.6853342517700002E-2</v>
      </c>
    </row>
    <row r="92" spans="1:8">
      <c r="A92" t="s">
        <v>118</v>
      </c>
      <c r="B92">
        <v>5.9156673381400002E-2</v>
      </c>
      <c r="C92">
        <v>5.3313409404900002E-2</v>
      </c>
      <c r="D92">
        <v>6.9610933884399998E-2</v>
      </c>
      <c r="E92">
        <v>3.9106672202000002E-2</v>
      </c>
      <c r="F92">
        <v>4.62166072469E-2</v>
      </c>
      <c r="G92">
        <v>3.6990287399000003E-2</v>
      </c>
      <c r="H92">
        <v>4.3182242520800003E-2</v>
      </c>
    </row>
    <row r="93" spans="1:8">
      <c r="A93" t="s">
        <v>119</v>
      </c>
      <c r="B93">
        <v>5.1136818485399999E-2</v>
      </c>
      <c r="C93">
        <v>5.4533051002600003E-2</v>
      </c>
      <c r="D93">
        <v>7.07327589624E-2</v>
      </c>
      <c r="E93">
        <v>7.2041624785800003E-3</v>
      </c>
      <c r="F93">
        <v>4.0242160088600001E-2</v>
      </c>
      <c r="G93">
        <v>3.43467254852E-2</v>
      </c>
      <c r="H93">
        <v>3.7073551162399999E-2</v>
      </c>
    </row>
    <row r="94" spans="1:8">
      <c r="A94" t="s">
        <v>120</v>
      </c>
      <c r="B94">
        <v>7.0416995203999994E-2</v>
      </c>
      <c r="C94">
        <v>6.7428182268199993E-2</v>
      </c>
      <c r="D94">
        <v>8.3361962903499995E-2</v>
      </c>
      <c r="E94">
        <v>4.34999017741E-2</v>
      </c>
      <c r="F94">
        <v>5.7173010207400003E-2</v>
      </c>
      <c r="G94">
        <v>4.81617749527E-2</v>
      </c>
      <c r="H94">
        <v>5.4050010696000003E-2</v>
      </c>
    </row>
    <row r="95" spans="1:8">
      <c r="A95" t="s">
        <v>121</v>
      </c>
      <c r="B95">
        <v>0.100476605484</v>
      </c>
      <c r="C95">
        <v>9.6151450838299998E-2</v>
      </c>
      <c r="D95">
        <v>0.104306114401</v>
      </c>
      <c r="E95">
        <v>0.10724445113099999</v>
      </c>
      <c r="F95">
        <v>8.9619710071299999E-2</v>
      </c>
      <c r="G95">
        <v>7.1088321748000005E-2</v>
      </c>
      <c r="H95">
        <v>9.1713821926900002E-2</v>
      </c>
    </row>
    <row r="96" spans="1:8">
      <c r="A96" t="s">
        <v>122</v>
      </c>
      <c r="B96">
        <v>5.7165170333800003E-2</v>
      </c>
      <c r="C96">
        <v>5.4155980838699998E-2</v>
      </c>
      <c r="D96">
        <v>5.7031651487399998E-2</v>
      </c>
      <c r="E96">
        <v>5.8380712924200003E-2</v>
      </c>
      <c r="F96">
        <v>4.9476705159000003E-2</v>
      </c>
      <c r="G96">
        <v>3.8593476176499997E-2</v>
      </c>
      <c r="H96">
        <v>4.6154780205899998E-2</v>
      </c>
    </row>
    <row r="97" spans="1:8">
      <c r="A97" t="s">
        <v>123</v>
      </c>
      <c r="B97">
        <v>4.3806391554599998E-2</v>
      </c>
      <c r="C97">
        <v>5.09530107843E-2</v>
      </c>
      <c r="D97">
        <v>6.8187453256200001E-2</v>
      </c>
      <c r="E97">
        <v>2.2597492408400002E-2</v>
      </c>
      <c r="F97">
        <v>3.10080571716E-2</v>
      </c>
      <c r="G97">
        <v>2.5717728428500002E-2</v>
      </c>
      <c r="H97">
        <v>3.3686702564199998E-2</v>
      </c>
    </row>
    <row r="98" spans="1:8">
      <c r="A98" t="s">
        <v>22</v>
      </c>
      <c r="B98">
        <v>6.0615828227700001E-2</v>
      </c>
      <c r="C98">
        <v>5.9687022101100003E-2</v>
      </c>
      <c r="D98">
        <v>8.1582102801099995E-2</v>
      </c>
      <c r="E98">
        <v>2.2493034714499999E-2</v>
      </c>
      <c r="F98">
        <v>4.6202373226699997E-2</v>
      </c>
      <c r="G98">
        <v>3.6986917065599999E-2</v>
      </c>
      <c r="H98">
        <v>4.0431776848199999E-2</v>
      </c>
    </row>
    <row r="99" spans="1:8">
      <c r="A99" t="s">
        <v>124</v>
      </c>
      <c r="B99">
        <v>7.08306520297E-2</v>
      </c>
      <c r="C99">
        <v>6.5758159691900006E-2</v>
      </c>
      <c r="D99">
        <v>9.4598238833699999E-2</v>
      </c>
      <c r="E99">
        <v>3.0244325104500001E-2</v>
      </c>
      <c r="F99">
        <v>5.2430734623100002E-2</v>
      </c>
      <c r="G99">
        <v>4.0402478179499997E-2</v>
      </c>
      <c r="H99">
        <v>4.6587702105800002E-2</v>
      </c>
    </row>
    <row r="100" spans="1:8">
      <c r="A100" t="s">
        <v>125</v>
      </c>
      <c r="B100">
        <v>7.3880709373499998E-2</v>
      </c>
      <c r="C100">
        <v>6.9057609200700004E-2</v>
      </c>
      <c r="D100">
        <v>7.6578994926700006E-2</v>
      </c>
      <c r="E100">
        <v>7.3723461659600004E-2</v>
      </c>
      <c r="F100">
        <v>6.4946449688399993E-2</v>
      </c>
      <c r="G100">
        <v>5.4299503005799998E-2</v>
      </c>
      <c r="H100">
        <v>6.7970357585100005E-2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presentation</vt:lpstr>
      <vt:lpstr>AvgFeature</vt:lpstr>
      <vt:lpstr>doi_traits</vt:lpstr>
      <vt:lpstr>avgDOI</vt:lpstr>
      <vt:lpstr>DB</vt:lpstr>
      <vt:lpstr>4</vt:lpstr>
      <vt:lpstr>3</vt:lpstr>
      <vt:lpstr>2</vt:lpstr>
      <vt:lpstr>1</vt:lpstr>
      <vt:lpstr>AvgSnapFeatureDiff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cp:lastPrinted>2019-01-29T19:36:24Z</cp:lastPrinted>
  <dcterms:created xsi:type="dcterms:W3CDTF">2018-12-04T12:57:15Z</dcterms:created>
  <dcterms:modified xsi:type="dcterms:W3CDTF">2021-03-30T11:15:51Z</dcterms:modified>
</cp:coreProperties>
</file>