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OneDrive - Bar Ilan University\Academic\Postdoc\Analysis\"/>
    </mc:Choice>
  </mc:AlternateContent>
  <xr:revisionPtr revIDLastSave="0" documentId="13_ncr:1_{8B4DCACD-AF92-4A91-932D-5D1FE690567A}" xr6:coauthVersionLast="47" xr6:coauthVersionMax="47" xr10:uidLastSave="{00000000-0000-0000-0000-000000000000}"/>
  <bookViews>
    <workbookView xWindow="-110" yWindow="-110" windowWidth="19420" windowHeight="10420" xr2:uid="{4F6328EA-3993-467E-9DAB-5F533ECC0311}"/>
  </bookViews>
  <sheets>
    <sheet name="Stats" sheetId="2" r:id="rId1"/>
    <sheet name="marker_metadata" sheetId="1" r:id="rId2"/>
  </sheets>
  <definedNames>
    <definedName name="_xlnm._FilterDatabase" localSheetId="0" hidden="1">Stats!$A$1:$B$1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I1" i="1"/>
  <c r="M80" i="1"/>
  <c r="M79" i="1"/>
  <c r="M73" i="1"/>
  <c r="M56" i="1"/>
  <c r="M37" i="1"/>
  <c r="M33" i="1"/>
  <c r="M25" i="1"/>
  <c r="M23" i="1"/>
  <c r="M20" i="1"/>
  <c r="M19" i="1"/>
  <c r="M13" i="1"/>
  <c r="M12" i="1"/>
  <c r="M10" i="1"/>
  <c r="M7" i="1"/>
  <c r="M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3" i="1"/>
  <c r="B10" i="2" l="1"/>
  <c r="B7" i="2"/>
  <c r="B9" i="2"/>
  <c r="B8" i="2"/>
  <c r="B5" i="2"/>
  <c r="B6" i="2"/>
  <c r="B4" i="2"/>
  <c r="B3" i="2"/>
  <c r="B11" i="2"/>
  <c r="B2" i="2"/>
  <c r="B12" i="2" l="1"/>
</calcChain>
</file>

<file path=xl/sharedStrings.xml><?xml version="1.0" encoding="utf-8"?>
<sst xmlns="http://schemas.openxmlformats.org/spreadsheetml/2006/main" count="712" uniqueCount="293">
  <si>
    <t>marker_name</t>
  </si>
  <si>
    <t>marker_id</t>
  </si>
  <si>
    <t>marker_mean</t>
  </si>
  <si>
    <t>marker_std</t>
  </si>
  <si>
    <t>DAPI</t>
  </si>
  <si>
    <t>ARID1A</t>
  </si>
  <si>
    <t>ATRX</t>
  </si>
  <si>
    <t>BCL6</t>
  </si>
  <si>
    <t>CDT1</t>
  </si>
  <si>
    <t>EBNA1</t>
  </si>
  <si>
    <t>EOMES</t>
  </si>
  <si>
    <t>ERB</t>
  </si>
  <si>
    <t>FOXP3</t>
  </si>
  <si>
    <t>GATA3</t>
  </si>
  <si>
    <t>GEMININ</t>
  </si>
  <si>
    <t>H2AX</t>
  </si>
  <si>
    <t>H3K27AC</t>
  </si>
  <si>
    <t>H3K27ME3</t>
  </si>
  <si>
    <t>HEY1</t>
  </si>
  <si>
    <t>HISTONEH3</t>
  </si>
  <si>
    <t>IRF4</t>
  </si>
  <si>
    <t>KI67</t>
  </si>
  <si>
    <t>P53</t>
  </si>
  <si>
    <t>PAX5</t>
  </si>
  <si>
    <t>pHH3</t>
  </si>
  <si>
    <t>PROX1</t>
  </si>
  <si>
    <t>RB</t>
  </si>
  <si>
    <t>TBET</t>
  </si>
  <si>
    <t>TCF1</t>
  </si>
  <si>
    <t>TOX</t>
  </si>
  <si>
    <t>PTEN</t>
  </si>
  <si>
    <t>RELA</t>
  </si>
  <si>
    <t>RELB</t>
  </si>
  <si>
    <t>A-SMA</t>
  </si>
  <si>
    <t>ACE2</t>
  </si>
  <si>
    <t>ASS1</t>
  </si>
  <si>
    <t>ATP5A</t>
  </si>
  <si>
    <t>B-CATENIN</t>
  </si>
  <si>
    <t>B-TUBULIN</t>
  </si>
  <si>
    <t>B2M</t>
  </si>
  <si>
    <t>B7H3</t>
  </si>
  <si>
    <t>BCL2</t>
  </si>
  <si>
    <t>BDCA-2</t>
  </si>
  <si>
    <t>C1Q</t>
  </si>
  <si>
    <t>C4A</t>
  </si>
  <si>
    <t>CA9</t>
  </si>
  <si>
    <t>CATHEPSIN L</t>
  </si>
  <si>
    <t>CCR4</t>
  </si>
  <si>
    <t>CCR6</t>
  </si>
  <si>
    <t>CCR7</t>
  </si>
  <si>
    <t>CD10</t>
  </si>
  <si>
    <t>CD103</t>
  </si>
  <si>
    <t>CD106</t>
  </si>
  <si>
    <t>CD107A</t>
  </si>
  <si>
    <t>CD11B</t>
  </si>
  <si>
    <t>CD11C</t>
  </si>
  <si>
    <t>CD134</t>
  </si>
  <si>
    <t>CD138</t>
  </si>
  <si>
    <t>CD14</t>
  </si>
  <si>
    <t>CD15</t>
  </si>
  <si>
    <t>CD16</t>
  </si>
  <si>
    <t>CD162</t>
  </si>
  <si>
    <t>CD163</t>
  </si>
  <si>
    <t>CD164</t>
  </si>
  <si>
    <t>CD19</t>
  </si>
  <si>
    <t>CD1A</t>
  </si>
  <si>
    <t>CD1B</t>
  </si>
  <si>
    <t>CD1C</t>
  </si>
  <si>
    <t>CD2</t>
  </si>
  <si>
    <t>CD20</t>
  </si>
  <si>
    <t>CD206</t>
  </si>
  <si>
    <t>CD21</t>
  </si>
  <si>
    <t>CD23</t>
  </si>
  <si>
    <t>CD25</t>
  </si>
  <si>
    <t>CD27</t>
  </si>
  <si>
    <t>CD271</t>
  </si>
  <si>
    <t>CD28</t>
  </si>
  <si>
    <t>CD3</t>
  </si>
  <si>
    <t>CD30</t>
  </si>
  <si>
    <t>CD31</t>
  </si>
  <si>
    <t>CD34</t>
  </si>
  <si>
    <t>CD35</t>
  </si>
  <si>
    <t>CD36</t>
  </si>
  <si>
    <t>CD38</t>
  </si>
  <si>
    <t>CD39</t>
  </si>
  <si>
    <t>CD4</t>
  </si>
  <si>
    <t>CD40</t>
  </si>
  <si>
    <t>CD44</t>
  </si>
  <si>
    <t>CD45</t>
  </si>
  <si>
    <t>CD45RA</t>
  </si>
  <si>
    <t>CD45RO</t>
  </si>
  <si>
    <t>CD49A</t>
  </si>
  <si>
    <t>CD5</t>
  </si>
  <si>
    <t>CD54</t>
  </si>
  <si>
    <t>CD56</t>
  </si>
  <si>
    <t>CD57</t>
  </si>
  <si>
    <t>CD61</t>
  </si>
  <si>
    <t>CD66B</t>
  </si>
  <si>
    <t>CD68</t>
  </si>
  <si>
    <t>CD69</t>
  </si>
  <si>
    <t>CD7</t>
  </si>
  <si>
    <t>CD8</t>
  </si>
  <si>
    <t>CGAS</t>
  </si>
  <si>
    <t>CLEAVED_CASP3</t>
  </si>
  <si>
    <t>CLEC9A</t>
  </si>
  <si>
    <t>CLUSTERIN</t>
  </si>
  <si>
    <t>COLLAGEN</t>
  </si>
  <si>
    <t>CS</t>
  </si>
  <si>
    <t>CTLA4</t>
  </si>
  <si>
    <t>CXCL13</t>
  </si>
  <si>
    <t>CXCR5</t>
  </si>
  <si>
    <t>CYTOKERATIN</t>
  </si>
  <si>
    <t>DC-SIGN</t>
  </si>
  <si>
    <t>DESMIN</t>
  </si>
  <si>
    <t>E-CADHERIN</t>
  </si>
  <si>
    <t>EGFR</t>
  </si>
  <si>
    <t>EPCAM</t>
  </si>
  <si>
    <t>FIBRINOGEN</t>
  </si>
  <si>
    <t>FN1</t>
  </si>
  <si>
    <t>G6PD</t>
  </si>
  <si>
    <t>GALECTIN-3</t>
  </si>
  <si>
    <t>GITR</t>
  </si>
  <si>
    <t>GLUT1</t>
  </si>
  <si>
    <t>GLYCOPHORIN_A</t>
  </si>
  <si>
    <t>GZMA</t>
  </si>
  <si>
    <t>GZMB</t>
  </si>
  <si>
    <t>HEPATOCYTE_AG</t>
  </si>
  <si>
    <t>HER2</t>
  </si>
  <si>
    <t>HLA_1</t>
  </si>
  <si>
    <t>HLA_DR</t>
  </si>
  <si>
    <t>HLA_DRA</t>
  </si>
  <si>
    <t>HLA_DRBPB</t>
  </si>
  <si>
    <t>HLA1</t>
  </si>
  <si>
    <t>HSP27</t>
  </si>
  <si>
    <t>IBA1</t>
  </si>
  <si>
    <t>ICAM1</t>
  </si>
  <si>
    <t>ICOS</t>
  </si>
  <si>
    <t>IDH</t>
  </si>
  <si>
    <t>IDO1</t>
  </si>
  <si>
    <t>IGA1</t>
  </si>
  <si>
    <t>IGA2</t>
  </si>
  <si>
    <t>IGD</t>
  </si>
  <si>
    <t>IGM</t>
  </si>
  <si>
    <t>IL-1B</t>
  </si>
  <si>
    <t>INOS</t>
  </si>
  <si>
    <t>LAG3</t>
  </si>
  <si>
    <t>LAMINA</t>
  </si>
  <si>
    <t>LANGERIN</t>
  </si>
  <si>
    <t>LMP1</t>
  </si>
  <si>
    <t>LUMICAN</t>
  </si>
  <si>
    <t>LYSOZYME</t>
  </si>
  <si>
    <t>LYVE-1</t>
  </si>
  <si>
    <t>LYVE1</t>
  </si>
  <si>
    <t>MCT</t>
  </si>
  <si>
    <t>MMP9</t>
  </si>
  <si>
    <t>MPO</t>
  </si>
  <si>
    <t>MUC1</t>
  </si>
  <si>
    <t>MUC5AC</t>
  </si>
  <si>
    <t>NAKATP</t>
  </si>
  <si>
    <t>NOTCH2</t>
  </si>
  <si>
    <t>PD1</t>
  </si>
  <si>
    <t>PDL1</t>
  </si>
  <si>
    <t>PODOCIN</t>
  </si>
  <si>
    <t>PODOPLANIN</t>
  </si>
  <si>
    <t>RAS</t>
  </si>
  <si>
    <t>S100</t>
  </si>
  <si>
    <t>SIGELC-3</t>
  </si>
  <si>
    <t>SIGLEC-7</t>
  </si>
  <si>
    <t>SIGLEC-9</t>
  </si>
  <si>
    <t>SPARC</t>
  </si>
  <si>
    <t>STING</t>
  </si>
  <si>
    <t>TCR_B</t>
  </si>
  <si>
    <t>TCR_GD</t>
  </si>
  <si>
    <t>TCR_VA7.2</t>
  </si>
  <si>
    <t>TIM3</t>
  </si>
  <si>
    <t>TMPRSS2</t>
  </si>
  <si>
    <t>TREM2</t>
  </si>
  <si>
    <t>UROMODULIN</t>
  </si>
  <si>
    <t>VDAC1</t>
  </si>
  <si>
    <t>VIMENTIN</t>
  </si>
  <si>
    <t>VISTA</t>
  </si>
  <si>
    <t>#</t>
  </si>
  <si>
    <t>Marker name</t>
  </si>
  <si>
    <t>Intra/extra</t>
  </si>
  <si>
    <t>group</t>
  </si>
  <si>
    <t>aSMA</t>
  </si>
  <si>
    <t>Intra</t>
  </si>
  <si>
    <t>CAFs</t>
  </si>
  <si>
    <t>BMI1</t>
  </si>
  <si>
    <t>Chromatin</t>
  </si>
  <si>
    <t>CD109</t>
  </si>
  <si>
    <t>Extra</t>
  </si>
  <si>
    <t>Cancer</t>
  </si>
  <si>
    <t>CD11b</t>
  </si>
  <si>
    <t>Immune</t>
  </si>
  <si>
    <t>CD24</t>
  </si>
  <si>
    <t>CD298</t>
  </si>
  <si>
    <t>Human-mouse</t>
  </si>
  <si>
    <t>Stroma - pericytes</t>
  </si>
  <si>
    <t>CD3e</t>
  </si>
  <si>
    <t>CD49f</t>
  </si>
  <si>
    <t>CD80</t>
  </si>
  <si>
    <t>CD8a</t>
  </si>
  <si>
    <t>CD90.2</t>
  </si>
  <si>
    <t>CyclinB1</t>
  </si>
  <si>
    <t>Cell-cycle</t>
  </si>
  <si>
    <t>E-cadherin</t>
  </si>
  <si>
    <t>EpCAM</t>
  </si>
  <si>
    <t>ER</t>
  </si>
  <si>
    <t>EZH2</t>
  </si>
  <si>
    <t>GAL4</t>
  </si>
  <si>
    <t>GATA6</t>
  </si>
  <si>
    <t>GFP</t>
  </si>
  <si>
    <t>H2A</t>
  </si>
  <si>
    <t>H2AK119ub</t>
  </si>
  <si>
    <t>H2BK5ac</t>
  </si>
  <si>
    <t>H3</t>
  </si>
  <si>
    <t>H3.3</t>
  </si>
  <si>
    <t>H3K27ac</t>
  </si>
  <si>
    <t>H3K27M</t>
  </si>
  <si>
    <t>H3K27me2</t>
  </si>
  <si>
    <t>H3K27me3</t>
  </si>
  <si>
    <t>H3K36me2</t>
  </si>
  <si>
    <t>H3K36me3</t>
  </si>
  <si>
    <t>H3K4me1</t>
  </si>
  <si>
    <t>H3K4me2</t>
  </si>
  <si>
    <t>H3K4me3</t>
  </si>
  <si>
    <t>H3K79me2</t>
  </si>
  <si>
    <t>H3K9ac</t>
  </si>
  <si>
    <t>H3K9me1</t>
  </si>
  <si>
    <t>H3K9me2</t>
  </si>
  <si>
    <t>H3K9me3</t>
  </si>
  <si>
    <t>H3S28p</t>
  </si>
  <si>
    <t>H4</t>
  </si>
  <si>
    <t>H4K16ac</t>
  </si>
  <si>
    <t>H4K20me3</t>
  </si>
  <si>
    <t>HLA-ABC</t>
  </si>
  <si>
    <t>IdU</t>
  </si>
  <si>
    <t>-</t>
  </si>
  <si>
    <t>Iridium</t>
  </si>
  <si>
    <t>DNA</t>
  </si>
  <si>
    <t>KRT14</t>
  </si>
  <si>
    <t>KRT17</t>
  </si>
  <si>
    <t>KRT5</t>
  </si>
  <si>
    <t>KRT7</t>
  </si>
  <si>
    <t>KRT8-18</t>
  </si>
  <si>
    <t>Ly-6C</t>
  </si>
  <si>
    <t>MBD</t>
  </si>
  <si>
    <t>MHC-II (I-A/I-E)</t>
  </si>
  <si>
    <t>Immune (mouse)</t>
  </si>
  <si>
    <t>mMHC</t>
  </si>
  <si>
    <t>Myc</t>
  </si>
  <si>
    <t>cancer</t>
  </si>
  <si>
    <t>N-cadherin</t>
  </si>
  <si>
    <t>Oct4</t>
  </si>
  <si>
    <t>Stemness</t>
  </si>
  <si>
    <t>Pan-KRT</t>
  </si>
  <si>
    <t>pERK</t>
  </si>
  <si>
    <t>pH2A.X</t>
  </si>
  <si>
    <t>pH3</t>
  </si>
  <si>
    <t>Podoplanin</t>
  </si>
  <si>
    <t>pRb</t>
  </si>
  <si>
    <t>S100A4</t>
  </si>
  <si>
    <t>SLC44A4</t>
  </si>
  <si>
    <t>TSPAN8</t>
  </si>
  <si>
    <t>uH2A</t>
  </si>
  <si>
    <t>Vimentin</t>
  </si>
  <si>
    <t>p53</t>
  </si>
  <si>
    <t>Cleaved</t>
  </si>
  <si>
    <t>Group</t>
  </si>
  <si>
    <t>clean</t>
  </si>
  <si>
    <t>ASMA</t>
  </si>
  <si>
    <t>BCATENIN</t>
  </si>
  <si>
    <t>BTUBULIN</t>
  </si>
  <si>
    <t>BDCA2</t>
  </si>
  <si>
    <t>DCSIGN</t>
  </si>
  <si>
    <t>ECADHERIN</t>
  </si>
  <si>
    <t>GALECTIN3</t>
  </si>
  <si>
    <t>IL1B</t>
  </si>
  <si>
    <t>SIGELC3</t>
  </si>
  <si>
    <t>SIGLEC7</t>
  </si>
  <si>
    <t>SIGLEC9</t>
  </si>
  <si>
    <t>Ecadherin</t>
  </si>
  <si>
    <t>HLAABC</t>
  </si>
  <si>
    <t>KRT818</t>
  </si>
  <si>
    <t>Ly6C</t>
  </si>
  <si>
    <t>MHCII (IA/IE)</t>
  </si>
  <si>
    <t>Ncadherin</t>
  </si>
  <si>
    <t>PanKRT</t>
  </si>
  <si>
    <t>Ours</t>
  </si>
  <si>
    <t>KRONOS</t>
  </si>
  <si>
    <t>Exist?</t>
  </si>
  <si>
    <t xml:space="preserve">
KRONOS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</si>
</sst>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  <charset val="177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0" borderId="10" xfId="0" applyFont="1" applyBorder="1" applyAlignment="1">
      <alignment horizontal="left" wrapText="1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0" fillId="33" borderId="0" xfId="0" applyFill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33" borderId="0" xfId="0" applyFont="1" applyFill="1" applyAlignment="1">
      <alignment wrapText="1"/>
    </xf>
    <xf numFmtId="0" fontId="0" fillId="34" borderId="0" xfId="0" applyFill="1"/>
    <xf numFmtId="0" fontId="21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072D-E137-407F-8583-B9AFACCED0CB}">
  <dimension ref="A1:H12"/>
  <sheetViews>
    <sheetView tabSelected="1" workbookViewId="0">
      <selection activeCell="H7" sqref="H7"/>
    </sheetView>
  </sheetViews>
  <sheetFormatPr defaultRowHeight="14" x14ac:dyDescent="0.3"/>
  <cols>
    <col min="1" max="1" width="14.4140625" bestFit="1" customWidth="1"/>
    <col min="3" max="3" width="8.9140625" bestFit="1" customWidth="1"/>
    <col min="4" max="4" width="11.6640625" bestFit="1" customWidth="1"/>
    <col min="5" max="5" width="7.4140625" bestFit="1" customWidth="1"/>
    <col min="6" max="6" width="6.83203125" bestFit="1" customWidth="1"/>
    <col min="7" max="7" width="4" bestFit="1" customWidth="1"/>
    <col min="8" max="8" width="9.6640625" bestFit="1" customWidth="1"/>
  </cols>
  <sheetData>
    <row r="1" spans="1:8" x14ac:dyDescent="0.3">
      <c r="A1" s="7" t="s">
        <v>269</v>
      </c>
      <c r="B1" s="6" t="s">
        <v>181</v>
      </c>
      <c r="C1" s="15"/>
      <c r="D1" s="15"/>
      <c r="E1" s="15"/>
      <c r="F1" s="15"/>
      <c r="G1" s="15"/>
      <c r="H1" s="15"/>
    </row>
    <row r="2" spans="1:8" ht="14.5" x14ac:dyDescent="0.35">
      <c r="A2" s="3" t="s">
        <v>192</v>
      </c>
      <c r="B2" s="2">
        <f>COUNTIF(marker_metadata!$L$3:$M$81,A2)</f>
        <v>6</v>
      </c>
      <c r="C2" s="15" t="s">
        <v>87</v>
      </c>
      <c r="D2" s="15" t="s">
        <v>276</v>
      </c>
      <c r="E2" s="15" t="s">
        <v>116</v>
      </c>
      <c r="F2" s="15" t="s">
        <v>13</v>
      </c>
      <c r="G2" s="15" t="s">
        <v>22</v>
      </c>
      <c r="H2" s="15" t="s">
        <v>179</v>
      </c>
    </row>
    <row r="3" spans="1:8" ht="14.5" x14ac:dyDescent="0.35">
      <c r="A3" s="3" t="s">
        <v>194</v>
      </c>
      <c r="B3" s="2">
        <f>COUNTIF(marker_metadata!$L$3:$M$81,A3)</f>
        <v>4</v>
      </c>
      <c r="C3" s="15" t="s">
        <v>54</v>
      </c>
      <c r="D3" s="15" t="s">
        <v>70</v>
      </c>
      <c r="E3" s="15" t="s">
        <v>88</v>
      </c>
      <c r="F3" s="15" t="s">
        <v>12</v>
      </c>
      <c r="G3" s="15"/>
      <c r="H3" s="15"/>
    </row>
    <row r="4" spans="1:8" x14ac:dyDescent="0.3">
      <c r="A4" s="1" t="s">
        <v>189</v>
      </c>
      <c r="B4" s="2">
        <f>COUNTIF(marker_metadata!$L$3:$M$81,A4)</f>
        <v>2</v>
      </c>
      <c r="C4" s="15" t="s">
        <v>16</v>
      </c>
      <c r="D4" s="15" t="s">
        <v>17</v>
      </c>
      <c r="E4" s="15"/>
      <c r="F4" s="15"/>
      <c r="G4" s="15"/>
      <c r="H4" s="15"/>
    </row>
    <row r="5" spans="1:8" x14ac:dyDescent="0.3">
      <c r="A5" s="8" t="s">
        <v>187</v>
      </c>
      <c r="B5" s="2">
        <f>COUNTIF(marker_metadata!$L$3:$M$81,A5)</f>
        <v>2</v>
      </c>
      <c r="C5" s="15" t="s">
        <v>271</v>
      </c>
      <c r="D5" s="15" t="s">
        <v>163</v>
      </c>
      <c r="E5" s="15"/>
      <c r="F5" s="15"/>
      <c r="G5" s="15"/>
      <c r="H5" s="15"/>
    </row>
    <row r="6" spans="1:8" ht="14.5" x14ac:dyDescent="0.35">
      <c r="A6" s="3" t="s">
        <v>205</v>
      </c>
      <c r="B6" s="2">
        <f>COUNTIF(marker_metadata!$L$3:$M$81,A6)</f>
        <v>1</v>
      </c>
      <c r="C6" s="15" t="s">
        <v>21</v>
      </c>
      <c r="D6" s="15"/>
      <c r="E6" s="15"/>
      <c r="F6" s="15"/>
      <c r="G6" s="15"/>
      <c r="H6" s="15"/>
    </row>
    <row r="7" spans="1:8" x14ac:dyDescent="0.3">
      <c r="A7" s="4" t="s">
        <v>198</v>
      </c>
      <c r="B7" s="2">
        <f>COUNTIF(marker_metadata!$L$3:$M$81,A7)</f>
        <v>1</v>
      </c>
      <c r="C7" s="15" t="s">
        <v>79</v>
      </c>
      <c r="D7" s="15"/>
      <c r="E7" s="15"/>
      <c r="F7" s="15"/>
      <c r="G7" s="15"/>
      <c r="H7" s="15"/>
    </row>
    <row r="8" spans="1:8" x14ac:dyDescent="0.3">
      <c r="A8" s="1" t="s">
        <v>197</v>
      </c>
      <c r="B8" s="2">
        <f>COUNTIF(marker_metadata!$L$3:$M$81,A8)</f>
        <v>0</v>
      </c>
      <c r="C8" s="15"/>
      <c r="D8" s="15"/>
      <c r="E8" s="15"/>
      <c r="F8" s="15"/>
      <c r="G8" s="15"/>
      <c r="H8" s="15"/>
    </row>
    <row r="9" spans="1:8" x14ac:dyDescent="0.3">
      <c r="A9" s="1" t="s">
        <v>240</v>
      </c>
      <c r="B9" s="2">
        <f>COUNTIF(marker_metadata!$L$3:$M$81,A9)</f>
        <v>0</v>
      </c>
      <c r="C9" s="15"/>
      <c r="D9" s="15"/>
      <c r="E9" s="15"/>
      <c r="F9" s="15"/>
      <c r="G9" s="15"/>
      <c r="H9" s="15"/>
    </row>
    <row r="10" spans="1:8" x14ac:dyDescent="0.3">
      <c r="A10" s="4" t="s">
        <v>249</v>
      </c>
      <c r="B10" s="2">
        <f>COUNTIF(marker_metadata!$L$3:$M$81,A10)</f>
        <v>0</v>
      </c>
      <c r="C10" s="15"/>
      <c r="D10" s="15"/>
      <c r="E10" s="15"/>
      <c r="F10" s="15"/>
      <c r="G10" s="15"/>
      <c r="H10" s="15"/>
    </row>
    <row r="11" spans="1:8" ht="14.5" x14ac:dyDescent="0.35">
      <c r="A11" s="3" t="s">
        <v>255</v>
      </c>
      <c r="B11" s="2">
        <f>COUNTIF(marker_metadata!$L$3:$M$81,A11)</f>
        <v>0</v>
      </c>
      <c r="C11" s="15"/>
      <c r="D11" s="15"/>
      <c r="E11" s="15"/>
      <c r="F11" s="15"/>
      <c r="G11" s="15"/>
      <c r="H11" s="15"/>
    </row>
    <row r="12" spans="1:8" ht="14.5" x14ac:dyDescent="0.3">
      <c r="A12" s="15"/>
      <c r="B12" s="16">
        <f>SUM(B2:B11)</f>
        <v>16</v>
      </c>
      <c r="C12" s="15"/>
      <c r="D12" s="15"/>
      <c r="E12" s="15"/>
      <c r="F12" s="15"/>
      <c r="G12" s="15"/>
      <c r="H12" s="15"/>
    </row>
  </sheetData>
  <autoFilter ref="A1:B1" xr:uid="{6C86072D-E137-407F-8583-B9AFACCED0CB}">
    <sortState xmlns:xlrd2="http://schemas.microsoft.com/office/spreadsheetml/2017/richdata2" ref="A2:B12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D95F-BEC5-400F-B06F-D35DC5EF4D74}">
  <dimension ref="A1:M179"/>
  <sheetViews>
    <sheetView topLeftCell="B2" workbookViewId="0">
      <selection activeCell="L10" sqref="L10"/>
    </sheetView>
  </sheetViews>
  <sheetFormatPr defaultRowHeight="14" x14ac:dyDescent="0.3"/>
  <cols>
    <col min="2" max="2" width="17.1640625" bestFit="1" customWidth="1"/>
    <col min="4" max="5" width="11.75" bestFit="1" customWidth="1"/>
    <col min="8" max="8" width="13.9140625" customWidth="1"/>
    <col min="9" max="9" width="9.83203125" customWidth="1"/>
    <col min="12" max="12" width="12.9140625" bestFit="1" customWidth="1"/>
    <col min="15" max="15" width="14.4140625" bestFit="1" customWidth="1"/>
  </cols>
  <sheetData>
    <row r="1" spans="1:13" x14ac:dyDescent="0.3">
      <c r="A1" s="5" t="s">
        <v>290</v>
      </c>
      <c r="B1" s="5">
        <f>COUNTA(B3:B179)</f>
        <v>177</v>
      </c>
      <c r="C1" s="5"/>
      <c r="D1" s="5"/>
      <c r="E1" s="5"/>
      <c r="F1" s="5"/>
      <c r="G1" s="5"/>
      <c r="H1" s="5" t="s">
        <v>289</v>
      </c>
      <c r="I1" s="5">
        <f>COUNTA(H3:H81)</f>
        <v>79</v>
      </c>
    </row>
    <row r="2" spans="1:13" ht="29" x14ac:dyDescent="0.35">
      <c r="A2" t="s">
        <v>181</v>
      </c>
      <c r="B2" t="s">
        <v>0</v>
      </c>
      <c r="C2" t="s">
        <v>1</v>
      </c>
      <c r="D2" t="s">
        <v>2</v>
      </c>
      <c r="E2" t="s">
        <v>3</v>
      </c>
      <c r="F2" t="s">
        <v>270</v>
      </c>
      <c r="H2" s="10" t="s">
        <v>182</v>
      </c>
      <c r="I2" s="10" t="s">
        <v>183</v>
      </c>
      <c r="J2" s="10" t="s">
        <v>184</v>
      </c>
      <c r="K2" s="10" t="s">
        <v>270</v>
      </c>
      <c r="L2" s="14" t="s">
        <v>292</v>
      </c>
      <c r="M2" s="10" t="s">
        <v>291</v>
      </c>
    </row>
    <row r="3" spans="1:13" ht="14.5" x14ac:dyDescent="0.35">
      <c r="A3">
        <v>1</v>
      </c>
      <c r="B3" t="s">
        <v>4</v>
      </c>
      <c r="C3">
        <v>4</v>
      </c>
      <c r="D3">
        <v>8.3207167266239002E-2</v>
      </c>
      <c r="E3">
        <v>9.5881901595564006E-2</v>
      </c>
      <c r="F3" t="s">
        <v>4</v>
      </c>
      <c r="H3" s="11" t="s">
        <v>185</v>
      </c>
      <c r="I3" s="12" t="s">
        <v>186</v>
      </c>
      <c r="J3" s="11" t="s">
        <v>187</v>
      </c>
      <c r="K3" s="11" t="s">
        <v>185</v>
      </c>
      <c r="L3" s="9" t="str">
        <f>IFERROR(VLOOKUP(UPPER(K3),$F$3:$F$179,1,0),IFERROR(VLOOKUP(K3,$F$3:$F$179,1,0),""))</f>
        <v>ASMA</v>
      </c>
      <c r="M3" t="str">
        <f>J3</f>
        <v>CAFs</v>
      </c>
    </row>
    <row r="4" spans="1:13" ht="14.5" x14ac:dyDescent="0.35">
      <c r="A4">
        <v>2</v>
      </c>
      <c r="B4" t="s">
        <v>5</v>
      </c>
      <c r="C4">
        <v>8</v>
      </c>
      <c r="D4">
        <v>5.0415354356169997E-3</v>
      </c>
      <c r="E4">
        <v>1.0528046329554E-2</v>
      </c>
      <c r="F4" t="s">
        <v>5</v>
      </c>
      <c r="H4" s="12" t="s">
        <v>188</v>
      </c>
      <c r="I4" s="12" t="s">
        <v>186</v>
      </c>
      <c r="J4" s="11" t="s">
        <v>189</v>
      </c>
      <c r="K4" s="12" t="s">
        <v>188</v>
      </c>
      <c r="L4" s="9" t="str">
        <f t="shared" ref="L4:L67" si="0">IFERROR(VLOOKUP(UPPER(K4),$F$3:$F$179,1,0),IFERROR(VLOOKUP(K4,$F$3:$F$179,1,0),""))</f>
        <v/>
      </c>
    </row>
    <row r="5" spans="1:13" ht="14.5" x14ac:dyDescent="0.35">
      <c r="A5">
        <v>3</v>
      </c>
      <c r="B5" t="s">
        <v>6</v>
      </c>
      <c r="C5">
        <v>10</v>
      </c>
      <c r="D5">
        <v>2.1218885129275E-2</v>
      </c>
      <c r="E5">
        <v>4.8886338544560003E-2</v>
      </c>
      <c r="F5" t="s">
        <v>6</v>
      </c>
      <c r="H5" s="12" t="s">
        <v>190</v>
      </c>
      <c r="I5" s="12" t="s">
        <v>191</v>
      </c>
      <c r="J5" s="12" t="s">
        <v>192</v>
      </c>
      <c r="K5" s="12" t="s">
        <v>190</v>
      </c>
      <c r="L5" s="9" t="str">
        <f t="shared" si="0"/>
        <v/>
      </c>
    </row>
    <row r="6" spans="1:13" ht="14.5" x14ac:dyDescent="0.35">
      <c r="A6">
        <v>4</v>
      </c>
      <c r="B6" t="s">
        <v>7</v>
      </c>
      <c r="C6">
        <v>12</v>
      </c>
      <c r="D6">
        <v>2.3329264117750999E-2</v>
      </c>
      <c r="E6">
        <v>5.4437781589867E-2</v>
      </c>
      <c r="F6" t="s">
        <v>7</v>
      </c>
      <c r="H6" s="12" t="s">
        <v>193</v>
      </c>
      <c r="I6" s="12" t="s">
        <v>191</v>
      </c>
      <c r="J6" s="12" t="s">
        <v>194</v>
      </c>
      <c r="K6" s="12" t="s">
        <v>193</v>
      </c>
      <c r="L6" s="9" t="str">
        <f t="shared" si="0"/>
        <v>CD11B</v>
      </c>
      <c r="M6" t="str">
        <f>J6</f>
        <v>Immune</v>
      </c>
    </row>
    <row r="7" spans="1:13" x14ac:dyDescent="0.3">
      <c r="A7">
        <v>5</v>
      </c>
      <c r="B7" t="s">
        <v>8</v>
      </c>
      <c r="C7">
        <v>14</v>
      </c>
      <c r="D7">
        <v>3.6300455111329998E-3</v>
      </c>
      <c r="E7">
        <v>1.9132367660981999E-2</v>
      </c>
      <c r="F7" t="s">
        <v>8</v>
      </c>
      <c r="H7" s="11" t="s">
        <v>70</v>
      </c>
      <c r="I7" s="11" t="s">
        <v>191</v>
      </c>
      <c r="J7" s="11" t="s">
        <v>194</v>
      </c>
      <c r="K7" s="11" t="s">
        <v>70</v>
      </c>
      <c r="L7" s="9" t="str">
        <f t="shared" si="0"/>
        <v>CD206</v>
      </c>
      <c r="M7" t="str">
        <f>J7</f>
        <v>Immune</v>
      </c>
    </row>
    <row r="8" spans="1:13" ht="14.5" x14ac:dyDescent="0.35">
      <c r="A8">
        <v>6</v>
      </c>
      <c r="B8" t="s">
        <v>9</v>
      </c>
      <c r="C8">
        <v>16</v>
      </c>
      <c r="D8">
        <v>3.0814988001087E-2</v>
      </c>
      <c r="E8">
        <v>4.3842273594497001E-2</v>
      </c>
      <c r="F8" t="s">
        <v>9</v>
      </c>
      <c r="H8" s="12" t="s">
        <v>195</v>
      </c>
      <c r="I8" s="12" t="s">
        <v>191</v>
      </c>
      <c r="J8" s="12" t="s">
        <v>192</v>
      </c>
      <c r="K8" s="12" t="s">
        <v>195</v>
      </c>
      <c r="L8" s="9" t="str">
        <f t="shared" si="0"/>
        <v/>
      </c>
    </row>
    <row r="9" spans="1:13" ht="26" x14ac:dyDescent="0.35">
      <c r="A9">
        <v>7</v>
      </c>
      <c r="B9" t="s">
        <v>10</v>
      </c>
      <c r="C9">
        <v>20</v>
      </c>
      <c r="D9">
        <v>1.2786555365679001E-2</v>
      </c>
      <c r="E9">
        <v>8.6084103701479994E-3</v>
      </c>
      <c r="F9" t="s">
        <v>10</v>
      </c>
      <c r="H9" s="11" t="s">
        <v>196</v>
      </c>
      <c r="I9" s="12" t="s">
        <v>191</v>
      </c>
      <c r="J9" s="11" t="s">
        <v>197</v>
      </c>
      <c r="K9" s="11" t="s">
        <v>196</v>
      </c>
      <c r="L9" s="9" t="str">
        <f t="shared" si="0"/>
        <v/>
      </c>
    </row>
    <row r="10" spans="1:13" x14ac:dyDescent="0.3">
      <c r="A10">
        <v>8</v>
      </c>
      <c r="B10" t="s">
        <v>11</v>
      </c>
      <c r="C10">
        <v>24</v>
      </c>
      <c r="D10">
        <v>1.2473067997559E-2</v>
      </c>
      <c r="E10">
        <v>2.9272269003580001E-2</v>
      </c>
      <c r="F10" t="s">
        <v>11</v>
      </c>
      <c r="H10" s="11" t="s">
        <v>79</v>
      </c>
      <c r="I10" s="11" t="s">
        <v>191</v>
      </c>
      <c r="J10" s="13" t="s">
        <v>198</v>
      </c>
      <c r="K10" s="11" t="s">
        <v>79</v>
      </c>
      <c r="L10" s="9" t="str">
        <f t="shared" si="0"/>
        <v>CD31</v>
      </c>
      <c r="M10" t="str">
        <f>J10</f>
        <v>Stroma - pericytes</v>
      </c>
    </row>
    <row r="11" spans="1:13" ht="14.5" x14ac:dyDescent="0.35">
      <c r="A11">
        <v>9</v>
      </c>
      <c r="B11" t="s">
        <v>12</v>
      </c>
      <c r="C11">
        <v>28</v>
      </c>
      <c r="D11">
        <v>1.4452395933506E-2</v>
      </c>
      <c r="E11">
        <v>3.8268101524065998E-2</v>
      </c>
      <c r="F11" t="s">
        <v>12</v>
      </c>
      <c r="H11" s="12" t="s">
        <v>199</v>
      </c>
      <c r="I11" s="12" t="s">
        <v>191</v>
      </c>
      <c r="J11" s="12" t="s">
        <v>194</v>
      </c>
      <c r="K11" s="12" t="s">
        <v>199</v>
      </c>
      <c r="L11" s="9" t="str">
        <f t="shared" si="0"/>
        <v/>
      </c>
    </row>
    <row r="12" spans="1:13" ht="14.5" x14ac:dyDescent="0.35">
      <c r="A12">
        <v>10</v>
      </c>
      <c r="B12" t="s">
        <v>13</v>
      </c>
      <c r="C12">
        <v>30</v>
      </c>
      <c r="D12">
        <v>2.412470519E-3</v>
      </c>
      <c r="E12">
        <v>3.730364419759E-3</v>
      </c>
      <c r="F12" t="s">
        <v>13</v>
      </c>
      <c r="H12" s="12" t="s">
        <v>87</v>
      </c>
      <c r="I12" s="12" t="s">
        <v>191</v>
      </c>
      <c r="J12" s="12" t="s">
        <v>192</v>
      </c>
      <c r="K12" s="12" t="s">
        <v>87</v>
      </c>
      <c r="L12" s="9" t="str">
        <f t="shared" si="0"/>
        <v>CD44</v>
      </c>
      <c r="M12" t="str">
        <f>J12</f>
        <v>Cancer</v>
      </c>
    </row>
    <row r="13" spans="1:13" ht="14.5" x14ac:dyDescent="0.35">
      <c r="A13">
        <v>11</v>
      </c>
      <c r="B13" t="s">
        <v>14</v>
      </c>
      <c r="C13">
        <v>32</v>
      </c>
      <c r="D13">
        <v>1.9613951997587E-2</v>
      </c>
      <c r="E13">
        <v>2.4940923531521001E-2</v>
      </c>
      <c r="F13" t="s">
        <v>14</v>
      </c>
      <c r="H13" s="12" t="s">
        <v>88</v>
      </c>
      <c r="I13" s="12" t="s">
        <v>191</v>
      </c>
      <c r="J13" s="12" t="s">
        <v>194</v>
      </c>
      <c r="K13" s="12" t="s">
        <v>88</v>
      </c>
      <c r="L13" s="9" t="str">
        <f t="shared" si="0"/>
        <v>CD45</v>
      </c>
      <c r="M13" t="str">
        <f>J13</f>
        <v>Immune</v>
      </c>
    </row>
    <row r="14" spans="1:13" ht="14.5" x14ac:dyDescent="0.35">
      <c r="A14">
        <v>12</v>
      </c>
      <c r="B14" t="s">
        <v>15</v>
      </c>
      <c r="C14">
        <v>34</v>
      </c>
      <c r="D14">
        <v>1.5982879624709999E-3</v>
      </c>
      <c r="E14">
        <v>1.2756139520754E-2</v>
      </c>
      <c r="F14" t="s">
        <v>15</v>
      </c>
      <c r="H14" s="11" t="s">
        <v>200</v>
      </c>
      <c r="I14" s="12" t="s">
        <v>191</v>
      </c>
      <c r="J14" s="11" t="s">
        <v>192</v>
      </c>
      <c r="K14" s="11" t="s">
        <v>200</v>
      </c>
      <c r="L14" s="9" t="str">
        <f t="shared" si="0"/>
        <v/>
      </c>
    </row>
    <row r="15" spans="1:13" x14ac:dyDescent="0.3">
      <c r="A15">
        <v>13</v>
      </c>
      <c r="B15" t="s">
        <v>16</v>
      </c>
      <c r="C15">
        <v>36</v>
      </c>
      <c r="D15">
        <v>8.3437645354573001E-2</v>
      </c>
      <c r="E15">
        <v>0.11059011885518601</v>
      </c>
      <c r="F15" t="s">
        <v>16</v>
      </c>
      <c r="H15" s="11" t="s">
        <v>201</v>
      </c>
      <c r="I15" s="11" t="s">
        <v>191</v>
      </c>
      <c r="J15" s="11" t="s">
        <v>194</v>
      </c>
      <c r="K15" s="11" t="s">
        <v>201</v>
      </c>
      <c r="L15" s="9" t="str">
        <f t="shared" si="0"/>
        <v/>
      </c>
    </row>
    <row r="16" spans="1:13" x14ac:dyDescent="0.3">
      <c r="A16">
        <v>14</v>
      </c>
      <c r="B16" t="s">
        <v>17</v>
      </c>
      <c r="C16">
        <v>38</v>
      </c>
      <c r="D16">
        <v>3.1952259692267997E-2</v>
      </c>
      <c r="E16">
        <v>5.613364425787E-2</v>
      </c>
      <c r="F16" t="s">
        <v>17</v>
      </c>
      <c r="H16" s="11" t="s">
        <v>202</v>
      </c>
      <c r="I16" s="11" t="s">
        <v>191</v>
      </c>
      <c r="J16" s="11" t="s">
        <v>194</v>
      </c>
      <c r="K16" s="11" t="s">
        <v>202</v>
      </c>
      <c r="L16" s="9" t="str">
        <f t="shared" si="0"/>
        <v/>
      </c>
    </row>
    <row r="17" spans="1:13" ht="14.5" x14ac:dyDescent="0.35">
      <c r="A17">
        <v>15</v>
      </c>
      <c r="B17" t="s">
        <v>18</v>
      </c>
      <c r="C17">
        <v>40</v>
      </c>
      <c r="D17">
        <v>0.106634684626102</v>
      </c>
      <c r="E17">
        <v>0.11180516633418799</v>
      </c>
      <c r="F17" t="s">
        <v>18</v>
      </c>
      <c r="H17" s="12" t="s">
        <v>203</v>
      </c>
      <c r="I17" s="12" t="s">
        <v>191</v>
      </c>
      <c r="J17" s="12" t="s">
        <v>187</v>
      </c>
      <c r="K17" s="12" t="s">
        <v>203</v>
      </c>
      <c r="L17" s="9" t="str">
        <f t="shared" si="0"/>
        <v/>
      </c>
    </row>
    <row r="18" spans="1:13" ht="14.5" x14ac:dyDescent="0.35">
      <c r="A18">
        <v>16</v>
      </c>
      <c r="B18" t="s">
        <v>19</v>
      </c>
      <c r="C18">
        <v>42</v>
      </c>
      <c r="D18">
        <v>1.7520201258267001E-2</v>
      </c>
      <c r="E18">
        <v>3.2944307155653003E-2</v>
      </c>
      <c r="F18" t="s">
        <v>19</v>
      </c>
      <c r="H18" s="12" t="s">
        <v>204</v>
      </c>
      <c r="I18" s="12" t="s">
        <v>186</v>
      </c>
      <c r="J18" s="12" t="s">
        <v>205</v>
      </c>
      <c r="K18" s="12" t="s">
        <v>204</v>
      </c>
      <c r="L18" s="9" t="str">
        <f t="shared" si="0"/>
        <v/>
      </c>
    </row>
    <row r="19" spans="1:13" ht="14.5" x14ac:dyDescent="0.35">
      <c r="A19">
        <v>17</v>
      </c>
      <c r="B19" t="s">
        <v>20</v>
      </c>
      <c r="C19">
        <v>44</v>
      </c>
      <c r="D19">
        <v>1.5499504699956999E-2</v>
      </c>
      <c r="E19">
        <v>1.4148746265157001E-2</v>
      </c>
      <c r="F19" t="s">
        <v>20</v>
      </c>
      <c r="H19" s="12" t="s">
        <v>206</v>
      </c>
      <c r="I19" s="12" t="s">
        <v>191</v>
      </c>
      <c r="J19" s="12" t="s">
        <v>192</v>
      </c>
      <c r="K19" s="12" t="s">
        <v>282</v>
      </c>
      <c r="L19" s="9" t="str">
        <f t="shared" si="0"/>
        <v>ECADHERIN</v>
      </c>
      <c r="M19" t="str">
        <f>J19</f>
        <v>Cancer</v>
      </c>
    </row>
    <row r="20" spans="1:13" ht="14.5" x14ac:dyDescent="0.35">
      <c r="A20">
        <v>18</v>
      </c>
      <c r="B20" t="s">
        <v>21</v>
      </c>
      <c r="C20">
        <v>46</v>
      </c>
      <c r="D20">
        <v>2.9531676251172999E-2</v>
      </c>
      <c r="E20">
        <v>7.6518686083291002E-2</v>
      </c>
      <c r="F20" t="s">
        <v>21</v>
      </c>
      <c r="H20" s="12" t="s">
        <v>207</v>
      </c>
      <c r="I20" s="12" t="s">
        <v>191</v>
      </c>
      <c r="J20" s="12" t="s">
        <v>192</v>
      </c>
      <c r="K20" s="12" t="s">
        <v>207</v>
      </c>
      <c r="L20" s="9" t="str">
        <f t="shared" si="0"/>
        <v>EPCAM</v>
      </c>
      <c r="M20" t="str">
        <f>J20</f>
        <v>Cancer</v>
      </c>
    </row>
    <row r="21" spans="1:13" x14ac:dyDescent="0.3">
      <c r="A21">
        <v>19</v>
      </c>
      <c r="B21" t="s">
        <v>22</v>
      </c>
      <c r="C21">
        <v>50</v>
      </c>
      <c r="D21">
        <v>6.7346928386254001E-2</v>
      </c>
      <c r="E21">
        <v>9.5529416712134996E-2</v>
      </c>
      <c r="F21" t="s">
        <v>22</v>
      </c>
      <c r="H21" s="11" t="s">
        <v>208</v>
      </c>
      <c r="I21" s="11" t="s">
        <v>186</v>
      </c>
      <c r="J21" s="11" t="s">
        <v>192</v>
      </c>
      <c r="K21" s="11" t="s">
        <v>208</v>
      </c>
      <c r="L21" s="9" t="str">
        <f t="shared" si="0"/>
        <v/>
      </c>
    </row>
    <row r="22" spans="1:13" ht="29" x14ac:dyDescent="0.35">
      <c r="A22">
        <v>20</v>
      </c>
      <c r="B22" t="s">
        <v>23</v>
      </c>
      <c r="C22">
        <v>52</v>
      </c>
      <c r="D22">
        <v>6.4188888050782003E-2</v>
      </c>
      <c r="E22">
        <v>8.4925632524129005E-2</v>
      </c>
      <c r="F22" t="s">
        <v>23</v>
      </c>
      <c r="H22" s="12" t="s">
        <v>209</v>
      </c>
      <c r="I22" s="12" t="s">
        <v>186</v>
      </c>
      <c r="J22" s="12" t="s">
        <v>189</v>
      </c>
      <c r="K22" s="12" t="s">
        <v>209</v>
      </c>
      <c r="L22" s="9" t="str">
        <f t="shared" si="0"/>
        <v/>
      </c>
    </row>
    <row r="23" spans="1:13" x14ac:dyDescent="0.3">
      <c r="A23">
        <v>21</v>
      </c>
      <c r="B23" t="s">
        <v>24</v>
      </c>
      <c r="C23">
        <v>56</v>
      </c>
      <c r="D23">
        <v>1.8424064325270001E-3</v>
      </c>
      <c r="E23">
        <v>1.2970135841461001E-2</v>
      </c>
      <c r="F23" t="s">
        <v>24</v>
      </c>
      <c r="H23" s="11" t="s">
        <v>12</v>
      </c>
      <c r="I23" s="11" t="s">
        <v>186</v>
      </c>
      <c r="J23" s="11" t="s">
        <v>194</v>
      </c>
      <c r="K23" s="11" t="s">
        <v>12</v>
      </c>
      <c r="L23" s="9" t="str">
        <f t="shared" si="0"/>
        <v>FOXP3</v>
      </c>
      <c r="M23" t="str">
        <f>J23</f>
        <v>Immune</v>
      </c>
    </row>
    <row r="24" spans="1:13" ht="14.5" x14ac:dyDescent="0.35">
      <c r="A24">
        <v>22</v>
      </c>
      <c r="B24" t="s">
        <v>25</v>
      </c>
      <c r="C24">
        <v>62</v>
      </c>
      <c r="D24">
        <v>7.1811205858500005E-4</v>
      </c>
      <c r="E24">
        <v>6.7679880891209996E-3</v>
      </c>
      <c r="F24" t="s">
        <v>25</v>
      </c>
      <c r="H24" s="12" t="s">
        <v>210</v>
      </c>
      <c r="I24" s="12" t="s">
        <v>186</v>
      </c>
      <c r="J24" s="12" t="s">
        <v>192</v>
      </c>
      <c r="K24" s="12" t="s">
        <v>210</v>
      </c>
      <c r="L24" s="9" t="str">
        <f t="shared" si="0"/>
        <v/>
      </c>
    </row>
    <row r="25" spans="1:13" x14ac:dyDescent="0.3">
      <c r="A25">
        <v>23</v>
      </c>
      <c r="B25" t="s">
        <v>26</v>
      </c>
      <c r="C25">
        <v>64</v>
      </c>
      <c r="D25">
        <v>5.8175207664269996E-3</v>
      </c>
      <c r="E25">
        <v>2.4704567058471998E-2</v>
      </c>
      <c r="F25" t="s">
        <v>26</v>
      </c>
      <c r="H25" s="11" t="s">
        <v>13</v>
      </c>
      <c r="I25" s="11" t="s">
        <v>186</v>
      </c>
      <c r="J25" s="11" t="s">
        <v>192</v>
      </c>
      <c r="K25" s="11" t="s">
        <v>13</v>
      </c>
      <c r="L25" s="9" t="str">
        <f t="shared" si="0"/>
        <v>GATA3</v>
      </c>
      <c r="M25" t="str">
        <f>J25</f>
        <v>Cancer</v>
      </c>
    </row>
    <row r="26" spans="1:13" ht="14.5" x14ac:dyDescent="0.35">
      <c r="A26">
        <v>24</v>
      </c>
      <c r="B26" t="s">
        <v>27</v>
      </c>
      <c r="C26">
        <v>68</v>
      </c>
      <c r="D26">
        <v>2.1788786479291999E-2</v>
      </c>
      <c r="E26">
        <v>4.602853272218E-2</v>
      </c>
      <c r="F26" t="s">
        <v>27</v>
      </c>
      <c r="H26" s="12" t="s">
        <v>211</v>
      </c>
      <c r="I26" s="12" t="s">
        <v>186</v>
      </c>
      <c r="J26" s="12" t="s">
        <v>192</v>
      </c>
      <c r="K26" s="12" t="s">
        <v>211</v>
      </c>
      <c r="L26" s="9" t="str">
        <f t="shared" si="0"/>
        <v/>
      </c>
    </row>
    <row r="27" spans="1:13" ht="14.5" x14ac:dyDescent="0.35">
      <c r="A27">
        <v>25</v>
      </c>
      <c r="B27" t="s">
        <v>28</v>
      </c>
      <c r="C27">
        <v>70</v>
      </c>
      <c r="D27">
        <v>1.3290525425327E-2</v>
      </c>
      <c r="E27">
        <v>2.4801965881488999E-2</v>
      </c>
      <c r="F27" t="s">
        <v>28</v>
      </c>
      <c r="H27" s="12" t="s">
        <v>212</v>
      </c>
      <c r="I27" s="12" t="s">
        <v>186</v>
      </c>
      <c r="J27" s="12" t="s">
        <v>192</v>
      </c>
      <c r="K27" s="12" t="s">
        <v>212</v>
      </c>
      <c r="L27" s="9" t="str">
        <f t="shared" si="0"/>
        <v/>
      </c>
    </row>
    <row r="28" spans="1:13" ht="29" x14ac:dyDescent="0.35">
      <c r="A28">
        <v>26</v>
      </c>
      <c r="B28" t="s">
        <v>29</v>
      </c>
      <c r="C28">
        <v>72</v>
      </c>
      <c r="D28">
        <v>2.7803651143814001E-2</v>
      </c>
      <c r="E28">
        <v>4.3746344089245999E-2</v>
      </c>
      <c r="F28" t="s">
        <v>29</v>
      </c>
      <c r="H28" s="12" t="s">
        <v>213</v>
      </c>
      <c r="I28" s="12" t="s">
        <v>186</v>
      </c>
      <c r="J28" s="12" t="s">
        <v>189</v>
      </c>
      <c r="K28" s="12" t="s">
        <v>213</v>
      </c>
      <c r="L28" s="9" t="str">
        <f t="shared" si="0"/>
        <v/>
      </c>
    </row>
    <row r="29" spans="1:13" ht="29" x14ac:dyDescent="0.35">
      <c r="A29">
        <v>27</v>
      </c>
      <c r="B29" t="s">
        <v>30</v>
      </c>
      <c r="C29">
        <v>98</v>
      </c>
      <c r="D29">
        <v>1.0576106797954E-2</v>
      </c>
      <c r="E29">
        <v>2.7617329607883E-2</v>
      </c>
      <c r="F29" t="s">
        <v>30</v>
      </c>
      <c r="H29" s="12" t="s">
        <v>214</v>
      </c>
      <c r="I29" s="12" t="s">
        <v>186</v>
      </c>
      <c r="J29" s="12" t="s">
        <v>189</v>
      </c>
      <c r="K29" s="12" t="s">
        <v>214</v>
      </c>
      <c r="L29" s="9" t="str">
        <f t="shared" si="0"/>
        <v/>
      </c>
    </row>
    <row r="30" spans="1:13" ht="29" x14ac:dyDescent="0.35">
      <c r="A30">
        <v>28</v>
      </c>
      <c r="B30" t="s">
        <v>31</v>
      </c>
      <c r="C30">
        <v>100</v>
      </c>
      <c r="D30">
        <v>8.8411732332337997E-2</v>
      </c>
      <c r="E30">
        <v>7.5491893466021004E-2</v>
      </c>
      <c r="F30" t="s">
        <v>31</v>
      </c>
      <c r="H30" s="12" t="s">
        <v>215</v>
      </c>
      <c r="I30" s="12" t="s">
        <v>186</v>
      </c>
      <c r="J30" s="12" t="s">
        <v>189</v>
      </c>
      <c r="K30" s="12" t="s">
        <v>215</v>
      </c>
      <c r="L30" s="9" t="str">
        <f t="shared" si="0"/>
        <v/>
      </c>
    </row>
    <row r="31" spans="1:13" ht="29" x14ac:dyDescent="0.35">
      <c r="A31">
        <v>29</v>
      </c>
      <c r="B31" t="s">
        <v>32</v>
      </c>
      <c r="C31">
        <v>102</v>
      </c>
      <c r="D31">
        <v>1.8861602981719999E-2</v>
      </c>
      <c r="E31">
        <v>2.4319609724595001E-2</v>
      </c>
      <c r="F31" t="s">
        <v>32</v>
      </c>
      <c r="H31" s="12" t="s">
        <v>216</v>
      </c>
      <c r="I31" s="12" t="s">
        <v>186</v>
      </c>
      <c r="J31" s="12" t="s">
        <v>189</v>
      </c>
      <c r="K31" s="12" t="s">
        <v>216</v>
      </c>
      <c r="L31" s="9" t="str">
        <f t="shared" si="0"/>
        <v/>
      </c>
    </row>
    <row r="32" spans="1:13" ht="29" x14ac:dyDescent="0.35">
      <c r="A32">
        <v>30</v>
      </c>
      <c r="B32" t="s">
        <v>33</v>
      </c>
      <c r="C32">
        <v>130</v>
      </c>
      <c r="D32">
        <v>2.9575119358045E-2</v>
      </c>
      <c r="E32">
        <v>4.1247284271776999E-2</v>
      </c>
      <c r="F32" t="s">
        <v>271</v>
      </c>
      <c r="H32" s="12" t="s">
        <v>217</v>
      </c>
      <c r="I32" s="12" t="s">
        <v>186</v>
      </c>
      <c r="J32" s="12" t="s">
        <v>189</v>
      </c>
      <c r="K32" s="12" t="s">
        <v>217</v>
      </c>
      <c r="L32" s="9" t="str">
        <f t="shared" si="0"/>
        <v/>
      </c>
    </row>
    <row r="33" spans="1:13" ht="29" x14ac:dyDescent="0.35">
      <c r="A33">
        <v>31</v>
      </c>
      <c r="B33" t="s">
        <v>34</v>
      </c>
      <c r="C33">
        <v>136</v>
      </c>
      <c r="D33">
        <v>1.5394069033900001E-3</v>
      </c>
      <c r="E33">
        <v>5.0140104351039999E-3</v>
      </c>
      <c r="F33" t="s">
        <v>34</v>
      </c>
      <c r="H33" s="12" t="s">
        <v>218</v>
      </c>
      <c r="I33" s="12" t="s">
        <v>186</v>
      </c>
      <c r="J33" s="12" t="s">
        <v>189</v>
      </c>
      <c r="K33" s="12" t="s">
        <v>218</v>
      </c>
      <c r="L33" s="9" t="str">
        <f t="shared" si="0"/>
        <v>H3K27AC</v>
      </c>
      <c r="M33" t="str">
        <f>J33</f>
        <v>Chromatin</v>
      </c>
    </row>
    <row r="34" spans="1:13" ht="29" x14ac:dyDescent="0.35">
      <c r="A34">
        <v>32</v>
      </c>
      <c r="B34" t="s">
        <v>35</v>
      </c>
      <c r="C34">
        <v>138</v>
      </c>
      <c r="D34">
        <v>0.103045980475686</v>
      </c>
      <c r="E34">
        <v>7.1216995802131006E-2</v>
      </c>
      <c r="F34" t="s">
        <v>35</v>
      </c>
      <c r="H34" s="12" t="s">
        <v>219</v>
      </c>
      <c r="I34" s="12" t="s">
        <v>186</v>
      </c>
      <c r="J34" s="12" t="s">
        <v>189</v>
      </c>
      <c r="K34" s="12" t="s">
        <v>219</v>
      </c>
      <c r="L34" s="9" t="str">
        <f t="shared" si="0"/>
        <v/>
      </c>
    </row>
    <row r="35" spans="1:13" ht="29" x14ac:dyDescent="0.35">
      <c r="A35">
        <v>33</v>
      </c>
      <c r="B35" t="s">
        <v>36</v>
      </c>
      <c r="C35">
        <v>140</v>
      </c>
      <c r="D35">
        <v>4.8486441341245003E-2</v>
      </c>
      <c r="E35">
        <v>8.0078225655558999E-2</v>
      </c>
      <c r="F35" t="s">
        <v>36</v>
      </c>
      <c r="H35" s="12" t="s">
        <v>220</v>
      </c>
      <c r="I35" s="12" t="s">
        <v>186</v>
      </c>
      <c r="J35" s="12" t="s">
        <v>189</v>
      </c>
      <c r="K35" s="12" t="s">
        <v>220</v>
      </c>
      <c r="L35" s="9" t="str">
        <f t="shared" si="0"/>
        <v/>
      </c>
    </row>
    <row r="36" spans="1:13" ht="29" x14ac:dyDescent="0.35">
      <c r="A36">
        <v>34</v>
      </c>
      <c r="B36" t="s">
        <v>37</v>
      </c>
      <c r="C36">
        <v>142</v>
      </c>
      <c r="D36">
        <v>3.2558367982265003E-2</v>
      </c>
      <c r="E36">
        <v>5.9072501692797E-2</v>
      </c>
      <c r="F36" t="s">
        <v>272</v>
      </c>
      <c r="H36" s="12" t="s">
        <v>220</v>
      </c>
      <c r="I36" s="12" t="s">
        <v>186</v>
      </c>
      <c r="J36" s="12" t="s">
        <v>189</v>
      </c>
      <c r="K36" s="12" t="s">
        <v>220</v>
      </c>
      <c r="L36" s="9" t="str">
        <f t="shared" si="0"/>
        <v/>
      </c>
    </row>
    <row r="37" spans="1:13" ht="29" x14ac:dyDescent="0.35">
      <c r="A37">
        <v>35</v>
      </c>
      <c r="B37" t="s">
        <v>38</v>
      </c>
      <c r="C37">
        <v>144</v>
      </c>
      <c r="D37">
        <v>3.021825105228E-3</v>
      </c>
      <c r="E37">
        <v>3.3550210282310001E-3</v>
      </c>
      <c r="F37" t="s">
        <v>273</v>
      </c>
      <c r="H37" s="12" t="s">
        <v>221</v>
      </c>
      <c r="I37" s="12" t="s">
        <v>186</v>
      </c>
      <c r="J37" s="12" t="s">
        <v>189</v>
      </c>
      <c r="K37" s="12" t="s">
        <v>221</v>
      </c>
      <c r="L37" s="9" t="str">
        <f t="shared" si="0"/>
        <v>H3K27ME3</v>
      </c>
      <c r="M37" t="str">
        <f>J37</f>
        <v>Chromatin</v>
      </c>
    </row>
    <row r="38" spans="1:13" ht="29" x14ac:dyDescent="0.35">
      <c r="A38">
        <v>36</v>
      </c>
      <c r="B38" t="s">
        <v>39</v>
      </c>
      <c r="C38">
        <v>146</v>
      </c>
      <c r="D38">
        <v>3.3170962442073001E-2</v>
      </c>
      <c r="E38">
        <v>5.2892253115509998E-2</v>
      </c>
      <c r="F38" t="s">
        <v>39</v>
      </c>
      <c r="H38" s="12" t="s">
        <v>222</v>
      </c>
      <c r="I38" s="12" t="s">
        <v>186</v>
      </c>
      <c r="J38" s="12" t="s">
        <v>189</v>
      </c>
      <c r="K38" s="12" t="s">
        <v>222</v>
      </c>
      <c r="L38" s="9" t="str">
        <f t="shared" si="0"/>
        <v/>
      </c>
    </row>
    <row r="39" spans="1:13" ht="29" x14ac:dyDescent="0.35">
      <c r="A39">
        <v>37</v>
      </c>
      <c r="B39" t="s">
        <v>40</v>
      </c>
      <c r="C39">
        <v>148</v>
      </c>
      <c r="D39">
        <v>4.6598643633364002E-2</v>
      </c>
      <c r="E39">
        <v>4.9838143345711003E-2</v>
      </c>
      <c r="F39" t="s">
        <v>40</v>
      </c>
      <c r="H39" s="12" t="s">
        <v>223</v>
      </c>
      <c r="I39" s="12" t="s">
        <v>186</v>
      </c>
      <c r="J39" s="12" t="s">
        <v>189</v>
      </c>
      <c r="K39" s="12" t="s">
        <v>223</v>
      </c>
      <c r="L39" s="9" t="str">
        <f t="shared" si="0"/>
        <v/>
      </c>
    </row>
    <row r="40" spans="1:13" ht="29" x14ac:dyDescent="0.35">
      <c r="A40">
        <v>38</v>
      </c>
      <c r="B40" t="s">
        <v>41</v>
      </c>
      <c r="C40">
        <v>150</v>
      </c>
      <c r="D40">
        <v>4.7103710092785002E-2</v>
      </c>
      <c r="E40">
        <v>6.0276430630855998E-2</v>
      </c>
      <c r="F40" t="s">
        <v>41</v>
      </c>
      <c r="H40" s="12" t="s">
        <v>224</v>
      </c>
      <c r="I40" s="12" t="s">
        <v>186</v>
      </c>
      <c r="J40" s="12" t="s">
        <v>189</v>
      </c>
      <c r="K40" s="12" t="s">
        <v>224</v>
      </c>
      <c r="L40" s="9" t="str">
        <f t="shared" si="0"/>
        <v/>
      </c>
    </row>
    <row r="41" spans="1:13" ht="29" x14ac:dyDescent="0.35">
      <c r="A41">
        <v>39</v>
      </c>
      <c r="B41" t="s">
        <v>42</v>
      </c>
      <c r="C41">
        <v>152</v>
      </c>
      <c r="D41">
        <v>8.2853488911969995E-3</v>
      </c>
      <c r="E41">
        <v>5.9566891262250003E-3</v>
      </c>
      <c r="F41" t="s">
        <v>274</v>
      </c>
      <c r="H41" s="12" t="s">
        <v>225</v>
      </c>
      <c r="I41" s="12" t="s">
        <v>186</v>
      </c>
      <c r="J41" s="12" t="s">
        <v>189</v>
      </c>
      <c r="K41" s="12" t="s">
        <v>225</v>
      </c>
      <c r="L41" s="9" t="str">
        <f t="shared" si="0"/>
        <v/>
      </c>
    </row>
    <row r="42" spans="1:13" ht="29" x14ac:dyDescent="0.35">
      <c r="A42">
        <v>40</v>
      </c>
      <c r="B42" t="s">
        <v>43</v>
      </c>
      <c r="C42">
        <v>154</v>
      </c>
      <c r="D42">
        <v>1.8690683100319998E-2</v>
      </c>
      <c r="E42">
        <v>4.5164973605802003E-2</v>
      </c>
      <c r="F42" t="s">
        <v>43</v>
      </c>
      <c r="H42" s="12" t="s">
        <v>226</v>
      </c>
      <c r="I42" s="12" t="s">
        <v>186</v>
      </c>
      <c r="J42" s="12" t="s">
        <v>189</v>
      </c>
      <c r="K42" s="12" t="s">
        <v>226</v>
      </c>
      <c r="L42" s="9" t="str">
        <f t="shared" si="0"/>
        <v/>
      </c>
    </row>
    <row r="43" spans="1:13" ht="29" x14ac:dyDescent="0.35">
      <c r="A43">
        <v>41</v>
      </c>
      <c r="B43" t="s">
        <v>44</v>
      </c>
      <c r="C43">
        <v>156</v>
      </c>
      <c r="D43">
        <v>4.3529754030118002E-2</v>
      </c>
      <c r="E43">
        <v>6.9746598354268996E-2</v>
      </c>
      <c r="F43" t="s">
        <v>44</v>
      </c>
      <c r="H43" s="12" t="s">
        <v>227</v>
      </c>
      <c r="I43" s="12" t="s">
        <v>186</v>
      </c>
      <c r="J43" s="12" t="s">
        <v>189</v>
      </c>
      <c r="K43" s="12" t="s">
        <v>227</v>
      </c>
      <c r="L43" s="9" t="str">
        <f t="shared" si="0"/>
        <v/>
      </c>
    </row>
    <row r="44" spans="1:13" ht="29" x14ac:dyDescent="0.35">
      <c r="A44">
        <v>42</v>
      </c>
      <c r="B44" t="s">
        <v>45</v>
      </c>
      <c r="C44">
        <v>160</v>
      </c>
      <c r="D44">
        <v>1.8467209792377998E-2</v>
      </c>
      <c r="E44">
        <v>8.2652891871002998E-2</v>
      </c>
      <c r="F44" t="s">
        <v>45</v>
      </c>
      <c r="H44" s="12" t="s">
        <v>228</v>
      </c>
      <c r="I44" s="12" t="s">
        <v>186</v>
      </c>
      <c r="J44" s="12" t="s">
        <v>189</v>
      </c>
      <c r="K44" s="12" t="s">
        <v>228</v>
      </c>
      <c r="L44" s="9" t="str">
        <f t="shared" si="0"/>
        <v/>
      </c>
    </row>
    <row r="45" spans="1:13" ht="29" x14ac:dyDescent="0.35">
      <c r="A45">
        <v>43</v>
      </c>
      <c r="B45" t="s">
        <v>46</v>
      </c>
      <c r="C45">
        <v>162</v>
      </c>
      <c r="D45">
        <v>3.0111993224619998E-3</v>
      </c>
      <c r="E45">
        <v>2.2171126428250001E-3</v>
      </c>
      <c r="F45" t="s">
        <v>46</v>
      </c>
      <c r="H45" s="12" t="s">
        <v>228</v>
      </c>
      <c r="I45" s="12" t="s">
        <v>186</v>
      </c>
      <c r="J45" s="12" t="s">
        <v>189</v>
      </c>
      <c r="K45" s="12" t="s">
        <v>228</v>
      </c>
      <c r="L45" s="9" t="str">
        <f t="shared" si="0"/>
        <v/>
      </c>
    </row>
    <row r="46" spans="1:13" ht="29" x14ac:dyDescent="0.35">
      <c r="A46">
        <v>44</v>
      </c>
      <c r="B46" t="s">
        <v>47</v>
      </c>
      <c r="C46">
        <v>164</v>
      </c>
      <c r="D46">
        <v>3.1724510575308E-2</v>
      </c>
      <c r="E46">
        <v>4.1872482101634002E-2</v>
      </c>
      <c r="F46" t="s">
        <v>47</v>
      </c>
      <c r="H46" s="12" t="s">
        <v>229</v>
      </c>
      <c r="I46" s="12" t="s">
        <v>186</v>
      </c>
      <c r="J46" s="12" t="s">
        <v>189</v>
      </c>
      <c r="K46" s="12" t="s">
        <v>229</v>
      </c>
      <c r="L46" s="9" t="str">
        <f t="shared" si="0"/>
        <v/>
      </c>
    </row>
    <row r="47" spans="1:13" ht="29" x14ac:dyDescent="0.35">
      <c r="A47">
        <v>45</v>
      </c>
      <c r="B47" t="s">
        <v>48</v>
      </c>
      <c r="C47">
        <v>166</v>
      </c>
      <c r="D47">
        <v>4.4867218527772E-2</v>
      </c>
      <c r="E47">
        <v>4.2833273269028999E-2</v>
      </c>
      <c r="F47" t="s">
        <v>48</v>
      </c>
      <c r="H47" s="12" t="s">
        <v>230</v>
      </c>
      <c r="I47" s="12" t="s">
        <v>186</v>
      </c>
      <c r="J47" s="12" t="s">
        <v>189</v>
      </c>
      <c r="K47" s="12" t="s">
        <v>230</v>
      </c>
      <c r="L47" s="9" t="str">
        <f t="shared" si="0"/>
        <v/>
      </c>
    </row>
    <row r="48" spans="1:13" ht="29" x14ac:dyDescent="0.35">
      <c r="A48">
        <v>46</v>
      </c>
      <c r="B48" t="s">
        <v>49</v>
      </c>
      <c r="C48">
        <v>168</v>
      </c>
      <c r="D48">
        <v>2.28527866453E-3</v>
      </c>
      <c r="E48">
        <v>4.6415272451480003E-3</v>
      </c>
      <c r="F48" t="s">
        <v>49</v>
      </c>
      <c r="H48" s="12" t="s">
        <v>231</v>
      </c>
      <c r="I48" s="12" t="s">
        <v>186</v>
      </c>
      <c r="J48" s="12" t="s">
        <v>189</v>
      </c>
      <c r="K48" s="12" t="s">
        <v>231</v>
      </c>
      <c r="L48" s="9" t="str">
        <f t="shared" si="0"/>
        <v/>
      </c>
    </row>
    <row r="49" spans="1:13" ht="29" x14ac:dyDescent="0.35">
      <c r="A49">
        <v>47</v>
      </c>
      <c r="B49" t="s">
        <v>50</v>
      </c>
      <c r="C49">
        <v>170</v>
      </c>
      <c r="D49">
        <v>1.7098267588320001E-2</v>
      </c>
      <c r="E49">
        <v>2.8232257785233E-2</v>
      </c>
      <c r="F49" t="s">
        <v>50</v>
      </c>
      <c r="H49" s="12" t="s">
        <v>232</v>
      </c>
      <c r="I49" s="12" t="s">
        <v>186</v>
      </c>
      <c r="J49" s="12" t="s">
        <v>189</v>
      </c>
      <c r="K49" s="12" t="s">
        <v>232</v>
      </c>
      <c r="L49" s="9" t="str">
        <f t="shared" si="0"/>
        <v/>
      </c>
    </row>
    <row r="50" spans="1:13" ht="29" x14ac:dyDescent="0.35">
      <c r="A50">
        <v>48</v>
      </c>
      <c r="B50" t="s">
        <v>51</v>
      </c>
      <c r="C50">
        <v>172</v>
      </c>
      <c r="D50">
        <v>3.6234831133347002E-2</v>
      </c>
      <c r="E50">
        <v>5.5067513227966998E-2</v>
      </c>
      <c r="F50" t="s">
        <v>51</v>
      </c>
      <c r="H50" s="12" t="s">
        <v>233</v>
      </c>
      <c r="I50" s="12" t="s">
        <v>186</v>
      </c>
      <c r="J50" s="12" t="s">
        <v>189</v>
      </c>
      <c r="K50" s="12" t="s">
        <v>233</v>
      </c>
      <c r="L50" s="9" t="str">
        <f t="shared" si="0"/>
        <v/>
      </c>
    </row>
    <row r="51" spans="1:13" ht="29" x14ac:dyDescent="0.35">
      <c r="A51">
        <v>49</v>
      </c>
      <c r="B51" t="s">
        <v>52</v>
      </c>
      <c r="C51">
        <v>174</v>
      </c>
      <c r="D51">
        <v>2.251935792398E-2</v>
      </c>
      <c r="E51">
        <v>2.1513883072498002E-2</v>
      </c>
      <c r="F51" t="s">
        <v>52</v>
      </c>
      <c r="H51" s="12" t="s">
        <v>234</v>
      </c>
      <c r="I51" s="12" t="s">
        <v>186</v>
      </c>
      <c r="J51" s="12" t="s">
        <v>189</v>
      </c>
      <c r="K51" s="12" t="s">
        <v>234</v>
      </c>
      <c r="L51" s="9" t="str">
        <f t="shared" si="0"/>
        <v/>
      </c>
    </row>
    <row r="52" spans="1:13" ht="29" x14ac:dyDescent="0.35">
      <c r="A52">
        <v>50</v>
      </c>
      <c r="B52" t="s">
        <v>53</v>
      </c>
      <c r="C52">
        <v>176</v>
      </c>
      <c r="D52">
        <v>9.9569837727430006E-3</v>
      </c>
      <c r="E52">
        <v>2.7795296531284999E-2</v>
      </c>
      <c r="F52" t="s">
        <v>53</v>
      </c>
      <c r="H52" s="12" t="s">
        <v>235</v>
      </c>
      <c r="I52" s="12" t="s">
        <v>186</v>
      </c>
      <c r="J52" s="12" t="s">
        <v>189</v>
      </c>
      <c r="K52" s="12" t="s">
        <v>235</v>
      </c>
      <c r="L52" s="9" t="str">
        <f t="shared" si="0"/>
        <v/>
      </c>
    </row>
    <row r="53" spans="1:13" ht="25.5" x14ac:dyDescent="0.3">
      <c r="A53">
        <v>51</v>
      </c>
      <c r="B53" t="s">
        <v>54</v>
      </c>
      <c r="C53">
        <v>180</v>
      </c>
      <c r="D53">
        <v>3.2169304434053997E-2</v>
      </c>
      <c r="E53">
        <v>5.2365631918841998E-2</v>
      </c>
      <c r="F53" t="s">
        <v>54</v>
      </c>
      <c r="H53" s="11" t="s">
        <v>236</v>
      </c>
      <c r="I53" s="11" t="s">
        <v>191</v>
      </c>
      <c r="J53" s="11" t="s">
        <v>197</v>
      </c>
      <c r="K53" s="11" t="s">
        <v>283</v>
      </c>
      <c r="L53" s="9" t="str">
        <f t="shared" si="0"/>
        <v/>
      </c>
    </row>
    <row r="54" spans="1:13" ht="14.5" x14ac:dyDescent="0.35">
      <c r="A54">
        <v>52</v>
      </c>
      <c r="B54" t="s">
        <v>55</v>
      </c>
      <c r="C54">
        <v>182</v>
      </c>
      <c r="D54">
        <v>1.9038508809549999E-2</v>
      </c>
      <c r="E54">
        <v>4.4335894320743002E-2</v>
      </c>
      <c r="F54" t="s">
        <v>55</v>
      </c>
      <c r="H54" s="12" t="s">
        <v>237</v>
      </c>
      <c r="I54" s="12" t="s">
        <v>238</v>
      </c>
      <c r="J54" s="12" t="s">
        <v>205</v>
      </c>
      <c r="K54" s="12" t="s">
        <v>237</v>
      </c>
      <c r="L54" s="9" t="str">
        <f t="shared" si="0"/>
        <v/>
      </c>
    </row>
    <row r="55" spans="1:13" x14ac:dyDescent="0.3">
      <c r="A55">
        <v>53</v>
      </c>
      <c r="B55" t="s">
        <v>56</v>
      </c>
      <c r="C55">
        <v>188</v>
      </c>
      <c r="D55">
        <v>7.1049859633290002E-3</v>
      </c>
      <c r="E55">
        <v>1.2113393277056E-2</v>
      </c>
      <c r="F55" t="s">
        <v>56</v>
      </c>
      <c r="H55" s="11" t="s">
        <v>239</v>
      </c>
      <c r="I55" s="11" t="s">
        <v>186</v>
      </c>
      <c r="J55" s="11" t="s">
        <v>240</v>
      </c>
      <c r="K55" s="11" t="s">
        <v>239</v>
      </c>
      <c r="L55" s="9" t="str">
        <f t="shared" si="0"/>
        <v/>
      </c>
    </row>
    <row r="56" spans="1:13" ht="14.5" x14ac:dyDescent="0.35">
      <c r="A56">
        <v>54</v>
      </c>
      <c r="B56" t="s">
        <v>57</v>
      </c>
      <c r="C56">
        <v>190</v>
      </c>
      <c r="D56">
        <v>1.6329847932996001E-2</v>
      </c>
      <c r="E56">
        <v>4.5892979101372001E-2</v>
      </c>
      <c r="F56" t="s">
        <v>57</v>
      </c>
      <c r="H56" s="12" t="s">
        <v>21</v>
      </c>
      <c r="I56" s="12" t="s">
        <v>186</v>
      </c>
      <c r="J56" s="12" t="s">
        <v>205</v>
      </c>
      <c r="K56" s="12" t="s">
        <v>21</v>
      </c>
      <c r="L56" s="9" t="str">
        <f t="shared" si="0"/>
        <v>KI67</v>
      </c>
      <c r="M56" t="str">
        <f>J56</f>
        <v>Cell-cycle</v>
      </c>
    </row>
    <row r="57" spans="1:13" ht="14.5" x14ac:dyDescent="0.35">
      <c r="A57">
        <v>55</v>
      </c>
      <c r="B57" t="s">
        <v>58</v>
      </c>
      <c r="C57">
        <v>192</v>
      </c>
      <c r="D57">
        <v>4.4542437117002003E-2</v>
      </c>
      <c r="E57">
        <v>5.8956506964904003E-2</v>
      </c>
      <c r="F57" t="s">
        <v>58</v>
      </c>
      <c r="H57" s="11" t="s">
        <v>241</v>
      </c>
      <c r="I57" s="11" t="s">
        <v>186</v>
      </c>
      <c r="J57" s="12" t="s">
        <v>192</v>
      </c>
      <c r="K57" s="11" t="s">
        <v>241</v>
      </c>
      <c r="L57" s="9" t="str">
        <f t="shared" si="0"/>
        <v/>
      </c>
    </row>
    <row r="58" spans="1:13" ht="14.5" x14ac:dyDescent="0.35">
      <c r="A58">
        <v>56</v>
      </c>
      <c r="B58" t="s">
        <v>59</v>
      </c>
      <c r="C58">
        <v>194</v>
      </c>
      <c r="D58">
        <v>1.6322029023368999E-2</v>
      </c>
      <c r="E58">
        <v>4.0415845467354002E-2</v>
      </c>
      <c r="F58" t="s">
        <v>59</v>
      </c>
      <c r="H58" s="12" t="s">
        <v>242</v>
      </c>
      <c r="I58" s="12" t="s">
        <v>186</v>
      </c>
      <c r="J58" s="12" t="s">
        <v>192</v>
      </c>
      <c r="K58" s="12" t="s">
        <v>242</v>
      </c>
      <c r="L58" s="9" t="str">
        <f t="shared" si="0"/>
        <v/>
      </c>
    </row>
    <row r="59" spans="1:13" ht="14.5" x14ac:dyDescent="0.35">
      <c r="A59">
        <v>57</v>
      </c>
      <c r="B59" t="s">
        <v>60</v>
      </c>
      <c r="C59">
        <v>196</v>
      </c>
      <c r="D59">
        <v>4.1869441697734003E-2</v>
      </c>
      <c r="E59">
        <v>5.5626026179360001E-2</v>
      </c>
      <c r="F59" t="s">
        <v>60</v>
      </c>
      <c r="H59" s="12" t="s">
        <v>243</v>
      </c>
      <c r="I59" s="12" t="s">
        <v>186</v>
      </c>
      <c r="J59" s="12" t="s">
        <v>192</v>
      </c>
      <c r="K59" s="12" t="s">
        <v>243</v>
      </c>
      <c r="L59" s="9" t="str">
        <f t="shared" si="0"/>
        <v/>
      </c>
    </row>
    <row r="60" spans="1:13" ht="14.5" x14ac:dyDescent="0.35">
      <c r="A60">
        <v>58</v>
      </c>
      <c r="B60" t="s">
        <v>61</v>
      </c>
      <c r="C60">
        <v>198</v>
      </c>
      <c r="D60">
        <v>1.2216787836381001E-2</v>
      </c>
      <c r="E60">
        <v>4.0094275267629001E-2</v>
      </c>
      <c r="F60" t="s">
        <v>61</v>
      </c>
      <c r="H60" s="12" t="s">
        <v>244</v>
      </c>
      <c r="I60" s="12" t="s">
        <v>186</v>
      </c>
      <c r="J60" s="12" t="s">
        <v>192</v>
      </c>
      <c r="K60" s="12" t="s">
        <v>244</v>
      </c>
      <c r="L60" s="9" t="str">
        <f t="shared" si="0"/>
        <v/>
      </c>
    </row>
    <row r="61" spans="1:13" x14ac:dyDescent="0.3">
      <c r="A61">
        <v>59</v>
      </c>
      <c r="B61" t="s">
        <v>62</v>
      </c>
      <c r="C61">
        <v>200</v>
      </c>
      <c r="D61">
        <v>1.4383895345818E-2</v>
      </c>
      <c r="E61">
        <v>3.3087414829243003E-2</v>
      </c>
      <c r="F61" t="s">
        <v>62</v>
      </c>
      <c r="H61" s="11" t="s">
        <v>245</v>
      </c>
      <c r="I61" s="11" t="s">
        <v>186</v>
      </c>
      <c r="J61" s="11" t="s">
        <v>192</v>
      </c>
      <c r="K61" s="11" t="s">
        <v>284</v>
      </c>
      <c r="L61" s="9" t="str">
        <f t="shared" si="0"/>
        <v/>
      </c>
    </row>
    <row r="62" spans="1:13" x14ac:dyDescent="0.3">
      <c r="A62">
        <v>60</v>
      </c>
      <c r="B62" t="s">
        <v>63</v>
      </c>
      <c r="C62">
        <v>202</v>
      </c>
      <c r="D62">
        <v>3.5435087881848001E-2</v>
      </c>
      <c r="E62">
        <v>4.7449439126576003E-2</v>
      </c>
      <c r="F62" t="s">
        <v>63</v>
      </c>
      <c r="H62" s="11" t="s">
        <v>246</v>
      </c>
      <c r="I62" s="11" t="s">
        <v>191</v>
      </c>
      <c r="J62" s="11" t="s">
        <v>187</v>
      </c>
      <c r="K62" s="11" t="s">
        <v>285</v>
      </c>
      <c r="L62" s="9" t="str">
        <f t="shared" si="0"/>
        <v/>
      </c>
    </row>
    <row r="63" spans="1:13" ht="29" x14ac:dyDescent="0.35">
      <c r="A63">
        <v>61</v>
      </c>
      <c r="B63" t="s">
        <v>64</v>
      </c>
      <c r="C63">
        <v>204</v>
      </c>
      <c r="D63">
        <v>4.0921441344039002E-2</v>
      </c>
      <c r="E63">
        <v>4.8541083495268998E-2</v>
      </c>
      <c r="F63" t="s">
        <v>64</v>
      </c>
      <c r="H63" s="12" t="s">
        <v>247</v>
      </c>
      <c r="I63" s="12" t="s">
        <v>186</v>
      </c>
      <c r="J63" s="12" t="s">
        <v>189</v>
      </c>
      <c r="K63" s="12" t="s">
        <v>247</v>
      </c>
      <c r="L63" s="9" t="str">
        <f t="shared" si="0"/>
        <v/>
      </c>
    </row>
    <row r="64" spans="1:13" ht="25.5" x14ac:dyDescent="0.3">
      <c r="A64">
        <v>62</v>
      </c>
      <c r="B64" t="s">
        <v>65</v>
      </c>
      <c r="C64">
        <v>206</v>
      </c>
      <c r="D64">
        <v>1.9829359609250001E-3</v>
      </c>
      <c r="E64">
        <v>4.9821784968009999E-3</v>
      </c>
      <c r="F64" t="s">
        <v>65</v>
      </c>
      <c r="H64" s="11" t="s">
        <v>248</v>
      </c>
      <c r="I64" s="11" t="s">
        <v>191</v>
      </c>
      <c r="J64" s="13" t="s">
        <v>249</v>
      </c>
      <c r="K64" s="11" t="s">
        <v>286</v>
      </c>
      <c r="L64" s="9" t="str">
        <f t="shared" si="0"/>
        <v/>
      </c>
    </row>
    <row r="65" spans="1:13" ht="26" x14ac:dyDescent="0.35">
      <c r="A65">
        <v>63</v>
      </c>
      <c r="B65" t="s">
        <v>66</v>
      </c>
      <c r="C65">
        <v>208</v>
      </c>
      <c r="D65">
        <v>5.6186588238570003E-3</v>
      </c>
      <c r="E65">
        <v>2.1508762287182001E-2</v>
      </c>
      <c r="F65" t="s">
        <v>66</v>
      </c>
      <c r="H65" s="11" t="s">
        <v>250</v>
      </c>
      <c r="I65" s="12" t="s">
        <v>191</v>
      </c>
      <c r="J65" s="11" t="s">
        <v>197</v>
      </c>
      <c r="K65" s="11" t="s">
        <v>250</v>
      </c>
      <c r="L65" s="9" t="str">
        <f t="shared" si="0"/>
        <v/>
      </c>
    </row>
    <row r="66" spans="1:13" ht="14.5" x14ac:dyDescent="0.35">
      <c r="A66">
        <v>64</v>
      </c>
      <c r="B66" t="s">
        <v>67</v>
      </c>
      <c r="C66">
        <v>210</v>
      </c>
      <c r="D66">
        <v>1.21055618181E-2</v>
      </c>
      <c r="E66">
        <v>2.9023692543679001E-2</v>
      </c>
      <c r="F66" t="s">
        <v>67</v>
      </c>
      <c r="H66" s="12" t="s">
        <v>251</v>
      </c>
      <c r="I66" s="12" t="s">
        <v>186</v>
      </c>
      <c r="J66" s="12" t="s">
        <v>252</v>
      </c>
      <c r="K66" s="12" t="s">
        <v>251</v>
      </c>
      <c r="L66" s="9" t="str">
        <f t="shared" si="0"/>
        <v/>
      </c>
    </row>
    <row r="67" spans="1:13" ht="14.5" x14ac:dyDescent="0.35">
      <c r="A67">
        <v>65</v>
      </c>
      <c r="B67" t="s">
        <v>68</v>
      </c>
      <c r="C67">
        <v>212</v>
      </c>
      <c r="D67">
        <v>0.161255754578048</v>
      </c>
      <c r="E67">
        <v>0.110404126491129</v>
      </c>
      <c r="F67" t="s">
        <v>68</v>
      </c>
      <c r="H67" s="11" t="s">
        <v>253</v>
      </c>
      <c r="I67" s="12" t="s">
        <v>191</v>
      </c>
      <c r="J67" s="12" t="s">
        <v>192</v>
      </c>
      <c r="K67" s="11" t="s">
        <v>287</v>
      </c>
      <c r="L67" s="9" t="str">
        <f t="shared" si="0"/>
        <v/>
      </c>
    </row>
    <row r="68" spans="1:13" ht="14.5" x14ac:dyDescent="0.35">
      <c r="A68">
        <v>66</v>
      </c>
      <c r="B68" t="s">
        <v>69</v>
      </c>
      <c r="C68">
        <v>214</v>
      </c>
      <c r="D68">
        <v>4.5191582014716999E-2</v>
      </c>
      <c r="E68">
        <v>5.7727228810944997E-2</v>
      </c>
      <c r="F68" t="s">
        <v>69</v>
      </c>
      <c r="H68" s="12" t="s">
        <v>254</v>
      </c>
      <c r="I68" s="12" t="s">
        <v>186</v>
      </c>
      <c r="J68" s="12" t="s">
        <v>255</v>
      </c>
      <c r="K68" s="12" t="s">
        <v>254</v>
      </c>
      <c r="L68" s="9" t="str">
        <f t="shared" ref="L68:L81" si="1">IFERROR(VLOOKUP(UPPER(K68),$F$3:$F$179,1,0),IFERROR(VLOOKUP(K68,$F$3:$F$179,1,0),""))</f>
        <v/>
      </c>
    </row>
    <row r="69" spans="1:13" ht="14.5" x14ac:dyDescent="0.35">
      <c r="A69">
        <v>67</v>
      </c>
      <c r="B69" t="s">
        <v>70</v>
      </c>
      <c r="C69">
        <v>216</v>
      </c>
      <c r="D69">
        <v>1.4007699716253E-2</v>
      </c>
      <c r="E69">
        <v>4.4500654190149001E-2</v>
      </c>
      <c r="F69" t="s">
        <v>70</v>
      </c>
      <c r="H69" s="12" t="s">
        <v>256</v>
      </c>
      <c r="I69" s="12" t="s">
        <v>186</v>
      </c>
      <c r="J69" s="12" t="s">
        <v>192</v>
      </c>
      <c r="K69" s="12" t="s">
        <v>288</v>
      </c>
      <c r="L69" s="9" t="str">
        <f t="shared" si="1"/>
        <v/>
      </c>
    </row>
    <row r="70" spans="1:13" ht="14.5" x14ac:dyDescent="0.35">
      <c r="A70">
        <v>68</v>
      </c>
      <c r="B70" t="s">
        <v>71</v>
      </c>
      <c r="C70">
        <v>218</v>
      </c>
      <c r="D70">
        <v>3.0157080294295001E-2</v>
      </c>
      <c r="E70">
        <v>5.1463231981567999E-2</v>
      </c>
      <c r="F70" t="s">
        <v>71</v>
      </c>
      <c r="H70" s="12" t="s">
        <v>257</v>
      </c>
      <c r="I70" s="12" t="s">
        <v>186</v>
      </c>
      <c r="J70" s="12" t="s">
        <v>192</v>
      </c>
      <c r="K70" s="12" t="s">
        <v>257</v>
      </c>
      <c r="L70" s="9" t="str">
        <f t="shared" si="1"/>
        <v/>
      </c>
    </row>
    <row r="71" spans="1:13" ht="29" x14ac:dyDescent="0.35">
      <c r="A71">
        <v>69</v>
      </c>
      <c r="B71" t="s">
        <v>72</v>
      </c>
      <c r="C71">
        <v>220</v>
      </c>
      <c r="D71">
        <v>7.9233376745360008E-3</v>
      </c>
      <c r="E71">
        <v>2.0058986092277999E-2</v>
      </c>
      <c r="F71" t="s">
        <v>72</v>
      </c>
      <c r="H71" s="12" t="s">
        <v>258</v>
      </c>
      <c r="I71" s="12" t="s">
        <v>186</v>
      </c>
      <c r="J71" s="12" t="s">
        <v>189</v>
      </c>
      <c r="K71" s="12" t="s">
        <v>258</v>
      </c>
      <c r="L71" s="9" t="str">
        <f t="shared" si="1"/>
        <v/>
      </c>
    </row>
    <row r="72" spans="1:13" x14ac:dyDescent="0.3">
      <c r="A72">
        <v>70</v>
      </c>
      <c r="B72" t="s">
        <v>73</v>
      </c>
      <c r="C72">
        <v>224</v>
      </c>
      <c r="D72">
        <v>4.6293068230416998E-2</v>
      </c>
      <c r="E72">
        <v>6.0703958932175998E-2</v>
      </c>
      <c r="F72" t="s">
        <v>73</v>
      </c>
      <c r="H72" s="11" t="s">
        <v>259</v>
      </c>
      <c r="I72" s="11" t="s">
        <v>186</v>
      </c>
      <c r="J72" s="11" t="s">
        <v>205</v>
      </c>
      <c r="K72" s="11" t="s">
        <v>259</v>
      </c>
      <c r="L72" s="9" t="str">
        <f t="shared" si="1"/>
        <v/>
      </c>
    </row>
    <row r="73" spans="1:13" ht="25.5" x14ac:dyDescent="0.3">
      <c r="A73">
        <v>71</v>
      </c>
      <c r="B73" t="s">
        <v>74</v>
      </c>
      <c r="C73">
        <v>226</v>
      </c>
      <c r="D73">
        <v>6.7701556179630001E-3</v>
      </c>
      <c r="E73">
        <v>9.1449419314839995E-3</v>
      </c>
      <c r="F73" t="s">
        <v>74</v>
      </c>
      <c r="H73" s="11" t="s">
        <v>260</v>
      </c>
      <c r="I73" s="11" t="s">
        <v>191</v>
      </c>
      <c r="J73" s="11" t="s">
        <v>187</v>
      </c>
      <c r="K73" s="11" t="s">
        <v>260</v>
      </c>
      <c r="L73" s="9" t="str">
        <f t="shared" si="1"/>
        <v>PODOPLANIN</v>
      </c>
      <c r="M73" t="str">
        <f>J73</f>
        <v>CAFs</v>
      </c>
    </row>
    <row r="74" spans="1:13" ht="14.5" x14ac:dyDescent="0.35">
      <c r="A74">
        <v>72</v>
      </c>
      <c r="B74" t="s">
        <v>75</v>
      </c>
      <c r="C74">
        <v>228</v>
      </c>
      <c r="D74">
        <v>1.3884857620362E-2</v>
      </c>
      <c r="E74">
        <v>3.5464422880546E-2</v>
      </c>
      <c r="F74" t="s">
        <v>75</v>
      </c>
      <c r="H74" s="12" t="s">
        <v>261</v>
      </c>
      <c r="I74" s="12" t="s">
        <v>186</v>
      </c>
      <c r="J74" s="12" t="s">
        <v>205</v>
      </c>
      <c r="K74" s="12" t="s">
        <v>261</v>
      </c>
      <c r="L74" s="9" t="str">
        <f t="shared" si="1"/>
        <v/>
      </c>
    </row>
    <row r="75" spans="1:13" ht="14.5" x14ac:dyDescent="0.35">
      <c r="A75">
        <v>73</v>
      </c>
      <c r="B75" t="s">
        <v>76</v>
      </c>
      <c r="C75">
        <v>230</v>
      </c>
      <c r="D75">
        <v>3.2297260423036003E-2</v>
      </c>
      <c r="E75">
        <v>4.8409738284570999E-2</v>
      </c>
      <c r="F75" t="s">
        <v>76</v>
      </c>
      <c r="H75" s="12" t="s">
        <v>262</v>
      </c>
      <c r="I75" s="12" t="s">
        <v>186</v>
      </c>
      <c r="J75" s="12" t="s">
        <v>192</v>
      </c>
      <c r="K75" s="12" t="s">
        <v>262</v>
      </c>
      <c r="L75" s="9" t="str">
        <f t="shared" si="1"/>
        <v/>
      </c>
    </row>
    <row r="76" spans="1:13" ht="14.5" x14ac:dyDescent="0.35">
      <c r="A76">
        <v>74</v>
      </c>
      <c r="B76" t="s">
        <v>77</v>
      </c>
      <c r="C76">
        <v>232</v>
      </c>
      <c r="D76">
        <v>3.1814082623738998E-2</v>
      </c>
      <c r="E76">
        <v>6.6669983148534007E-2</v>
      </c>
      <c r="F76" t="s">
        <v>77</v>
      </c>
      <c r="H76" s="12" t="s">
        <v>263</v>
      </c>
      <c r="I76" s="12" t="s">
        <v>191</v>
      </c>
      <c r="J76" s="12" t="s">
        <v>192</v>
      </c>
      <c r="K76" s="12" t="s">
        <v>263</v>
      </c>
      <c r="L76" s="9" t="str">
        <f t="shared" si="1"/>
        <v/>
      </c>
    </row>
    <row r="77" spans="1:13" ht="14.5" x14ac:dyDescent="0.35">
      <c r="A77">
        <v>75</v>
      </c>
      <c r="B77" t="s">
        <v>78</v>
      </c>
      <c r="C77">
        <v>234</v>
      </c>
      <c r="D77">
        <v>8.0204107618986997E-2</v>
      </c>
      <c r="E77">
        <v>5.6236860722715998E-2</v>
      </c>
      <c r="F77" t="s">
        <v>78</v>
      </c>
      <c r="H77" s="12" t="s">
        <v>264</v>
      </c>
      <c r="I77" s="12" t="s">
        <v>191</v>
      </c>
      <c r="J77" s="12" t="s">
        <v>192</v>
      </c>
      <c r="K77" s="12" t="s">
        <v>264</v>
      </c>
      <c r="L77" s="9" t="str">
        <f t="shared" si="1"/>
        <v/>
      </c>
    </row>
    <row r="78" spans="1:13" ht="29" x14ac:dyDescent="0.35">
      <c r="A78">
        <v>76</v>
      </c>
      <c r="B78" t="s">
        <v>79</v>
      </c>
      <c r="C78">
        <v>236</v>
      </c>
      <c r="D78">
        <v>7.0176078695540003E-3</v>
      </c>
      <c r="E78">
        <v>2.6488112002010001E-2</v>
      </c>
      <c r="F78" t="s">
        <v>79</v>
      </c>
      <c r="H78" s="11" t="s">
        <v>265</v>
      </c>
      <c r="I78" s="11" t="s">
        <v>186</v>
      </c>
      <c r="J78" s="12" t="s">
        <v>189</v>
      </c>
      <c r="K78" s="11" t="s">
        <v>265</v>
      </c>
      <c r="L78" s="9" t="str">
        <f t="shared" si="1"/>
        <v/>
      </c>
    </row>
    <row r="79" spans="1:13" ht="14.5" x14ac:dyDescent="0.35">
      <c r="A79">
        <v>77</v>
      </c>
      <c r="B79" t="s">
        <v>80</v>
      </c>
      <c r="C79">
        <v>238</v>
      </c>
      <c r="D79">
        <v>2.1099896436083E-2</v>
      </c>
      <c r="E79">
        <v>3.7606113328877998E-2</v>
      </c>
      <c r="F79" t="s">
        <v>80</v>
      </c>
      <c r="H79" s="12" t="s">
        <v>266</v>
      </c>
      <c r="I79" s="12" t="s">
        <v>186</v>
      </c>
      <c r="J79" s="12" t="s">
        <v>192</v>
      </c>
      <c r="K79" s="12" t="s">
        <v>266</v>
      </c>
      <c r="L79" s="9" t="str">
        <f t="shared" si="1"/>
        <v>VIMENTIN</v>
      </c>
      <c r="M79" t="str">
        <f>J79</f>
        <v>Cancer</v>
      </c>
    </row>
    <row r="80" spans="1:13" ht="14.5" x14ac:dyDescent="0.35">
      <c r="A80">
        <v>78</v>
      </c>
      <c r="B80" t="s">
        <v>81</v>
      </c>
      <c r="C80">
        <v>240</v>
      </c>
      <c r="D80">
        <v>7.6943996797139997E-3</v>
      </c>
      <c r="E80">
        <v>2.1127761733116E-2</v>
      </c>
      <c r="F80" t="s">
        <v>81</v>
      </c>
      <c r="H80" s="11" t="s">
        <v>267</v>
      </c>
      <c r="I80" s="12" t="s">
        <v>186</v>
      </c>
      <c r="J80" s="12" t="s">
        <v>192</v>
      </c>
      <c r="K80" s="11" t="s">
        <v>267</v>
      </c>
      <c r="L80" s="9" t="str">
        <f t="shared" si="1"/>
        <v>P53</v>
      </c>
      <c r="M80" t="str">
        <f>J80</f>
        <v>Cancer</v>
      </c>
    </row>
    <row r="81" spans="1:12" ht="29" x14ac:dyDescent="0.35">
      <c r="A81">
        <v>79</v>
      </c>
      <c r="B81" t="s">
        <v>82</v>
      </c>
      <c r="C81">
        <v>242</v>
      </c>
      <c r="D81">
        <v>8.1978278787860001E-3</v>
      </c>
      <c r="E81">
        <v>2.6479495392782E-2</v>
      </c>
      <c r="F81" t="s">
        <v>82</v>
      </c>
      <c r="H81" s="11" t="s">
        <v>268</v>
      </c>
      <c r="I81" s="12" t="s">
        <v>186</v>
      </c>
      <c r="J81" s="12" t="s">
        <v>189</v>
      </c>
      <c r="K81" s="11" t="s">
        <v>268</v>
      </c>
      <c r="L81" s="9" t="str">
        <f t="shared" si="1"/>
        <v/>
      </c>
    </row>
    <row r="82" spans="1:12" x14ac:dyDescent="0.3">
      <c r="A82">
        <v>80</v>
      </c>
      <c r="B82" t="s">
        <v>83</v>
      </c>
      <c r="C82">
        <v>244</v>
      </c>
      <c r="D82">
        <v>1.8508294480050001E-2</v>
      </c>
      <c r="E82">
        <v>2.8169379213479999E-2</v>
      </c>
      <c r="F82" t="s">
        <v>83</v>
      </c>
    </row>
    <row r="83" spans="1:12" x14ac:dyDescent="0.3">
      <c r="A83">
        <v>81</v>
      </c>
      <c r="B83" t="s">
        <v>84</v>
      </c>
      <c r="C83">
        <v>246</v>
      </c>
      <c r="D83">
        <v>1.290456757741E-2</v>
      </c>
      <c r="E83">
        <v>1.268335517275E-2</v>
      </c>
      <c r="F83" t="s">
        <v>84</v>
      </c>
    </row>
    <row r="84" spans="1:12" x14ac:dyDescent="0.3">
      <c r="A84">
        <v>82</v>
      </c>
      <c r="B84" t="s">
        <v>85</v>
      </c>
      <c r="C84">
        <v>248</v>
      </c>
      <c r="D84">
        <v>1.761953227456E-2</v>
      </c>
      <c r="E84">
        <v>4.3488669824453E-2</v>
      </c>
      <c r="F84" t="s">
        <v>85</v>
      </c>
    </row>
    <row r="85" spans="1:12" x14ac:dyDescent="0.3">
      <c r="A85">
        <v>83</v>
      </c>
      <c r="B85" t="s">
        <v>86</v>
      </c>
      <c r="C85">
        <v>250</v>
      </c>
      <c r="D85">
        <v>9.8310804472360007E-3</v>
      </c>
      <c r="E85">
        <v>1.1311274523303E-2</v>
      </c>
      <c r="F85" t="s">
        <v>86</v>
      </c>
    </row>
    <row r="86" spans="1:12" x14ac:dyDescent="0.3">
      <c r="A86">
        <v>84</v>
      </c>
      <c r="B86" t="s">
        <v>87</v>
      </c>
      <c r="C86">
        <v>254</v>
      </c>
      <c r="D86">
        <v>2.5729573393176001E-2</v>
      </c>
      <c r="E86">
        <v>6.2900187886423001E-2</v>
      </c>
      <c r="F86" t="s">
        <v>87</v>
      </c>
    </row>
    <row r="87" spans="1:12" x14ac:dyDescent="0.3">
      <c r="A87">
        <v>85</v>
      </c>
      <c r="B87" t="s">
        <v>88</v>
      </c>
      <c r="C87">
        <v>256</v>
      </c>
      <c r="D87">
        <v>6.4861690088598004E-2</v>
      </c>
      <c r="E87">
        <v>0.112587988039793</v>
      </c>
      <c r="F87" t="s">
        <v>88</v>
      </c>
    </row>
    <row r="88" spans="1:12" x14ac:dyDescent="0.3">
      <c r="A88">
        <v>86</v>
      </c>
      <c r="B88" t="s">
        <v>89</v>
      </c>
      <c r="C88">
        <v>258</v>
      </c>
      <c r="D88">
        <v>4.6234915013980998E-2</v>
      </c>
      <c r="E88">
        <v>7.0005033855438006E-2</v>
      </c>
      <c r="F88" t="s">
        <v>89</v>
      </c>
    </row>
    <row r="89" spans="1:12" x14ac:dyDescent="0.3">
      <c r="A89">
        <v>87</v>
      </c>
      <c r="B89" t="s">
        <v>90</v>
      </c>
      <c r="C89">
        <v>260</v>
      </c>
      <c r="D89">
        <v>2.9776678198784001E-2</v>
      </c>
      <c r="E89">
        <v>7.4940388336496994E-2</v>
      </c>
      <c r="F89" t="s">
        <v>90</v>
      </c>
    </row>
    <row r="90" spans="1:12" x14ac:dyDescent="0.3">
      <c r="A90">
        <v>88</v>
      </c>
      <c r="B90" t="s">
        <v>91</v>
      </c>
      <c r="C90">
        <v>266</v>
      </c>
      <c r="D90">
        <v>3.1030453000503999E-2</v>
      </c>
      <c r="E90">
        <v>4.3378720834901997E-2</v>
      </c>
      <c r="F90" t="s">
        <v>91</v>
      </c>
    </row>
    <row r="91" spans="1:12" x14ac:dyDescent="0.3">
      <c r="A91">
        <v>89</v>
      </c>
      <c r="B91" t="s">
        <v>92</v>
      </c>
      <c r="C91">
        <v>268</v>
      </c>
      <c r="D91">
        <v>6.0517216595028997E-2</v>
      </c>
      <c r="E91">
        <v>9.4987628545146002E-2</v>
      </c>
      <c r="F91" t="s">
        <v>92</v>
      </c>
    </row>
    <row r="92" spans="1:12" x14ac:dyDescent="0.3">
      <c r="A92">
        <v>90</v>
      </c>
      <c r="B92" t="s">
        <v>93</v>
      </c>
      <c r="C92">
        <v>270</v>
      </c>
      <c r="D92">
        <v>3.4141656926659998E-2</v>
      </c>
      <c r="E92">
        <v>3.9938980054367003E-2</v>
      </c>
      <c r="F92" t="s">
        <v>93</v>
      </c>
    </row>
    <row r="93" spans="1:12" x14ac:dyDescent="0.3">
      <c r="A93">
        <v>91</v>
      </c>
      <c r="B93" t="s">
        <v>94</v>
      </c>
      <c r="C93">
        <v>272</v>
      </c>
      <c r="D93">
        <v>2.7448837096014998E-2</v>
      </c>
      <c r="E93">
        <v>4.9417103336954003E-2</v>
      </c>
      <c r="F93" t="s">
        <v>94</v>
      </c>
    </row>
    <row r="94" spans="1:12" x14ac:dyDescent="0.3">
      <c r="A94">
        <v>92</v>
      </c>
      <c r="B94" t="s">
        <v>95</v>
      </c>
      <c r="C94">
        <v>274</v>
      </c>
      <c r="D94">
        <v>5.9380271812119996E-3</v>
      </c>
      <c r="E94">
        <v>2.9239079931070999E-2</v>
      </c>
      <c r="F94" t="s">
        <v>95</v>
      </c>
    </row>
    <row r="95" spans="1:12" x14ac:dyDescent="0.3">
      <c r="A95">
        <v>93</v>
      </c>
      <c r="B95" t="s">
        <v>96</v>
      </c>
      <c r="C95">
        <v>276</v>
      </c>
      <c r="D95">
        <v>8.4937065142800007E-3</v>
      </c>
      <c r="E95">
        <v>1.7624645369246E-2</v>
      </c>
      <c r="F95" t="s">
        <v>96</v>
      </c>
    </row>
    <row r="96" spans="1:12" x14ac:dyDescent="0.3">
      <c r="A96">
        <v>94</v>
      </c>
      <c r="B96" t="s">
        <v>97</v>
      </c>
      <c r="C96">
        <v>280</v>
      </c>
      <c r="D96">
        <v>1.668414613027E-3</v>
      </c>
      <c r="E96">
        <v>1.1065095121679999E-3</v>
      </c>
      <c r="F96" t="s">
        <v>97</v>
      </c>
    </row>
    <row r="97" spans="1:6" x14ac:dyDescent="0.3">
      <c r="A97">
        <v>95</v>
      </c>
      <c r="B97" t="s">
        <v>98</v>
      </c>
      <c r="C97">
        <v>282</v>
      </c>
      <c r="D97">
        <v>1.3592969621604001E-2</v>
      </c>
      <c r="E97">
        <v>3.3643945961906001E-2</v>
      </c>
      <c r="F97" t="s">
        <v>98</v>
      </c>
    </row>
    <row r="98" spans="1:6" x14ac:dyDescent="0.3">
      <c r="A98">
        <v>96</v>
      </c>
      <c r="B98" t="s">
        <v>99</v>
      </c>
      <c r="C98">
        <v>284</v>
      </c>
      <c r="D98">
        <v>2.9539718769904001E-2</v>
      </c>
      <c r="E98">
        <v>4.5456293974283003E-2</v>
      </c>
      <c r="F98" t="s">
        <v>99</v>
      </c>
    </row>
    <row r="99" spans="1:6" x14ac:dyDescent="0.3">
      <c r="A99">
        <v>97</v>
      </c>
      <c r="B99" t="s">
        <v>100</v>
      </c>
      <c r="C99">
        <v>286</v>
      </c>
      <c r="D99">
        <v>5.6185083102036001E-2</v>
      </c>
      <c r="E99">
        <v>8.2215625152897001E-2</v>
      </c>
      <c r="F99" t="s">
        <v>100</v>
      </c>
    </row>
    <row r="100" spans="1:6" x14ac:dyDescent="0.3">
      <c r="A100">
        <v>98</v>
      </c>
      <c r="B100" t="s">
        <v>101</v>
      </c>
      <c r="C100">
        <v>294</v>
      </c>
      <c r="D100">
        <v>5.0695170350049001E-2</v>
      </c>
      <c r="E100">
        <v>8.4633000288390006E-2</v>
      </c>
      <c r="F100" t="s">
        <v>101</v>
      </c>
    </row>
    <row r="101" spans="1:6" x14ac:dyDescent="0.3">
      <c r="A101">
        <v>99</v>
      </c>
      <c r="B101" t="s">
        <v>102</v>
      </c>
      <c r="C101">
        <v>302</v>
      </c>
      <c r="D101">
        <v>1.6003309233561001E-2</v>
      </c>
      <c r="E101">
        <v>3.5089336049442997E-2</v>
      </c>
      <c r="F101" t="s">
        <v>102</v>
      </c>
    </row>
    <row r="102" spans="1:6" x14ac:dyDescent="0.3">
      <c r="A102">
        <v>100</v>
      </c>
      <c r="B102" t="s">
        <v>103</v>
      </c>
      <c r="C102">
        <v>306</v>
      </c>
      <c r="D102">
        <v>2.0892336383144999E-2</v>
      </c>
      <c r="E102">
        <v>5.6341958562301002E-2</v>
      </c>
      <c r="F102" t="s">
        <v>103</v>
      </c>
    </row>
    <row r="103" spans="1:6" x14ac:dyDescent="0.3">
      <c r="A103">
        <v>101</v>
      </c>
      <c r="B103" t="s">
        <v>104</v>
      </c>
      <c r="C103">
        <v>308</v>
      </c>
      <c r="D103">
        <v>3.4822561936060001E-3</v>
      </c>
      <c r="E103">
        <v>6.2702288635609997E-3</v>
      </c>
      <c r="F103" t="s">
        <v>104</v>
      </c>
    </row>
    <row r="104" spans="1:6" x14ac:dyDescent="0.3">
      <c r="A104">
        <v>102</v>
      </c>
      <c r="B104" t="s">
        <v>105</v>
      </c>
      <c r="C104">
        <v>310</v>
      </c>
      <c r="D104">
        <v>2.0758672767109999E-3</v>
      </c>
      <c r="E104">
        <v>1.4133584493716E-2</v>
      </c>
      <c r="F104" t="s">
        <v>105</v>
      </c>
    </row>
    <row r="105" spans="1:6" x14ac:dyDescent="0.3">
      <c r="A105">
        <v>103</v>
      </c>
      <c r="B105" t="s">
        <v>106</v>
      </c>
      <c r="C105">
        <v>312</v>
      </c>
      <c r="D105">
        <v>2.3569528752688002E-2</v>
      </c>
      <c r="E105">
        <v>6.9731338647283994E-2</v>
      </c>
      <c r="F105" t="s">
        <v>106</v>
      </c>
    </row>
    <row r="106" spans="1:6" x14ac:dyDescent="0.3">
      <c r="A106">
        <v>104</v>
      </c>
      <c r="B106" t="s">
        <v>107</v>
      </c>
      <c r="C106">
        <v>314</v>
      </c>
      <c r="D106">
        <v>2.3110837789567001E-2</v>
      </c>
      <c r="E106">
        <v>5.7756944296133997E-2</v>
      </c>
      <c r="F106" t="s">
        <v>107</v>
      </c>
    </row>
    <row r="107" spans="1:6" x14ac:dyDescent="0.3">
      <c r="A107">
        <v>105</v>
      </c>
      <c r="B107" t="s">
        <v>108</v>
      </c>
      <c r="C107">
        <v>316</v>
      </c>
      <c r="D107">
        <v>0.105298157571748</v>
      </c>
      <c r="E107">
        <v>8.0788806222779994E-2</v>
      </c>
      <c r="F107" t="s">
        <v>108</v>
      </c>
    </row>
    <row r="108" spans="1:6" x14ac:dyDescent="0.3">
      <c r="A108">
        <v>106</v>
      </c>
      <c r="B108" t="s">
        <v>109</v>
      </c>
      <c r="C108">
        <v>318</v>
      </c>
      <c r="D108">
        <v>2.3794563119310001E-2</v>
      </c>
      <c r="E108">
        <v>2.4080213104141001E-2</v>
      </c>
      <c r="F108" t="s">
        <v>109</v>
      </c>
    </row>
    <row r="109" spans="1:6" x14ac:dyDescent="0.3">
      <c r="A109">
        <v>107</v>
      </c>
      <c r="B109" t="s">
        <v>110</v>
      </c>
      <c r="C109">
        <v>320</v>
      </c>
      <c r="D109">
        <v>2.1110895389128002E-2</v>
      </c>
      <c r="E109">
        <v>3.7179033200057998E-2</v>
      </c>
      <c r="F109" t="s">
        <v>110</v>
      </c>
    </row>
    <row r="110" spans="1:6" x14ac:dyDescent="0.3">
      <c r="A110">
        <v>108</v>
      </c>
      <c r="B110" t="s">
        <v>111</v>
      </c>
      <c r="C110">
        <v>322</v>
      </c>
      <c r="D110">
        <v>1.7069960621747E-2</v>
      </c>
      <c r="E110">
        <v>4.0264074319819002E-2</v>
      </c>
      <c r="F110" t="s">
        <v>111</v>
      </c>
    </row>
    <row r="111" spans="1:6" x14ac:dyDescent="0.3">
      <c r="A111">
        <v>109</v>
      </c>
      <c r="B111" t="s">
        <v>112</v>
      </c>
      <c r="C111">
        <v>324</v>
      </c>
      <c r="D111">
        <v>3.7775364009176998E-2</v>
      </c>
      <c r="E111">
        <v>4.6686554910698001E-2</v>
      </c>
      <c r="F111" t="s">
        <v>275</v>
      </c>
    </row>
    <row r="112" spans="1:6" x14ac:dyDescent="0.3">
      <c r="A112">
        <v>110</v>
      </c>
      <c r="B112" t="s">
        <v>113</v>
      </c>
      <c r="C112">
        <v>326</v>
      </c>
      <c r="D112">
        <v>2.1442499626869001E-2</v>
      </c>
      <c r="E112">
        <v>2.8620511861148001E-2</v>
      </c>
      <c r="F112" t="s">
        <v>113</v>
      </c>
    </row>
    <row r="113" spans="1:6" x14ac:dyDescent="0.3">
      <c r="A113">
        <v>111</v>
      </c>
      <c r="B113" t="s">
        <v>114</v>
      </c>
      <c r="C113">
        <v>328</v>
      </c>
      <c r="D113">
        <v>2.8348714816025002E-2</v>
      </c>
      <c r="E113">
        <v>5.9704122077563003E-2</v>
      </c>
      <c r="F113" t="s">
        <v>276</v>
      </c>
    </row>
    <row r="114" spans="1:6" x14ac:dyDescent="0.3">
      <c r="A114">
        <v>112</v>
      </c>
      <c r="B114" t="s">
        <v>115</v>
      </c>
      <c r="C114">
        <v>330</v>
      </c>
      <c r="D114">
        <v>6.7375439822311006E-2</v>
      </c>
      <c r="E114">
        <v>7.4557186908699002E-2</v>
      </c>
      <c r="F114" t="s">
        <v>115</v>
      </c>
    </row>
    <row r="115" spans="1:6" x14ac:dyDescent="0.3">
      <c r="A115">
        <v>113</v>
      </c>
      <c r="B115" t="s">
        <v>116</v>
      </c>
      <c r="C115">
        <v>332</v>
      </c>
      <c r="D115">
        <v>3.4519957267589003E-2</v>
      </c>
      <c r="E115">
        <v>5.7902339766732001E-2</v>
      </c>
      <c r="F115" t="s">
        <v>116</v>
      </c>
    </row>
    <row r="116" spans="1:6" x14ac:dyDescent="0.3">
      <c r="A116">
        <v>114</v>
      </c>
      <c r="B116" t="s">
        <v>117</v>
      </c>
      <c r="C116">
        <v>338</v>
      </c>
      <c r="D116">
        <v>1.3185435190958E-2</v>
      </c>
      <c r="E116">
        <v>2.9322744539350999E-2</v>
      </c>
      <c r="F116" t="s">
        <v>117</v>
      </c>
    </row>
    <row r="117" spans="1:6" x14ac:dyDescent="0.3">
      <c r="A117">
        <v>115</v>
      </c>
      <c r="B117" t="s">
        <v>118</v>
      </c>
      <c r="C117">
        <v>340</v>
      </c>
      <c r="D117">
        <v>5.8335811944164997E-2</v>
      </c>
      <c r="E117">
        <v>4.1199988104835002E-2</v>
      </c>
      <c r="F117" t="s">
        <v>118</v>
      </c>
    </row>
    <row r="118" spans="1:6" x14ac:dyDescent="0.3">
      <c r="A118">
        <v>116</v>
      </c>
      <c r="B118" t="s">
        <v>119</v>
      </c>
      <c r="C118">
        <v>344</v>
      </c>
      <c r="D118">
        <v>1.0046812276392E-2</v>
      </c>
      <c r="E118">
        <v>3.6231294597010001E-2</v>
      </c>
      <c r="F118" t="s">
        <v>119</v>
      </c>
    </row>
    <row r="119" spans="1:6" x14ac:dyDescent="0.3">
      <c r="A119">
        <v>117</v>
      </c>
      <c r="B119" t="s">
        <v>120</v>
      </c>
      <c r="C119">
        <v>346</v>
      </c>
      <c r="D119">
        <v>2.0096262038575001E-2</v>
      </c>
      <c r="E119">
        <v>2.6098350250672E-2</v>
      </c>
      <c r="F119" t="s">
        <v>277</v>
      </c>
    </row>
    <row r="120" spans="1:6" x14ac:dyDescent="0.3">
      <c r="A120">
        <v>118</v>
      </c>
      <c r="B120" t="s">
        <v>121</v>
      </c>
      <c r="C120">
        <v>350</v>
      </c>
      <c r="D120">
        <v>3.8254209007690001E-3</v>
      </c>
      <c r="E120">
        <v>3.0231803986070001E-3</v>
      </c>
      <c r="F120" t="s">
        <v>121</v>
      </c>
    </row>
    <row r="121" spans="1:6" x14ac:dyDescent="0.3">
      <c r="A121">
        <v>119</v>
      </c>
      <c r="B121" t="s">
        <v>122</v>
      </c>
      <c r="C121">
        <v>352</v>
      </c>
      <c r="D121">
        <v>5.2365527481559003E-2</v>
      </c>
      <c r="E121">
        <v>0.100218931793892</v>
      </c>
      <c r="F121" t="s">
        <v>122</v>
      </c>
    </row>
    <row r="122" spans="1:6" x14ac:dyDescent="0.3">
      <c r="A122">
        <v>120</v>
      </c>
      <c r="B122" t="s">
        <v>123</v>
      </c>
      <c r="C122">
        <v>354</v>
      </c>
      <c r="D122">
        <v>2.1175655164970002E-3</v>
      </c>
      <c r="E122">
        <v>9.2014638092040007E-3</v>
      </c>
      <c r="F122" t="s">
        <v>123</v>
      </c>
    </row>
    <row r="123" spans="1:6" x14ac:dyDescent="0.3">
      <c r="A123">
        <v>121</v>
      </c>
      <c r="B123" t="s">
        <v>124</v>
      </c>
      <c r="C123">
        <v>358</v>
      </c>
      <c r="D123">
        <v>3.6538355089330002E-3</v>
      </c>
      <c r="E123">
        <v>6.944976195842E-3</v>
      </c>
      <c r="F123" t="s">
        <v>124</v>
      </c>
    </row>
    <row r="124" spans="1:6" x14ac:dyDescent="0.3">
      <c r="A124">
        <v>122</v>
      </c>
      <c r="B124" t="s">
        <v>125</v>
      </c>
      <c r="C124">
        <v>360</v>
      </c>
      <c r="D124">
        <v>2.1287770308232E-2</v>
      </c>
      <c r="E124">
        <v>3.6291930176590999E-2</v>
      </c>
      <c r="F124" t="s">
        <v>125</v>
      </c>
    </row>
    <row r="125" spans="1:6" x14ac:dyDescent="0.3">
      <c r="A125">
        <v>123</v>
      </c>
      <c r="B125" t="s">
        <v>126</v>
      </c>
      <c r="C125">
        <v>362</v>
      </c>
      <c r="D125">
        <v>1.111210616943E-3</v>
      </c>
      <c r="E125">
        <v>1.0066535091000001E-2</v>
      </c>
      <c r="F125" t="s">
        <v>126</v>
      </c>
    </row>
    <row r="126" spans="1:6" x14ac:dyDescent="0.3">
      <c r="A126">
        <v>124</v>
      </c>
      <c r="B126" t="s">
        <v>127</v>
      </c>
      <c r="C126">
        <v>364</v>
      </c>
      <c r="D126">
        <v>2.6350538452420001E-3</v>
      </c>
      <c r="E126">
        <v>2.6799813772190001E-3</v>
      </c>
      <c r="F126" t="s">
        <v>127</v>
      </c>
    </row>
    <row r="127" spans="1:6" x14ac:dyDescent="0.3">
      <c r="A127">
        <v>125</v>
      </c>
      <c r="B127" t="s">
        <v>128</v>
      </c>
      <c r="C127">
        <v>366</v>
      </c>
      <c r="D127">
        <v>3.6942308017264003E-2</v>
      </c>
      <c r="E127">
        <v>5.9591584018587003E-2</v>
      </c>
      <c r="F127" t="s">
        <v>128</v>
      </c>
    </row>
    <row r="128" spans="1:6" x14ac:dyDescent="0.3">
      <c r="A128">
        <v>126</v>
      </c>
      <c r="B128" t="s">
        <v>129</v>
      </c>
      <c r="C128">
        <v>370</v>
      </c>
      <c r="D128">
        <v>5.6301066889624003E-2</v>
      </c>
      <c r="E128">
        <v>9.4876476796702996E-2</v>
      </c>
      <c r="F128" t="s">
        <v>129</v>
      </c>
    </row>
    <row r="129" spans="1:6" x14ac:dyDescent="0.3">
      <c r="A129">
        <v>127</v>
      </c>
      <c r="B129" t="s">
        <v>130</v>
      </c>
      <c r="C129">
        <v>372</v>
      </c>
      <c r="D129">
        <v>2.6980513843201E-2</v>
      </c>
      <c r="E129">
        <v>4.1648933380307E-2</v>
      </c>
      <c r="F129" t="s">
        <v>130</v>
      </c>
    </row>
    <row r="130" spans="1:6" x14ac:dyDescent="0.3">
      <c r="A130">
        <v>128</v>
      </c>
      <c r="B130" t="s">
        <v>131</v>
      </c>
      <c r="C130">
        <v>374</v>
      </c>
      <c r="D130">
        <v>2.7905227725462001E-2</v>
      </c>
      <c r="E130">
        <v>7.4090470102484998E-2</v>
      </c>
      <c r="F130" t="s">
        <v>131</v>
      </c>
    </row>
    <row r="131" spans="1:6" x14ac:dyDescent="0.3">
      <c r="A131">
        <v>129</v>
      </c>
      <c r="B131" t="s">
        <v>132</v>
      </c>
      <c r="C131">
        <v>378</v>
      </c>
      <c r="D131">
        <v>0.114992345426381</v>
      </c>
      <c r="E131">
        <v>8.3162703692929996E-2</v>
      </c>
      <c r="F131" t="s">
        <v>132</v>
      </c>
    </row>
    <row r="132" spans="1:6" x14ac:dyDescent="0.3">
      <c r="A132">
        <v>130</v>
      </c>
      <c r="B132" t="s">
        <v>133</v>
      </c>
      <c r="C132">
        <v>380</v>
      </c>
      <c r="D132">
        <v>1.5527721006166E-2</v>
      </c>
      <c r="E132">
        <v>3.4043239114322998E-2</v>
      </c>
      <c r="F132" t="s">
        <v>133</v>
      </c>
    </row>
    <row r="133" spans="1:6" x14ac:dyDescent="0.3">
      <c r="A133">
        <v>131</v>
      </c>
      <c r="B133" t="s">
        <v>134</v>
      </c>
      <c r="C133">
        <v>382</v>
      </c>
      <c r="D133">
        <v>5.1352363886820003E-3</v>
      </c>
      <c r="E133">
        <v>2.6786496765759001E-2</v>
      </c>
      <c r="F133" t="s">
        <v>134</v>
      </c>
    </row>
    <row r="134" spans="1:6" x14ac:dyDescent="0.3">
      <c r="A134">
        <v>132</v>
      </c>
      <c r="B134" t="s">
        <v>135</v>
      </c>
      <c r="C134">
        <v>384</v>
      </c>
      <c r="D134">
        <v>1.1767424294089999E-2</v>
      </c>
      <c r="E134">
        <v>2.2187090600812E-2</v>
      </c>
      <c r="F134" t="s">
        <v>135</v>
      </c>
    </row>
    <row r="135" spans="1:6" x14ac:dyDescent="0.3">
      <c r="A135">
        <v>133</v>
      </c>
      <c r="B135" t="s">
        <v>136</v>
      </c>
      <c r="C135">
        <v>386</v>
      </c>
      <c r="D135">
        <v>1.1465175140697999E-2</v>
      </c>
      <c r="E135">
        <v>2.0430644281533999E-2</v>
      </c>
      <c r="F135" t="s">
        <v>136</v>
      </c>
    </row>
    <row r="136" spans="1:6" x14ac:dyDescent="0.3">
      <c r="A136">
        <v>134</v>
      </c>
      <c r="B136" t="s">
        <v>137</v>
      </c>
      <c r="C136">
        <v>388</v>
      </c>
      <c r="D136">
        <v>1.5654977763157E-2</v>
      </c>
      <c r="E136">
        <v>3.3794447658738E-2</v>
      </c>
      <c r="F136" t="s">
        <v>137</v>
      </c>
    </row>
    <row r="137" spans="1:6" x14ac:dyDescent="0.3">
      <c r="A137">
        <v>135</v>
      </c>
      <c r="B137" t="s">
        <v>138</v>
      </c>
      <c r="C137">
        <v>390</v>
      </c>
      <c r="D137">
        <v>4.8157948134668997E-2</v>
      </c>
      <c r="E137">
        <v>6.7392963538095998E-2</v>
      </c>
      <c r="F137" t="s">
        <v>138</v>
      </c>
    </row>
    <row r="138" spans="1:6" x14ac:dyDescent="0.3">
      <c r="A138">
        <v>136</v>
      </c>
      <c r="B138" t="s">
        <v>139</v>
      </c>
      <c r="C138">
        <v>394</v>
      </c>
      <c r="D138">
        <v>4.6730971132589996E-3</v>
      </c>
      <c r="E138">
        <v>1.4111488041038E-2</v>
      </c>
      <c r="F138" t="s">
        <v>139</v>
      </c>
    </row>
    <row r="139" spans="1:6" x14ac:dyDescent="0.3">
      <c r="A139">
        <v>137</v>
      </c>
      <c r="B139" t="s">
        <v>140</v>
      </c>
      <c r="C139">
        <v>396</v>
      </c>
      <c r="D139">
        <v>9.6410500208900002E-4</v>
      </c>
      <c r="E139">
        <v>6.5495292805430004E-3</v>
      </c>
      <c r="F139" t="s">
        <v>140</v>
      </c>
    </row>
    <row r="140" spans="1:6" x14ac:dyDescent="0.3">
      <c r="A140">
        <v>138</v>
      </c>
      <c r="B140" t="s">
        <v>141</v>
      </c>
      <c r="C140">
        <v>398</v>
      </c>
      <c r="D140">
        <v>4.3151765774787E-2</v>
      </c>
      <c r="E140">
        <v>5.9431699971286001E-2</v>
      </c>
      <c r="F140" t="s">
        <v>141</v>
      </c>
    </row>
    <row r="141" spans="1:6" x14ac:dyDescent="0.3">
      <c r="A141">
        <v>139</v>
      </c>
      <c r="B141" t="s">
        <v>142</v>
      </c>
      <c r="C141">
        <v>400</v>
      </c>
      <c r="D141">
        <v>1.0174119013509E-2</v>
      </c>
      <c r="E141">
        <v>3.5283651552224002E-2</v>
      </c>
      <c r="F141" t="s">
        <v>142</v>
      </c>
    </row>
    <row r="142" spans="1:6" x14ac:dyDescent="0.3">
      <c r="A142">
        <v>140</v>
      </c>
      <c r="B142" t="s">
        <v>143</v>
      </c>
      <c r="C142">
        <v>404</v>
      </c>
      <c r="D142">
        <v>8.8422529624289994E-3</v>
      </c>
      <c r="E142">
        <v>1.4939671018486001E-2</v>
      </c>
      <c r="F142" t="s">
        <v>278</v>
      </c>
    </row>
    <row r="143" spans="1:6" x14ac:dyDescent="0.3">
      <c r="A143">
        <v>141</v>
      </c>
      <c r="B143" t="s">
        <v>144</v>
      </c>
      <c r="C143">
        <v>406</v>
      </c>
      <c r="D143">
        <v>4.3999473376289998E-3</v>
      </c>
      <c r="E143">
        <v>9.7057722390589997E-3</v>
      </c>
      <c r="F143" t="s">
        <v>144</v>
      </c>
    </row>
    <row r="144" spans="1:6" x14ac:dyDescent="0.3">
      <c r="A144">
        <v>142</v>
      </c>
      <c r="B144" t="s">
        <v>145</v>
      </c>
      <c r="C144">
        <v>410</v>
      </c>
      <c r="D144">
        <v>3.4682313925735002E-2</v>
      </c>
      <c r="E144">
        <v>5.6880836131372001E-2</v>
      </c>
      <c r="F144" t="s">
        <v>145</v>
      </c>
    </row>
    <row r="145" spans="1:6" x14ac:dyDescent="0.3">
      <c r="A145">
        <v>143</v>
      </c>
      <c r="B145" t="s">
        <v>146</v>
      </c>
      <c r="C145">
        <v>412</v>
      </c>
      <c r="D145">
        <v>6.9648613849737001E-2</v>
      </c>
      <c r="E145">
        <v>6.1771479127630001E-2</v>
      </c>
      <c r="F145" t="s">
        <v>146</v>
      </c>
    </row>
    <row r="146" spans="1:6" x14ac:dyDescent="0.3">
      <c r="A146">
        <v>144</v>
      </c>
      <c r="B146" t="s">
        <v>147</v>
      </c>
      <c r="C146">
        <v>414</v>
      </c>
      <c r="D146">
        <v>1.2589903042070001E-3</v>
      </c>
      <c r="E146">
        <v>1.1700871661969999E-3</v>
      </c>
      <c r="F146" t="s">
        <v>147</v>
      </c>
    </row>
    <row r="147" spans="1:6" x14ac:dyDescent="0.3">
      <c r="A147">
        <v>145</v>
      </c>
      <c r="B147" t="s">
        <v>148</v>
      </c>
      <c r="C147">
        <v>416</v>
      </c>
      <c r="D147">
        <v>5.5215024770227002E-2</v>
      </c>
      <c r="E147">
        <v>4.0604333530932998E-2</v>
      </c>
      <c r="F147" t="s">
        <v>148</v>
      </c>
    </row>
    <row r="148" spans="1:6" x14ac:dyDescent="0.3">
      <c r="A148">
        <v>146</v>
      </c>
      <c r="B148" t="s">
        <v>149</v>
      </c>
      <c r="C148">
        <v>418</v>
      </c>
      <c r="D148">
        <v>4.1048567130430001E-2</v>
      </c>
      <c r="E148">
        <v>6.3713143293651006E-2</v>
      </c>
      <c r="F148" t="s">
        <v>149</v>
      </c>
    </row>
    <row r="149" spans="1:6" x14ac:dyDescent="0.3">
      <c r="A149">
        <v>147</v>
      </c>
      <c r="B149" t="s">
        <v>150</v>
      </c>
      <c r="C149">
        <v>420</v>
      </c>
      <c r="D149">
        <v>3.527325338842E-3</v>
      </c>
      <c r="E149">
        <v>3.1247897787570001E-3</v>
      </c>
      <c r="F149" t="s">
        <v>150</v>
      </c>
    </row>
    <row r="150" spans="1:6" x14ac:dyDescent="0.3">
      <c r="A150">
        <v>148</v>
      </c>
      <c r="B150" t="s">
        <v>151</v>
      </c>
      <c r="C150">
        <v>422</v>
      </c>
      <c r="D150">
        <v>5.114890920125E-3</v>
      </c>
      <c r="E150">
        <v>1.7001488638587001E-2</v>
      </c>
      <c r="F150" t="s">
        <v>152</v>
      </c>
    </row>
    <row r="151" spans="1:6" x14ac:dyDescent="0.3">
      <c r="A151">
        <v>149</v>
      </c>
      <c r="B151" t="s">
        <v>152</v>
      </c>
      <c r="C151">
        <v>424</v>
      </c>
      <c r="D151">
        <v>6.6580734932850001E-3</v>
      </c>
      <c r="E151">
        <v>2.0380966688625001E-2</v>
      </c>
      <c r="F151" t="s">
        <v>152</v>
      </c>
    </row>
    <row r="152" spans="1:6" x14ac:dyDescent="0.3">
      <c r="A152">
        <v>150</v>
      </c>
      <c r="B152" t="s">
        <v>153</v>
      </c>
      <c r="C152">
        <v>428</v>
      </c>
      <c r="D152">
        <v>1.8428210119597999E-2</v>
      </c>
      <c r="E152">
        <v>1.9522750361470002E-2</v>
      </c>
      <c r="F152" t="s">
        <v>153</v>
      </c>
    </row>
    <row r="153" spans="1:6" x14ac:dyDescent="0.3">
      <c r="A153">
        <v>151</v>
      </c>
      <c r="B153" t="s">
        <v>154</v>
      </c>
      <c r="C153">
        <v>432</v>
      </c>
      <c r="D153">
        <v>0.10076190516523099</v>
      </c>
      <c r="E153">
        <v>0.103386222840675</v>
      </c>
      <c r="F153" t="s">
        <v>154</v>
      </c>
    </row>
    <row r="154" spans="1:6" x14ac:dyDescent="0.3">
      <c r="A154">
        <v>152</v>
      </c>
      <c r="B154" t="s">
        <v>155</v>
      </c>
      <c r="C154">
        <v>434</v>
      </c>
      <c r="D154">
        <v>3.1078262670303999E-2</v>
      </c>
      <c r="E154">
        <v>7.1730479507254002E-2</v>
      </c>
      <c r="F154" t="s">
        <v>155</v>
      </c>
    </row>
    <row r="155" spans="1:6" x14ac:dyDescent="0.3">
      <c r="A155">
        <v>153</v>
      </c>
      <c r="B155" t="s">
        <v>156</v>
      </c>
      <c r="C155">
        <v>436</v>
      </c>
      <c r="D155">
        <v>8.5833641171490001E-3</v>
      </c>
      <c r="E155">
        <v>3.2340051742145999E-2</v>
      </c>
      <c r="F155" t="s">
        <v>156</v>
      </c>
    </row>
    <row r="156" spans="1:6" x14ac:dyDescent="0.3">
      <c r="A156">
        <v>154</v>
      </c>
      <c r="B156" t="s">
        <v>157</v>
      </c>
      <c r="C156">
        <v>438</v>
      </c>
      <c r="D156">
        <v>0.15225950542282399</v>
      </c>
      <c r="E156">
        <v>0.10584673390261801</v>
      </c>
      <c r="F156" t="s">
        <v>157</v>
      </c>
    </row>
    <row r="157" spans="1:6" x14ac:dyDescent="0.3">
      <c r="A157">
        <v>155</v>
      </c>
      <c r="B157" t="s">
        <v>158</v>
      </c>
      <c r="C157">
        <v>442</v>
      </c>
      <c r="D157">
        <v>4.3581253823720002E-2</v>
      </c>
      <c r="E157">
        <v>6.8619760826209006E-2</v>
      </c>
      <c r="F157" t="s">
        <v>158</v>
      </c>
    </row>
    <row r="158" spans="1:6" x14ac:dyDescent="0.3">
      <c r="A158">
        <v>156</v>
      </c>
      <c r="B158" t="s">
        <v>159</v>
      </c>
      <c r="C158">
        <v>444</v>
      </c>
      <c r="D158">
        <v>8.2527485338030008E-3</v>
      </c>
      <c r="E158">
        <v>3.7394545104615998E-2</v>
      </c>
      <c r="F158" t="s">
        <v>159</v>
      </c>
    </row>
    <row r="159" spans="1:6" x14ac:dyDescent="0.3">
      <c r="A159">
        <v>157</v>
      </c>
      <c r="B159" t="s">
        <v>160</v>
      </c>
      <c r="C159">
        <v>446</v>
      </c>
      <c r="D159">
        <v>2.5946484383293E-2</v>
      </c>
      <c r="E159">
        <v>4.4719792140841999E-2</v>
      </c>
      <c r="F159" t="s">
        <v>160</v>
      </c>
    </row>
    <row r="160" spans="1:6" x14ac:dyDescent="0.3">
      <c r="A160">
        <v>158</v>
      </c>
      <c r="B160" t="s">
        <v>161</v>
      </c>
      <c r="C160">
        <v>450</v>
      </c>
      <c r="D160">
        <v>3.6109762571398002E-2</v>
      </c>
      <c r="E160">
        <v>5.6349816509718001E-2</v>
      </c>
      <c r="F160" t="s">
        <v>161</v>
      </c>
    </row>
    <row r="161" spans="1:6" x14ac:dyDescent="0.3">
      <c r="A161">
        <v>159</v>
      </c>
      <c r="B161" t="s">
        <v>162</v>
      </c>
      <c r="C161">
        <v>454</v>
      </c>
      <c r="D161">
        <v>9.9679308352099995E-4</v>
      </c>
      <c r="E161">
        <v>9.8423111734799993E-4</v>
      </c>
      <c r="F161" t="s">
        <v>162</v>
      </c>
    </row>
    <row r="162" spans="1:6" x14ac:dyDescent="0.3">
      <c r="A162">
        <v>160</v>
      </c>
      <c r="B162" t="s">
        <v>163</v>
      </c>
      <c r="C162">
        <v>456</v>
      </c>
      <c r="D162">
        <v>4.4324343961638001E-2</v>
      </c>
      <c r="E162">
        <v>8.2199030431064996E-2</v>
      </c>
      <c r="F162" t="s">
        <v>163</v>
      </c>
    </row>
    <row r="163" spans="1:6" x14ac:dyDescent="0.3">
      <c r="A163">
        <v>161</v>
      </c>
      <c r="B163" t="s">
        <v>164</v>
      </c>
      <c r="C163">
        <v>458</v>
      </c>
      <c r="D163">
        <v>2.4042747149004999E-2</v>
      </c>
      <c r="E163">
        <v>1.3827568576421E-2</v>
      </c>
      <c r="F163" t="s">
        <v>164</v>
      </c>
    </row>
    <row r="164" spans="1:6" x14ac:dyDescent="0.3">
      <c r="A164">
        <v>162</v>
      </c>
      <c r="B164" t="s">
        <v>165</v>
      </c>
      <c r="C164">
        <v>460</v>
      </c>
      <c r="D164">
        <v>1.5375635971211001E-2</v>
      </c>
      <c r="E164">
        <v>1.6089357683689999E-2</v>
      </c>
      <c r="F164" t="s">
        <v>165</v>
      </c>
    </row>
    <row r="165" spans="1:6" x14ac:dyDescent="0.3">
      <c r="A165">
        <v>163</v>
      </c>
      <c r="B165" t="s">
        <v>166</v>
      </c>
      <c r="C165">
        <v>462</v>
      </c>
      <c r="D165">
        <v>5.2891640032553998E-2</v>
      </c>
      <c r="E165">
        <v>5.1071464087763002E-2</v>
      </c>
      <c r="F165" t="s">
        <v>279</v>
      </c>
    </row>
    <row r="166" spans="1:6" x14ac:dyDescent="0.3">
      <c r="A166">
        <v>164</v>
      </c>
      <c r="B166" t="s">
        <v>167</v>
      </c>
      <c r="C166">
        <v>468</v>
      </c>
      <c r="D166">
        <v>2.3143859428410001E-3</v>
      </c>
      <c r="E166">
        <v>1.4269005065827E-2</v>
      </c>
      <c r="F166" t="s">
        <v>280</v>
      </c>
    </row>
    <row r="167" spans="1:6" x14ac:dyDescent="0.3">
      <c r="A167">
        <v>165</v>
      </c>
      <c r="B167" t="s">
        <v>168</v>
      </c>
      <c r="C167">
        <v>470</v>
      </c>
      <c r="D167">
        <v>2.361084051731E-3</v>
      </c>
      <c r="E167">
        <v>1.3977317633969999E-2</v>
      </c>
      <c r="F167" t="s">
        <v>281</v>
      </c>
    </row>
    <row r="168" spans="1:6" x14ac:dyDescent="0.3">
      <c r="A168">
        <v>166</v>
      </c>
      <c r="B168" t="s">
        <v>169</v>
      </c>
      <c r="C168">
        <v>474</v>
      </c>
      <c r="D168">
        <v>1.6264404915741999E-2</v>
      </c>
      <c r="E168">
        <v>2.8270113164869999E-2</v>
      </c>
      <c r="F168" t="s">
        <v>169</v>
      </c>
    </row>
    <row r="169" spans="1:6" x14ac:dyDescent="0.3">
      <c r="A169">
        <v>167</v>
      </c>
      <c r="B169" t="s">
        <v>170</v>
      </c>
      <c r="C169">
        <v>478</v>
      </c>
      <c r="D169">
        <v>1.8722420213416E-2</v>
      </c>
      <c r="E169">
        <v>3.9068028406124999E-2</v>
      </c>
      <c r="F169" t="s">
        <v>170</v>
      </c>
    </row>
    <row r="170" spans="1:6" x14ac:dyDescent="0.3">
      <c r="A170">
        <v>168</v>
      </c>
      <c r="B170" t="s">
        <v>171</v>
      </c>
      <c r="C170">
        <v>480</v>
      </c>
      <c r="D170">
        <v>9.7150324533313001E-2</v>
      </c>
      <c r="E170">
        <v>0.102599254776385</v>
      </c>
      <c r="F170" t="s">
        <v>171</v>
      </c>
    </row>
    <row r="171" spans="1:6" x14ac:dyDescent="0.3">
      <c r="A171">
        <v>169</v>
      </c>
      <c r="B171" t="s">
        <v>172</v>
      </c>
      <c r="C171">
        <v>482</v>
      </c>
      <c r="D171">
        <v>1.1759326169772001E-2</v>
      </c>
      <c r="E171">
        <v>2.5139294981237001E-2</v>
      </c>
      <c r="F171" t="s">
        <v>172</v>
      </c>
    </row>
    <row r="172" spans="1:6" x14ac:dyDescent="0.3">
      <c r="A172">
        <v>170</v>
      </c>
      <c r="B172" t="s">
        <v>173</v>
      </c>
      <c r="C172">
        <v>484</v>
      </c>
      <c r="D172">
        <v>1.05087396266E-4</v>
      </c>
      <c r="E172">
        <v>1.160514652658E-3</v>
      </c>
      <c r="F172" t="s">
        <v>173</v>
      </c>
    </row>
    <row r="173" spans="1:6" x14ac:dyDescent="0.3">
      <c r="A173">
        <v>171</v>
      </c>
      <c r="B173" t="s">
        <v>174</v>
      </c>
      <c r="C173">
        <v>486</v>
      </c>
      <c r="D173">
        <v>3.5809085330999003E-2</v>
      </c>
      <c r="E173">
        <v>5.9759291497820999E-2</v>
      </c>
      <c r="F173" t="s">
        <v>174</v>
      </c>
    </row>
    <row r="174" spans="1:6" x14ac:dyDescent="0.3">
      <c r="A174">
        <v>172</v>
      </c>
      <c r="B174" t="s">
        <v>175</v>
      </c>
      <c r="C174">
        <v>488</v>
      </c>
      <c r="D174">
        <v>2.6162912438439999E-3</v>
      </c>
      <c r="E174">
        <v>2.9379044183059999E-3</v>
      </c>
      <c r="F174" t="s">
        <v>175</v>
      </c>
    </row>
    <row r="175" spans="1:6" x14ac:dyDescent="0.3">
      <c r="A175">
        <v>173</v>
      </c>
      <c r="B175" t="s">
        <v>176</v>
      </c>
      <c r="C175">
        <v>490</v>
      </c>
      <c r="D175">
        <v>1.5980789107535E-2</v>
      </c>
      <c r="E175">
        <v>3.1858574810658E-2</v>
      </c>
      <c r="F175" t="s">
        <v>176</v>
      </c>
    </row>
    <row r="176" spans="1:6" x14ac:dyDescent="0.3">
      <c r="A176">
        <v>174</v>
      </c>
      <c r="B176" t="s">
        <v>177</v>
      </c>
      <c r="C176">
        <v>492</v>
      </c>
      <c r="D176">
        <v>2.5439213398150001E-3</v>
      </c>
      <c r="E176">
        <v>1.1711696518660001E-3</v>
      </c>
      <c r="F176" t="s">
        <v>177</v>
      </c>
    </row>
    <row r="177" spans="1:6" x14ac:dyDescent="0.3">
      <c r="A177">
        <v>175</v>
      </c>
      <c r="B177" t="s">
        <v>178</v>
      </c>
      <c r="C177">
        <v>494</v>
      </c>
      <c r="D177">
        <v>4.331844814356E-2</v>
      </c>
      <c r="E177">
        <v>7.2093413116659996E-2</v>
      </c>
      <c r="F177" t="s">
        <v>178</v>
      </c>
    </row>
    <row r="178" spans="1:6" x14ac:dyDescent="0.3">
      <c r="A178">
        <v>176</v>
      </c>
      <c r="B178" t="s">
        <v>179</v>
      </c>
      <c r="C178">
        <v>496</v>
      </c>
      <c r="D178">
        <v>4.5974174450686002E-2</v>
      </c>
      <c r="E178">
        <v>5.8083571144493001E-2</v>
      </c>
      <c r="F178" t="s">
        <v>179</v>
      </c>
    </row>
    <row r="179" spans="1:6" x14ac:dyDescent="0.3">
      <c r="A179">
        <v>177</v>
      </c>
      <c r="B179" t="s">
        <v>180</v>
      </c>
      <c r="C179">
        <v>498</v>
      </c>
      <c r="D179">
        <v>3.9657277941614E-2</v>
      </c>
      <c r="E179">
        <v>5.7369175663554997E-2</v>
      </c>
      <c r="F17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marker_metadata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2025-07-07T14:04:23Z</dcterms:created>
  <dcterms:modified xsi:type="dcterms:W3CDTF">2025-07-10T10:04:45Z</dcterms:modified>
</cp:coreProperties>
</file>