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jpeg"/><Relationship Id="rId4" Type="http://schemas.openxmlformats.org/package/2006/relationships/metadata/core-properties" Target="docProps/core.xml"/><Relationship Id="rId5" Type="http://schemas.openxmlformats.org/officeDocument/2006/relationships/extended-properties" Target="docProps/app.xml"/><Relationship Id="rId1" Type="http://schemas.openxmlformats.org/officeDocument/2006/relationships/officeDocument" Target="xl/workbook.xml"/><Relationship Id="rId2"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hidePivotFieldList="1"/>
  <mc:AlternateContent xmlns:mc="http://schemas.openxmlformats.org/markup-compatibility/2006">
    <mc:Choice Requires="x15">
      <x15ac:absPath xmlns:x15ac="http://schemas.microsoft.com/office/spreadsheetml/2010/11/ac" url="/Users/yuval/Documents/"/>
    </mc:Choice>
  </mc:AlternateContent>
  <bookViews>
    <workbookView xWindow="0" yWindow="460" windowWidth="38400" windowHeight="19460" tabRatio="500" activeTab="3"/>
  </bookViews>
  <sheets>
    <sheet name="Segments" sheetId="2" r:id="rId1"/>
    <sheet name="Schedule" sheetId="3" r:id="rId2"/>
    <sheet name="Backlog" sheetId="4" r:id="rId3"/>
    <sheet name="Creation KPI tracking" sheetId="1" r:id="rId4"/>
    <sheet name="Plumbing" sheetId="13" state="hidden" r:id="rId5"/>
    <sheet name="Growth Calculations" sheetId="5" r:id="rId6"/>
  </sheets>
  <definedNames>
    <definedName name="_xlnm._FilterDatabase" localSheetId="2" hidden="1">Backlog!$I$1:$I$342</definedName>
  </definedNames>
  <calcPr calcId="150000" concurrentCalc="0"/>
  <pivotCaches>
    <pivotCache cacheId="0"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7" i="13" l="1"/>
  <c r="G8" i="13"/>
  <c r="C6" i="1"/>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G6" i="13"/>
  <c r="C5" i="1"/>
  <c r="G4" i="13"/>
  <c r="B23" i="5"/>
  <c r="B22" i="5"/>
  <c r="B21" i="5"/>
  <c r="B20" i="5"/>
  <c r="B19" i="5"/>
  <c r="G16" i="5"/>
  <c r="F16" i="5"/>
  <c r="E16" i="5"/>
  <c r="D16" i="5"/>
  <c r="C16" i="5"/>
  <c r="G15" i="5"/>
  <c r="F15" i="5"/>
  <c r="E15" i="5"/>
  <c r="D15" i="5"/>
  <c r="C15" i="5"/>
  <c r="G14" i="5"/>
  <c r="F14" i="5"/>
  <c r="E14" i="5"/>
  <c r="D14" i="5"/>
  <c r="C14" i="5"/>
  <c r="G13" i="5"/>
  <c r="F13" i="5"/>
  <c r="E13" i="5"/>
  <c r="D13" i="5"/>
  <c r="C13" i="5"/>
  <c r="G12" i="5"/>
  <c r="F12" i="5"/>
  <c r="E12" i="5"/>
  <c r="D12" i="5"/>
  <c r="C12" i="5"/>
  <c r="C2" i="1"/>
  <c r="E37" i="3"/>
  <c r="E36" i="3"/>
  <c r="D37" i="3"/>
  <c r="D36" i="3"/>
  <c r="C37" i="3"/>
  <c r="C36" i="3"/>
  <c r="B37" i="3"/>
  <c r="B36" i="3"/>
  <c r="A37" i="3"/>
  <c r="A36" i="3"/>
  <c r="E34" i="3"/>
  <c r="E33" i="3"/>
  <c r="D34" i="3"/>
  <c r="D33" i="3"/>
  <c r="C34" i="3"/>
  <c r="C33" i="3"/>
  <c r="B34" i="3"/>
  <c r="B33" i="3"/>
  <c r="A34" i="3"/>
  <c r="A33" i="3"/>
  <c r="E31" i="3"/>
  <c r="E30" i="3"/>
  <c r="D31" i="3"/>
  <c r="D30" i="3"/>
  <c r="C31" i="3"/>
  <c r="C30" i="3"/>
  <c r="B31" i="3"/>
  <c r="B30" i="3"/>
  <c r="A31" i="3"/>
  <c r="A30" i="3"/>
  <c r="E28" i="3"/>
  <c r="E27" i="3"/>
  <c r="D28" i="3"/>
  <c r="D27" i="3"/>
  <c r="C28" i="3"/>
  <c r="C27" i="3"/>
  <c r="B28" i="3"/>
  <c r="B27" i="3"/>
  <c r="A28" i="3"/>
  <c r="A27" i="3"/>
  <c r="I5" i="4"/>
  <c r="I4" i="4"/>
  <c r="I3" i="4"/>
  <c r="I2" i="4"/>
  <c r="H5" i="4"/>
  <c r="H4" i="4"/>
  <c r="H3" i="4"/>
  <c r="H2" i="4"/>
  <c r="G5" i="4"/>
  <c r="G4" i="4"/>
  <c r="G3" i="4"/>
  <c r="G2" i="4"/>
  <c r="G5" i="13"/>
  <c r="C4" i="1"/>
  <c r="G2" i="13"/>
  <c r="G3" i="13"/>
  <c r="C3" i="1"/>
</calcChain>
</file>

<file path=xl/sharedStrings.xml><?xml version="1.0" encoding="utf-8"?>
<sst xmlns="http://schemas.openxmlformats.org/spreadsheetml/2006/main" count="224" uniqueCount="111">
  <si>
    <t>Content Segment</t>
  </si>
  <si>
    <t>Call to Action</t>
  </si>
  <si>
    <t>Positive product case studies</t>
  </si>
  <si>
    <t>500 words</t>
  </si>
  <si>
    <t>Register Now</t>
  </si>
  <si>
    <t>500w</t>
  </si>
  <si>
    <t>Team-member personal story</t>
  </si>
  <si>
    <t>300w</t>
  </si>
  <si>
    <t>Read More</t>
  </si>
  <si>
    <t>Product-based and how-to’s</t>
  </si>
  <si>
    <t>Market Research</t>
  </si>
  <si>
    <t>Testimonials</t>
  </si>
  <si>
    <t>750w</t>
  </si>
  <si>
    <t>Lists</t>
  </si>
  <si>
    <t>Reviews</t>
  </si>
  <si>
    <t>Opinion</t>
  </si>
  <si>
    <t>KOL (key opinion leader) Interview</t>
  </si>
  <si>
    <t>1000w</t>
  </si>
  <si>
    <t>Notes</t>
  </si>
  <si>
    <t>Segment</t>
  </si>
  <si>
    <t>Title01</t>
  </si>
  <si>
    <t>Title02</t>
  </si>
  <si>
    <t>Title03</t>
  </si>
  <si>
    <t>Wordcount</t>
  </si>
  <si>
    <t>CTA</t>
  </si>
  <si>
    <t>Inspiration01</t>
  </si>
  <si>
    <t>Inspiration02</t>
  </si>
  <si>
    <t>Inspiration03</t>
  </si>
  <si>
    <t>Inspiration04</t>
  </si>
  <si>
    <t>Inspiration05</t>
  </si>
  <si>
    <t>Sun</t>
  </si>
  <si>
    <t>Mon</t>
  </si>
  <si>
    <t>Tue</t>
  </si>
  <si>
    <t>Wed</t>
  </si>
  <si>
    <t>Thu</t>
  </si>
  <si>
    <t>Fri</t>
  </si>
  <si>
    <t>Sat</t>
  </si>
  <si>
    <t>Distribution</t>
  </si>
  <si>
    <t>LinkedIn</t>
  </si>
  <si>
    <t>Twitter</t>
  </si>
  <si>
    <t>Facebook</t>
  </si>
  <si>
    <t>Instagram, Pinterest</t>
  </si>
  <si>
    <t>Facebook, LinkedIn</t>
  </si>
  <si>
    <t>LinkedIn, Facebook, Twitter</t>
  </si>
  <si>
    <t>Distibution</t>
  </si>
  <si>
    <t>Positive industry case studies</t>
  </si>
  <si>
    <t>negative industry case studies</t>
  </si>
  <si>
    <t xml:space="preserve">Register Now </t>
  </si>
  <si>
    <t xml:space="preserve">Read More </t>
  </si>
  <si>
    <t>How-it-works - Basic Features</t>
  </si>
  <si>
    <t>How-it-works - Premium Features</t>
  </si>
  <si>
    <t>Purchase Now</t>
  </si>
  <si>
    <t>Monthly Content Schedule</t>
  </si>
  <si>
    <t>Monthly Distribution Schedule</t>
  </si>
  <si>
    <t>Target Date</t>
  </si>
  <si>
    <t>Published Date</t>
  </si>
  <si>
    <t>Groove tells the story of how their remodeled their failing content strategy.</t>
  </si>
  <si>
    <t>Groove Helpdesk Platform</t>
  </si>
  <si>
    <t>Groove Content Pivot</t>
  </si>
  <si>
    <t>Homepage</t>
  </si>
  <si>
    <t>Case Study</t>
  </si>
  <si>
    <t>Article</t>
  </si>
  <si>
    <t>CaseStudy GuestBlog</t>
  </si>
  <si>
    <t>SimilarWeb</t>
  </si>
  <si>
    <t>QLC Provides a framework for new experiments</t>
  </si>
  <si>
    <t>Find out how QLC boosts new ventures</t>
  </si>
  <si>
    <t>Bootstrap new ventures with QLC</t>
  </si>
  <si>
    <t>Average Articles Per Segment</t>
  </si>
  <si>
    <t>Overall Articles Published</t>
  </si>
  <si>
    <t>Average Articles per Week</t>
  </si>
  <si>
    <t>Average Articles per Platform</t>
  </si>
  <si>
    <t>This templated setup is for publishing the content same day it's ready, for the segment's platform.</t>
  </si>
  <si>
    <t>Feel free to change this to you own custom publishing schedule.</t>
  </si>
  <si>
    <t>Template is setup to accept on available segments from the segment sheet, click the arrow for input dropdown</t>
  </si>
  <si>
    <t xml:space="preserve"> doesn’t have to  on the same day the content is ready. Could be in weekly bulks per platform. There's plenty of options</t>
  </si>
  <si>
    <t>Template is setup to derive WordCount, CTA &amp; distro platforms from the segment, feel free to add custom values for each backlogged article.</t>
  </si>
  <si>
    <t>Week 1</t>
  </si>
  <si>
    <t>Week 2</t>
  </si>
  <si>
    <t>Week 3</t>
  </si>
  <si>
    <t>Week 4</t>
  </si>
  <si>
    <t>Week 5</t>
  </si>
  <si>
    <t>Week 6</t>
  </si>
  <si>
    <t>Me</t>
  </si>
  <si>
    <t>Competitor 1</t>
  </si>
  <si>
    <t>Competitor 2</t>
  </si>
  <si>
    <t>Competitor 3</t>
  </si>
  <si>
    <t>Competitor 4</t>
  </si>
  <si>
    <t>Specific Growth</t>
  </si>
  <si>
    <t>Average Growth</t>
  </si>
  <si>
    <t>Count of Published Date</t>
  </si>
  <si>
    <t>Row Labels</t>
  </si>
  <si>
    <t>&lt;01/01/2017 or (blank)</t>
  </si>
  <si>
    <t>10/12/2017 - 16/12/2017</t>
  </si>
  <si>
    <t>17/12/2017 - 23/12/2017</t>
  </si>
  <si>
    <t>31/12/2017 - 06/01/2018</t>
  </si>
  <si>
    <t># of Weeks</t>
  </si>
  <si>
    <t>Aveage Articles per Week</t>
  </si>
  <si>
    <t># of Segments</t>
  </si>
  <si>
    <t>Average Articles per Segment</t>
  </si>
  <si>
    <t>Deadlines Deltas</t>
  </si>
  <si>
    <t>Average Days Late for Deadlines</t>
  </si>
  <si>
    <t>Average Days missed per Deadline</t>
  </si>
  <si>
    <t># of platforms</t>
  </si>
  <si>
    <t>(Negative if late)</t>
  </si>
  <si>
    <t># of Platforms</t>
  </si>
  <si>
    <t>Also make sure that after then article is done, to change values such as CTAs and wordcount to their real-world values</t>
  </si>
  <si>
    <t>Articles per Week</t>
  </si>
  <si>
    <t>Content Creation</t>
  </si>
  <si>
    <t>Below are examples of growth calculations, you can input your KPI metrics as well as that of your competitors to see how you measure up in the charts to the right.</t>
  </si>
  <si>
    <t>?</t>
  </si>
  <si>
    <t>Metric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</si>
</sst>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4"/>
      <color rgb="FF42414D"/>
      <name val="Roboto"/>
    </font>
    <font>
      <sz val="14"/>
      <color rgb="FF42414D"/>
      <name val="Roboto"/>
    </font>
    <font>
      <sz val="14"/>
      <color theme="1"/>
      <name val="Calibri"/>
      <family val="2"/>
      <scheme val="minor"/>
    </font>
    <font>
      <sz val="14"/>
      <color theme="1"/>
      <name val="Roboto"/>
    </font>
    <font>
      <u/>
      <sz val="12"/>
      <color theme="10"/>
      <name val="Calibri"/>
      <family val="2"/>
      <scheme val="minor"/>
    </font>
    <font>
      <b/>
      <sz val="10"/>
      <color rgb="FF000000"/>
      <name val="Lora"/>
    </font>
    <font>
      <sz val="10"/>
      <color rgb="FF000000"/>
      <name val="Arial"/>
    </font>
    <font>
      <sz val="10"/>
      <name val="Arial"/>
    </font>
    <font>
      <b/>
      <sz val="14"/>
      <color theme="1"/>
      <name val="Calibri"/>
      <family val="2"/>
      <scheme val="minor"/>
    </font>
    <font>
      <sz val="14"/>
      <color rgb="FF000000"/>
      <name val="Arial"/>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ck">
        <color rgb="FF2621F0"/>
      </left>
      <right style="thick">
        <color rgb="FF2621F0"/>
      </right>
      <top style="thick">
        <color rgb="FF2621F0"/>
      </top>
      <bottom style="thick">
        <color rgb="FF2621F0"/>
      </bottom>
      <diagonal/>
    </border>
  </borders>
  <cellStyleXfs count="3">
    <xf numFmtId="0" fontId="0" fillId="0" borderId="0"/>
    <xf numFmtId="0" fontId="5" fillId="0" borderId="0" applyNumberFormat="0" applyFill="0" applyBorder="0" applyAlignment="0" applyProtection="0"/>
    <xf numFmtId="0" fontId="7" fillId="0" borderId="0"/>
  </cellStyleXfs>
  <cellXfs count="25">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xf numFmtId="0" fontId="1" fillId="0" borderId="0" xfId="0" applyFont="1" applyFill="1" applyAlignment="1">
      <alignment horizontal="center"/>
    </xf>
    <xf numFmtId="0" fontId="3" fillId="0" borderId="0" xfId="0" applyFont="1"/>
    <xf numFmtId="0" fontId="4" fillId="0" borderId="0" xfId="0" applyFont="1"/>
    <xf numFmtId="14" fontId="3" fillId="0" borderId="0" xfId="0" applyNumberFormat="1" applyFont="1"/>
    <xf numFmtId="0" fontId="5" fillId="0" borderId="0" xfId="1"/>
    <xf numFmtId="0" fontId="0" fillId="0" borderId="0" xfId="0" applyAlignment="1">
      <alignment horizontal="left"/>
    </xf>
    <xf numFmtId="0" fontId="0" fillId="0" borderId="0" xfId="0" applyNumberFormat="1"/>
    <xf numFmtId="0" fontId="6" fillId="0" borderId="0" xfId="0" applyFont="1"/>
    <xf numFmtId="0" fontId="8" fillId="0" borderId="0" xfId="2" applyFont="1" applyAlignment="1"/>
    <xf numFmtId="0" fontId="7" fillId="0" borderId="0" xfId="2" applyFont="1" applyAlignment="1"/>
    <xf numFmtId="10" fontId="8" fillId="0" borderId="0" xfId="2" applyNumberFormat="1" applyFont="1"/>
    <xf numFmtId="10" fontId="8" fillId="0" borderId="0" xfId="2" applyNumberFormat="1" applyFont="1" applyAlignment="1"/>
    <xf numFmtId="0" fontId="0" fillId="0" borderId="0" xfId="0" pivotButton="1"/>
    <xf numFmtId="0" fontId="0" fillId="3" borderId="1" xfId="0" applyFont="1" applyFill="1" applyBorder="1" applyAlignment="1">
      <alignment horizontal="center" vertical="center"/>
    </xf>
    <xf numFmtId="0" fontId="0" fillId="0" borderId="0" xfId="0" applyFont="1" applyBorder="1"/>
    <xf numFmtId="0" fontId="10" fillId="0" borderId="0" xfId="2" applyFont="1" applyAlignment="1"/>
    <xf numFmtId="0" fontId="1" fillId="3" borderId="0" xfId="0" applyFont="1" applyFill="1" applyAlignment="1">
      <alignment horizontal="center"/>
    </xf>
    <xf numFmtId="0" fontId="0" fillId="0" borderId="0" xfId="0" applyAlignment="1">
      <alignment horizontal="center"/>
    </xf>
    <xf numFmtId="0" fontId="9" fillId="0" borderId="0" xfId="0" applyFont="1" applyBorder="1"/>
    <xf numFmtId="0" fontId="0" fillId="0" borderId="0" xfId="0" applyFont="1" applyBorder="1" applyAlignment="1">
      <alignment horizontal="left"/>
    </xf>
    <xf numFmtId="0" fontId="0" fillId="0" borderId="0" xfId="0" applyBorder="1"/>
  </cellXfs>
  <cellStyles count="3">
    <cellStyle name="Hyperlink" xfId="1" builtinId="8"/>
    <cellStyle name="Normal" xfId="0" builtinId="0"/>
    <cellStyle name="Normal 2" xfId="2"/>
  </cellStyles>
  <dxfs count="0"/>
  <tableStyles count="0" defaultTableStyle="TableStyleMedium9" defaultPivotStyle="PivotStyleMedium7"/>
  <colors>
    <mruColors>
      <color rgb="FF2621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lvl="0">
              <a:defRPr b="0"/>
            </a:pPr>
            <a:r>
              <a:rPr lang="en-US"/>
              <a:t>Metric Value</a:t>
            </a:r>
          </a:p>
        </c:rich>
      </c:tx>
      <c:layout/>
      <c:overlay val="0"/>
    </c:title>
    <c:autoTitleDeleted val="0"/>
    <c:plotArea>
      <c:layout/>
      <c:lineChart>
        <c:grouping val="standard"/>
        <c:varyColors val="1"/>
        <c:ser>
          <c:idx val="0"/>
          <c:order val="0"/>
          <c:tx>
            <c:strRef>
              <c:f>'Growth Calculations'!$A$5</c:f>
              <c:strCache>
                <c:ptCount val="1"/>
                <c:pt idx="0">
                  <c:v>Me</c:v>
                </c:pt>
              </c:strCache>
            </c:strRef>
          </c:tx>
          <c:spPr>
            <a:ln w="19050" cmpd="sng">
              <a:solidFill>
                <a:srgbClr val="3366CC"/>
              </a:solidFill>
            </a:ln>
          </c:spPr>
          <c:marker>
            <c:symbol val="none"/>
          </c:marker>
          <c:cat>
            <c:strRef>
              <c:f>'Growth Calculations'!$B$4:$G$4</c:f>
              <c:strCache>
                <c:ptCount val="6"/>
                <c:pt idx="0">
                  <c:v>Week 1</c:v>
                </c:pt>
                <c:pt idx="1">
                  <c:v>Week 2</c:v>
                </c:pt>
                <c:pt idx="2">
                  <c:v>Week 3</c:v>
                </c:pt>
                <c:pt idx="3">
                  <c:v>Week 4</c:v>
                </c:pt>
                <c:pt idx="4">
                  <c:v>Week 5</c:v>
                </c:pt>
                <c:pt idx="5">
                  <c:v>Week 6</c:v>
                </c:pt>
              </c:strCache>
            </c:strRef>
          </c:cat>
          <c:val>
            <c:numRef>
              <c:f>'Growth Calculations'!$B$5:$G$5</c:f>
              <c:numCache>
                <c:formatCode>General</c:formatCode>
                <c:ptCount val="6"/>
                <c:pt idx="0">
                  <c:v>1.0</c:v>
                </c:pt>
                <c:pt idx="1">
                  <c:v>7.0</c:v>
                </c:pt>
                <c:pt idx="2">
                  <c:v>24.0</c:v>
                </c:pt>
                <c:pt idx="3">
                  <c:v>54.0</c:v>
                </c:pt>
                <c:pt idx="4">
                  <c:v>78.0</c:v>
                </c:pt>
                <c:pt idx="5">
                  <c:v>104.0</c:v>
                </c:pt>
              </c:numCache>
            </c:numRef>
          </c:val>
          <c:smooth val="0"/>
        </c:ser>
        <c:ser>
          <c:idx val="1"/>
          <c:order val="1"/>
          <c:tx>
            <c:strRef>
              <c:f>'Growth Calculations'!$A$6</c:f>
              <c:strCache>
                <c:ptCount val="1"/>
                <c:pt idx="0">
                  <c:v>Competitor 1</c:v>
                </c:pt>
              </c:strCache>
            </c:strRef>
          </c:tx>
          <c:spPr>
            <a:ln w="19050" cmpd="sng">
              <a:solidFill>
                <a:srgbClr val="DC3912"/>
              </a:solidFill>
            </a:ln>
          </c:spPr>
          <c:marker>
            <c:symbol val="none"/>
          </c:marker>
          <c:cat>
            <c:strRef>
              <c:f>'Growth Calculations'!$B$4:$G$4</c:f>
              <c:strCache>
                <c:ptCount val="6"/>
                <c:pt idx="0">
                  <c:v>Week 1</c:v>
                </c:pt>
                <c:pt idx="1">
                  <c:v>Week 2</c:v>
                </c:pt>
                <c:pt idx="2">
                  <c:v>Week 3</c:v>
                </c:pt>
                <c:pt idx="3">
                  <c:v>Week 4</c:v>
                </c:pt>
                <c:pt idx="4">
                  <c:v>Week 5</c:v>
                </c:pt>
                <c:pt idx="5">
                  <c:v>Week 6</c:v>
                </c:pt>
              </c:strCache>
            </c:strRef>
          </c:cat>
          <c:val>
            <c:numRef>
              <c:f>'Growth Calculations'!$B$6:$G$6</c:f>
              <c:numCache>
                <c:formatCode>General</c:formatCode>
                <c:ptCount val="6"/>
                <c:pt idx="0">
                  <c:v>498.0</c:v>
                </c:pt>
                <c:pt idx="1">
                  <c:v>632.0</c:v>
                </c:pt>
                <c:pt idx="2">
                  <c:v>771.0</c:v>
                </c:pt>
                <c:pt idx="3">
                  <c:v>952.0</c:v>
                </c:pt>
                <c:pt idx="4">
                  <c:v>1183.0</c:v>
                </c:pt>
                <c:pt idx="5">
                  <c:v>1479.0</c:v>
                </c:pt>
              </c:numCache>
            </c:numRef>
          </c:val>
          <c:smooth val="0"/>
        </c:ser>
        <c:ser>
          <c:idx val="2"/>
          <c:order val="2"/>
          <c:tx>
            <c:strRef>
              <c:f>'Growth Calculations'!$A$7</c:f>
              <c:strCache>
                <c:ptCount val="1"/>
                <c:pt idx="0">
                  <c:v>Competitor 2</c:v>
                </c:pt>
              </c:strCache>
            </c:strRef>
          </c:tx>
          <c:spPr>
            <a:ln w="19050" cmpd="sng">
              <a:solidFill>
                <a:srgbClr val="FF9900"/>
              </a:solidFill>
            </a:ln>
          </c:spPr>
          <c:marker>
            <c:symbol val="none"/>
          </c:marker>
          <c:cat>
            <c:strRef>
              <c:f>'Growth Calculations'!$B$4:$G$4</c:f>
              <c:strCache>
                <c:ptCount val="6"/>
                <c:pt idx="0">
                  <c:v>Week 1</c:v>
                </c:pt>
                <c:pt idx="1">
                  <c:v>Week 2</c:v>
                </c:pt>
                <c:pt idx="2">
                  <c:v>Week 3</c:v>
                </c:pt>
                <c:pt idx="3">
                  <c:v>Week 4</c:v>
                </c:pt>
                <c:pt idx="4">
                  <c:v>Week 5</c:v>
                </c:pt>
                <c:pt idx="5">
                  <c:v>Week 6</c:v>
                </c:pt>
              </c:strCache>
            </c:strRef>
          </c:cat>
          <c:val>
            <c:numRef>
              <c:f>'Growth Calculations'!$B$7:$G$7</c:f>
              <c:numCache>
                <c:formatCode>General</c:formatCode>
                <c:ptCount val="6"/>
                <c:pt idx="0">
                  <c:v>30.0</c:v>
                </c:pt>
                <c:pt idx="1">
                  <c:v>92.0</c:v>
                </c:pt>
                <c:pt idx="2">
                  <c:v>192.0</c:v>
                </c:pt>
                <c:pt idx="3">
                  <c:v>380.0</c:v>
                </c:pt>
                <c:pt idx="4">
                  <c:v>634.0</c:v>
                </c:pt>
                <c:pt idx="5">
                  <c:v>977.0</c:v>
                </c:pt>
              </c:numCache>
            </c:numRef>
          </c:val>
          <c:smooth val="0"/>
        </c:ser>
        <c:ser>
          <c:idx val="3"/>
          <c:order val="3"/>
          <c:tx>
            <c:strRef>
              <c:f>'Growth Calculations'!$A$8</c:f>
              <c:strCache>
                <c:ptCount val="1"/>
                <c:pt idx="0">
                  <c:v>Competitor 3</c:v>
                </c:pt>
              </c:strCache>
            </c:strRef>
          </c:tx>
          <c:spPr>
            <a:ln w="19050" cmpd="sng">
              <a:solidFill>
                <a:srgbClr val="109618"/>
              </a:solidFill>
            </a:ln>
          </c:spPr>
          <c:marker>
            <c:symbol val="none"/>
          </c:marker>
          <c:cat>
            <c:strRef>
              <c:f>'Growth Calculations'!$B$4:$G$4</c:f>
              <c:strCache>
                <c:ptCount val="6"/>
                <c:pt idx="0">
                  <c:v>Week 1</c:v>
                </c:pt>
                <c:pt idx="1">
                  <c:v>Week 2</c:v>
                </c:pt>
                <c:pt idx="2">
                  <c:v>Week 3</c:v>
                </c:pt>
                <c:pt idx="3">
                  <c:v>Week 4</c:v>
                </c:pt>
                <c:pt idx="4">
                  <c:v>Week 5</c:v>
                </c:pt>
                <c:pt idx="5">
                  <c:v>Week 6</c:v>
                </c:pt>
              </c:strCache>
            </c:strRef>
          </c:cat>
          <c:val>
            <c:numRef>
              <c:f>'Growth Calculations'!$B$8:$G$8</c:f>
              <c:numCache>
                <c:formatCode>General</c:formatCode>
                <c:ptCount val="6"/>
                <c:pt idx="0">
                  <c:v>140.0</c:v>
                </c:pt>
                <c:pt idx="1">
                  <c:v>162.0</c:v>
                </c:pt>
                <c:pt idx="2">
                  <c:v>184.0</c:v>
                </c:pt>
                <c:pt idx="3">
                  <c:v>206.0</c:v>
                </c:pt>
                <c:pt idx="4">
                  <c:v>230.0</c:v>
                </c:pt>
                <c:pt idx="5">
                  <c:v>260.0</c:v>
                </c:pt>
              </c:numCache>
            </c:numRef>
          </c:val>
          <c:smooth val="0"/>
        </c:ser>
        <c:ser>
          <c:idx val="4"/>
          <c:order val="4"/>
          <c:tx>
            <c:strRef>
              <c:f>'Growth Calculations'!$A$9</c:f>
              <c:strCache>
                <c:ptCount val="1"/>
                <c:pt idx="0">
                  <c:v>Competitor 4</c:v>
                </c:pt>
              </c:strCache>
            </c:strRef>
          </c:tx>
          <c:spPr>
            <a:ln w="19050" cmpd="sng">
              <a:solidFill>
                <a:srgbClr val="990099"/>
              </a:solidFill>
            </a:ln>
          </c:spPr>
          <c:marker>
            <c:symbol val="none"/>
          </c:marker>
          <c:cat>
            <c:strRef>
              <c:f>'Growth Calculations'!$B$4:$G$4</c:f>
              <c:strCache>
                <c:ptCount val="6"/>
                <c:pt idx="0">
                  <c:v>Week 1</c:v>
                </c:pt>
                <c:pt idx="1">
                  <c:v>Week 2</c:v>
                </c:pt>
                <c:pt idx="2">
                  <c:v>Week 3</c:v>
                </c:pt>
                <c:pt idx="3">
                  <c:v>Week 4</c:v>
                </c:pt>
                <c:pt idx="4">
                  <c:v>Week 5</c:v>
                </c:pt>
                <c:pt idx="5">
                  <c:v>Week 6</c:v>
                </c:pt>
              </c:strCache>
            </c:strRef>
          </c:cat>
          <c:val>
            <c:numRef>
              <c:f>'Growth Calculations'!$B$9:$G$9</c:f>
              <c:numCache>
                <c:formatCode>General</c:formatCode>
                <c:ptCount val="6"/>
                <c:pt idx="0">
                  <c:v>726.0</c:v>
                </c:pt>
                <c:pt idx="1">
                  <c:v>813.0</c:v>
                </c:pt>
                <c:pt idx="2">
                  <c:v>902.0</c:v>
                </c:pt>
                <c:pt idx="3">
                  <c:v>992.0</c:v>
                </c:pt>
                <c:pt idx="4">
                  <c:v>1111.0</c:v>
                </c:pt>
                <c:pt idx="5">
                  <c:v>1212.0</c:v>
                </c:pt>
              </c:numCache>
            </c:numRef>
          </c:val>
          <c:smooth val="0"/>
        </c:ser>
        <c:dLbls>
          <c:showLegendKey val="0"/>
          <c:showVal val="0"/>
          <c:showCatName val="0"/>
          <c:showSerName val="0"/>
          <c:showPercent val="0"/>
          <c:showBubbleSize val="0"/>
        </c:dLbls>
        <c:smooth val="0"/>
        <c:axId val="-2083838336"/>
        <c:axId val="-2083656144"/>
      </c:lineChart>
      <c:catAx>
        <c:axId val="-2083838336"/>
        <c:scaling>
          <c:orientation val="minMax"/>
        </c:scaling>
        <c:delete val="0"/>
        <c:axPos val="b"/>
        <c:numFmt formatCode="General" sourceLinked="0"/>
        <c:majorTickMark val="cross"/>
        <c:minorTickMark val="cross"/>
        <c:tickLblPos val="nextTo"/>
        <c:txPr>
          <a:bodyPr/>
          <a:lstStyle/>
          <a:p>
            <a:pPr lvl="0">
              <a:defRPr b="0"/>
            </a:pPr>
            <a:endParaRPr lang="en-US"/>
          </a:p>
        </c:txPr>
        <c:crossAx val="-2083656144"/>
        <c:crosses val="autoZero"/>
        <c:auto val="1"/>
        <c:lblAlgn val="ctr"/>
        <c:lblOffset val="100"/>
        <c:noMultiLvlLbl val="1"/>
      </c:catAx>
      <c:valAx>
        <c:axId val="-208365614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b="0"/>
            </a:pPr>
            <a:endParaRPr lang="en-US"/>
          </a:p>
        </c:txPr>
        <c:crossAx val="-2083838336"/>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lvl="0">
              <a:defRPr b="0"/>
            </a:pPr>
            <a:r>
              <a:rPr lang="en-US"/>
              <a:t>Growth Rate</a:t>
            </a:r>
          </a:p>
        </c:rich>
      </c:tx>
      <c:layout/>
      <c:overlay val="0"/>
    </c:title>
    <c:autoTitleDeleted val="0"/>
    <c:plotArea>
      <c:layout>
        <c:manualLayout>
          <c:xMode val="edge"/>
          <c:yMode val="edge"/>
          <c:x val="0.116981119791667"/>
          <c:y val="0.119946091644205"/>
          <c:w val="0.649662854456019"/>
          <c:h val="0.700673854447439"/>
        </c:manualLayout>
      </c:layout>
      <c:lineChart>
        <c:grouping val="standard"/>
        <c:varyColors val="1"/>
        <c:ser>
          <c:idx val="0"/>
          <c:order val="0"/>
          <c:tx>
            <c:strRef>
              <c:f>'Growth Calculations'!$A$12</c:f>
              <c:strCache>
                <c:ptCount val="1"/>
                <c:pt idx="0">
                  <c:v>Me</c:v>
                </c:pt>
              </c:strCache>
            </c:strRef>
          </c:tx>
          <c:spPr>
            <a:ln w="19050" cmpd="sng">
              <a:solidFill>
                <a:srgbClr val="3366CC"/>
              </a:solidFill>
            </a:ln>
          </c:spPr>
          <c:marker>
            <c:symbol val="none"/>
          </c:marker>
          <c:cat>
            <c:strRef>
              <c:f>'Growth Calculations'!$B$11:$G$11</c:f>
              <c:strCache>
                <c:ptCount val="6"/>
                <c:pt idx="0">
                  <c:v>Week 1</c:v>
                </c:pt>
                <c:pt idx="1">
                  <c:v>Week 2</c:v>
                </c:pt>
                <c:pt idx="2">
                  <c:v>Week 3</c:v>
                </c:pt>
                <c:pt idx="3">
                  <c:v>Week 4</c:v>
                </c:pt>
                <c:pt idx="4">
                  <c:v>Week 5</c:v>
                </c:pt>
                <c:pt idx="5">
                  <c:v>Week 6</c:v>
                </c:pt>
              </c:strCache>
            </c:strRef>
          </c:cat>
          <c:val>
            <c:numRef>
              <c:f>'Growth Calculations'!$B$12:$G$12</c:f>
              <c:numCache>
                <c:formatCode>0.00%</c:formatCode>
                <c:ptCount val="6"/>
                <c:pt idx="1">
                  <c:v>6.0</c:v>
                </c:pt>
                <c:pt idx="2">
                  <c:v>2.428571428571428</c:v>
                </c:pt>
                <c:pt idx="3">
                  <c:v>1.25</c:v>
                </c:pt>
                <c:pt idx="4">
                  <c:v>0.444444444444444</c:v>
                </c:pt>
                <c:pt idx="5">
                  <c:v>0.333333333333333</c:v>
                </c:pt>
              </c:numCache>
            </c:numRef>
          </c:val>
          <c:smooth val="0"/>
        </c:ser>
        <c:ser>
          <c:idx val="1"/>
          <c:order val="1"/>
          <c:tx>
            <c:strRef>
              <c:f>'Growth Calculations'!$A$13</c:f>
              <c:strCache>
                <c:ptCount val="1"/>
                <c:pt idx="0">
                  <c:v>Competitor 1</c:v>
                </c:pt>
              </c:strCache>
            </c:strRef>
          </c:tx>
          <c:spPr>
            <a:ln w="19050" cmpd="sng">
              <a:solidFill>
                <a:srgbClr val="DC3912"/>
              </a:solidFill>
            </a:ln>
          </c:spPr>
          <c:marker>
            <c:symbol val="none"/>
          </c:marker>
          <c:cat>
            <c:strRef>
              <c:f>'Growth Calculations'!$B$11:$G$11</c:f>
              <c:strCache>
                <c:ptCount val="6"/>
                <c:pt idx="0">
                  <c:v>Week 1</c:v>
                </c:pt>
                <c:pt idx="1">
                  <c:v>Week 2</c:v>
                </c:pt>
                <c:pt idx="2">
                  <c:v>Week 3</c:v>
                </c:pt>
                <c:pt idx="3">
                  <c:v>Week 4</c:v>
                </c:pt>
                <c:pt idx="4">
                  <c:v>Week 5</c:v>
                </c:pt>
                <c:pt idx="5">
                  <c:v>Week 6</c:v>
                </c:pt>
              </c:strCache>
            </c:strRef>
          </c:cat>
          <c:val>
            <c:numRef>
              <c:f>'Growth Calculations'!$B$13:$G$13</c:f>
              <c:numCache>
                <c:formatCode>0.00%</c:formatCode>
                <c:ptCount val="6"/>
                <c:pt idx="1">
                  <c:v>0.269076305220884</c:v>
                </c:pt>
                <c:pt idx="2">
                  <c:v>0.219936708860759</c:v>
                </c:pt>
                <c:pt idx="3">
                  <c:v>0.234760051880674</c:v>
                </c:pt>
                <c:pt idx="4">
                  <c:v>0.242647058823529</c:v>
                </c:pt>
                <c:pt idx="5">
                  <c:v>0.250211327134404</c:v>
                </c:pt>
              </c:numCache>
            </c:numRef>
          </c:val>
          <c:smooth val="0"/>
        </c:ser>
        <c:ser>
          <c:idx val="2"/>
          <c:order val="2"/>
          <c:tx>
            <c:strRef>
              <c:f>'Growth Calculations'!$A$14</c:f>
              <c:strCache>
                <c:ptCount val="1"/>
                <c:pt idx="0">
                  <c:v>Competitor 2</c:v>
                </c:pt>
              </c:strCache>
            </c:strRef>
          </c:tx>
          <c:spPr>
            <a:ln w="19050" cmpd="sng">
              <a:solidFill>
                <a:srgbClr val="FF9900"/>
              </a:solidFill>
            </a:ln>
          </c:spPr>
          <c:marker>
            <c:symbol val="none"/>
          </c:marker>
          <c:cat>
            <c:strRef>
              <c:f>'Growth Calculations'!$B$11:$G$11</c:f>
              <c:strCache>
                <c:ptCount val="6"/>
                <c:pt idx="0">
                  <c:v>Week 1</c:v>
                </c:pt>
                <c:pt idx="1">
                  <c:v>Week 2</c:v>
                </c:pt>
                <c:pt idx="2">
                  <c:v>Week 3</c:v>
                </c:pt>
                <c:pt idx="3">
                  <c:v>Week 4</c:v>
                </c:pt>
                <c:pt idx="4">
                  <c:v>Week 5</c:v>
                </c:pt>
                <c:pt idx="5">
                  <c:v>Week 6</c:v>
                </c:pt>
              </c:strCache>
            </c:strRef>
          </c:cat>
          <c:val>
            <c:numRef>
              <c:f>'Growth Calculations'!$B$14:$G$14</c:f>
              <c:numCache>
                <c:formatCode>0.00%</c:formatCode>
                <c:ptCount val="6"/>
                <c:pt idx="1">
                  <c:v>2.066666666666667</c:v>
                </c:pt>
                <c:pt idx="2">
                  <c:v>1.08695652173913</c:v>
                </c:pt>
                <c:pt idx="3">
                  <c:v>0.979166666666667</c:v>
                </c:pt>
                <c:pt idx="4">
                  <c:v>0.668421052631579</c:v>
                </c:pt>
                <c:pt idx="5">
                  <c:v>0.541009463722397</c:v>
                </c:pt>
              </c:numCache>
            </c:numRef>
          </c:val>
          <c:smooth val="0"/>
        </c:ser>
        <c:ser>
          <c:idx val="3"/>
          <c:order val="3"/>
          <c:tx>
            <c:strRef>
              <c:f>'Growth Calculations'!$A$15</c:f>
              <c:strCache>
                <c:ptCount val="1"/>
                <c:pt idx="0">
                  <c:v>Competitor 3</c:v>
                </c:pt>
              </c:strCache>
            </c:strRef>
          </c:tx>
          <c:spPr>
            <a:ln w="19050" cmpd="sng">
              <a:solidFill>
                <a:srgbClr val="109618"/>
              </a:solidFill>
            </a:ln>
          </c:spPr>
          <c:marker>
            <c:symbol val="none"/>
          </c:marker>
          <c:cat>
            <c:strRef>
              <c:f>'Growth Calculations'!$B$11:$G$11</c:f>
              <c:strCache>
                <c:ptCount val="6"/>
                <c:pt idx="0">
                  <c:v>Week 1</c:v>
                </c:pt>
                <c:pt idx="1">
                  <c:v>Week 2</c:v>
                </c:pt>
                <c:pt idx="2">
                  <c:v>Week 3</c:v>
                </c:pt>
                <c:pt idx="3">
                  <c:v>Week 4</c:v>
                </c:pt>
                <c:pt idx="4">
                  <c:v>Week 5</c:v>
                </c:pt>
                <c:pt idx="5">
                  <c:v>Week 6</c:v>
                </c:pt>
              </c:strCache>
            </c:strRef>
          </c:cat>
          <c:val>
            <c:numRef>
              <c:f>'Growth Calculations'!$B$15:$G$15</c:f>
              <c:numCache>
                <c:formatCode>0.00%</c:formatCode>
                <c:ptCount val="6"/>
                <c:pt idx="1">
                  <c:v>0.157142857142857</c:v>
                </c:pt>
                <c:pt idx="2">
                  <c:v>0.135802469135802</c:v>
                </c:pt>
                <c:pt idx="3">
                  <c:v>0.119565217391304</c:v>
                </c:pt>
                <c:pt idx="4">
                  <c:v>0.116504854368932</c:v>
                </c:pt>
                <c:pt idx="5">
                  <c:v>0.130434782608696</c:v>
                </c:pt>
              </c:numCache>
            </c:numRef>
          </c:val>
          <c:smooth val="0"/>
        </c:ser>
        <c:ser>
          <c:idx val="4"/>
          <c:order val="4"/>
          <c:tx>
            <c:strRef>
              <c:f>'Growth Calculations'!$A$16</c:f>
              <c:strCache>
                <c:ptCount val="1"/>
                <c:pt idx="0">
                  <c:v>Competitor 4</c:v>
                </c:pt>
              </c:strCache>
            </c:strRef>
          </c:tx>
          <c:spPr>
            <a:ln w="19050" cmpd="sng">
              <a:solidFill>
                <a:srgbClr val="990099"/>
              </a:solidFill>
            </a:ln>
          </c:spPr>
          <c:marker>
            <c:symbol val="none"/>
          </c:marker>
          <c:cat>
            <c:strRef>
              <c:f>'Growth Calculations'!$B$11:$G$11</c:f>
              <c:strCache>
                <c:ptCount val="6"/>
                <c:pt idx="0">
                  <c:v>Week 1</c:v>
                </c:pt>
                <c:pt idx="1">
                  <c:v>Week 2</c:v>
                </c:pt>
                <c:pt idx="2">
                  <c:v>Week 3</c:v>
                </c:pt>
                <c:pt idx="3">
                  <c:v>Week 4</c:v>
                </c:pt>
                <c:pt idx="4">
                  <c:v>Week 5</c:v>
                </c:pt>
                <c:pt idx="5">
                  <c:v>Week 6</c:v>
                </c:pt>
              </c:strCache>
            </c:strRef>
          </c:cat>
          <c:val>
            <c:numRef>
              <c:f>'Growth Calculations'!$B$16:$G$16</c:f>
              <c:numCache>
                <c:formatCode>0.00%</c:formatCode>
                <c:ptCount val="6"/>
                <c:pt idx="1">
                  <c:v>0.119834710743802</c:v>
                </c:pt>
                <c:pt idx="2">
                  <c:v>0.109471094710947</c:v>
                </c:pt>
                <c:pt idx="3">
                  <c:v>0.0997782705099778</c:v>
                </c:pt>
                <c:pt idx="4">
                  <c:v>0.119959677419355</c:v>
                </c:pt>
                <c:pt idx="5">
                  <c:v>0.0909090909090909</c:v>
                </c:pt>
              </c:numCache>
            </c:numRef>
          </c:val>
          <c:smooth val="0"/>
        </c:ser>
        <c:dLbls>
          <c:showLegendKey val="0"/>
          <c:showVal val="0"/>
          <c:showCatName val="0"/>
          <c:showSerName val="0"/>
          <c:showPercent val="0"/>
          <c:showBubbleSize val="0"/>
        </c:dLbls>
        <c:smooth val="0"/>
        <c:axId val="-2098194016"/>
        <c:axId val="-2144599728"/>
      </c:lineChart>
      <c:catAx>
        <c:axId val="-2098194016"/>
        <c:scaling>
          <c:orientation val="minMax"/>
        </c:scaling>
        <c:delete val="0"/>
        <c:axPos val="b"/>
        <c:title>
          <c:tx>
            <c:rich>
              <a:bodyPr/>
              <a:lstStyle/>
              <a:p>
                <a:pPr lvl="0">
                  <a:defRPr b="0"/>
                </a:pPr>
                <a:r>
                  <a:rPr lang="en-US"/>
                  <a:t>Specific Growth</a:t>
                </a:r>
              </a:p>
            </c:rich>
          </c:tx>
          <c:layout/>
          <c:overlay val="0"/>
        </c:title>
        <c:majorTickMark val="cross"/>
        <c:minorTickMark val="cross"/>
        <c:tickLblPos val="nextTo"/>
        <c:txPr>
          <a:bodyPr/>
          <a:lstStyle/>
          <a:p>
            <a:pPr lvl="0">
              <a:defRPr b="0"/>
            </a:pPr>
            <a:endParaRPr lang="en-US"/>
          </a:p>
        </c:txPr>
        <c:crossAx val="-2144599728"/>
        <c:crosses val="autoZero"/>
        <c:auto val="1"/>
        <c:lblAlgn val="ctr"/>
        <c:lblOffset val="100"/>
        <c:noMultiLvlLbl val="1"/>
      </c:catAx>
      <c:valAx>
        <c:axId val="-214459972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b="0"/>
            </a:pPr>
            <a:endParaRPr lang="en-US"/>
          </a:p>
        </c:txPr>
        <c:crossAx val="-2098194016"/>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lvl="0">
              <a:defRPr b="0"/>
            </a:pPr>
            <a:r>
              <a:rPr lang="en-US"/>
              <a:t>Average Growth</a:t>
            </a:r>
          </a:p>
        </c:rich>
      </c:tx>
      <c:layout/>
      <c:overlay val="0"/>
    </c:title>
    <c:autoTitleDeleted val="0"/>
    <c:plotArea>
      <c:layout/>
      <c:barChart>
        <c:barDir val="col"/>
        <c:grouping val="clustered"/>
        <c:varyColors val="1"/>
        <c:ser>
          <c:idx val="0"/>
          <c:order val="0"/>
          <c:tx>
            <c:strRef>
              <c:f>'Growth Calculations'!$A$19</c:f>
              <c:strCache>
                <c:ptCount val="1"/>
                <c:pt idx="0">
                  <c:v>Me</c:v>
                </c:pt>
              </c:strCache>
            </c:strRef>
          </c:tx>
          <c:spPr>
            <a:solidFill>
              <a:srgbClr val="3366CC"/>
            </a:solidFill>
          </c:spPr>
          <c:invertIfNegative val="1"/>
          <c:cat>
            <c:strRef>
              <c:f>'Growth Calculations'!$B$18</c:f>
              <c:strCache>
                <c:ptCount val="1"/>
                <c:pt idx="0">
                  <c:v>Average Growth</c:v>
                </c:pt>
              </c:strCache>
            </c:strRef>
          </c:cat>
          <c:val>
            <c:numRef>
              <c:f>'Growth Calculations'!$B$19</c:f>
              <c:numCache>
                <c:formatCode>0.00%</c:formatCode>
                <c:ptCount val="1"/>
                <c:pt idx="0">
                  <c:v>1.168563897016067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'Growth Calculations'!$A$20</c:f>
              <c:strCache>
                <c:ptCount val="1"/>
                <c:pt idx="0">
                  <c:v>Competitor 1</c:v>
                </c:pt>
              </c:strCache>
            </c:strRef>
          </c:tx>
          <c:spPr>
            <a:solidFill>
              <a:srgbClr val="DC3912"/>
            </a:solidFill>
          </c:spPr>
          <c:invertIfNegative val="1"/>
          <c:cat>
            <c:strRef>
              <c:f>'Growth Calculations'!$B$18</c:f>
              <c:strCache>
                <c:ptCount val="1"/>
                <c:pt idx="0">
                  <c:v>Average Growth</c:v>
                </c:pt>
              </c:strCache>
            </c:strRef>
          </c:cat>
          <c:val>
            <c:numRef>
              <c:f>'Growth Calculations'!$B$20</c:f>
              <c:numCache>
                <c:formatCode>0.00%</c:formatCode>
                <c:ptCount val="1"/>
                <c:pt idx="0">
                  <c:v>0.19891889627104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'Growth Calculations'!$A$21</c:f>
              <c:strCache>
                <c:ptCount val="1"/>
                <c:pt idx="0">
                  <c:v>Competitor 2</c:v>
                </c:pt>
              </c:strCache>
            </c:strRef>
          </c:tx>
          <c:spPr>
            <a:solidFill>
              <a:srgbClr val="FF9900"/>
            </a:solidFill>
          </c:spPr>
          <c:invertIfNegative val="1"/>
          <c:cat>
            <c:strRef>
              <c:f>'Growth Calculations'!$B$18</c:f>
              <c:strCache>
                <c:ptCount val="1"/>
                <c:pt idx="0">
                  <c:v>Average Growth</c:v>
                </c:pt>
              </c:strCache>
            </c:strRef>
          </c:cat>
          <c:val>
            <c:numRef>
              <c:f>'Growth Calculations'!$B$21</c:f>
              <c:numCache>
                <c:formatCode>0.00%</c:formatCode>
                <c:ptCount val="1"/>
                <c:pt idx="0">
                  <c:v>0.787017826401792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strRef>
              <c:f>'Growth Calculations'!$A$22</c:f>
              <c:strCache>
                <c:ptCount val="1"/>
                <c:pt idx="0">
                  <c:v>Competitor 3</c:v>
                </c:pt>
              </c:strCache>
            </c:strRef>
          </c:tx>
          <c:spPr>
            <a:solidFill>
              <a:srgbClr val="109618"/>
            </a:solidFill>
          </c:spPr>
          <c:invertIfNegative val="1"/>
          <c:cat>
            <c:strRef>
              <c:f>'Growth Calculations'!$B$18</c:f>
              <c:strCache>
                <c:ptCount val="1"/>
                <c:pt idx="0">
                  <c:v>Average Growth</c:v>
                </c:pt>
              </c:strCache>
            </c:strRef>
          </c:cat>
          <c:val>
            <c:numRef>
              <c:f>'Growth Calculations'!$B$22</c:f>
              <c:numCache>
                <c:formatCode>0.00%</c:formatCode>
                <c:ptCount val="1"/>
                <c:pt idx="0">
                  <c:v>0.108683417968721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4"/>
          <c:order val="4"/>
          <c:tx>
            <c:strRef>
              <c:f>'Growth Calculations'!$A$23</c:f>
              <c:strCache>
                <c:ptCount val="1"/>
                <c:pt idx="0">
                  <c:v>Competitor 4</c:v>
                </c:pt>
              </c:strCache>
            </c:strRef>
          </c:tx>
          <c:spPr>
            <a:solidFill>
              <a:srgbClr val="990099"/>
            </a:solidFill>
          </c:spPr>
          <c:invertIfNegative val="1"/>
          <c:cat>
            <c:strRef>
              <c:f>'Growth Calculations'!$B$18</c:f>
              <c:strCache>
                <c:ptCount val="1"/>
                <c:pt idx="0">
                  <c:v>Average Growth</c:v>
                </c:pt>
              </c:strCache>
            </c:strRef>
          </c:cat>
          <c:val>
            <c:numRef>
              <c:f>'Growth Calculations'!$B$23</c:f>
              <c:numCache>
                <c:formatCode>0.00%</c:formatCode>
                <c:ptCount val="1"/>
                <c:pt idx="0">
                  <c:v>0.0891666457393607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109619168"/>
        <c:axId val="-2083833008"/>
      </c:barChart>
      <c:catAx>
        <c:axId val="2109619168"/>
        <c:scaling>
          <c:orientation val="minMax"/>
        </c:scaling>
        <c:delete val="0"/>
        <c:axPos val="b"/>
        <c:numFmt formatCode="General" sourceLinked="0"/>
        <c:majorTickMark val="cross"/>
        <c:minorTickMark val="cross"/>
        <c:tickLblPos val="nextTo"/>
        <c:txPr>
          <a:bodyPr/>
          <a:lstStyle/>
          <a:p>
            <a:pPr lvl="0">
              <a:defRPr b="0"/>
            </a:pPr>
            <a:endParaRPr lang="en-US"/>
          </a:p>
        </c:txPr>
        <c:crossAx val="-2083833008"/>
        <c:crosses val="autoZero"/>
        <c:auto val="1"/>
        <c:lblAlgn val="ctr"/>
        <c:lblOffset val="100"/>
        <c:noMultiLvlLbl val="1"/>
      </c:catAx>
      <c:valAx>
        <c:axId val="-2083833008"/>
        <c:scaling>
          <c:orientation val="minMax"/>
        </c:scaling>
        <c:delete val="0"/>
        <c:axPos val="l"/>
        <c:majorGridlines>
          <c:spPr>
            <a:ln>
              <a:solidFill>
                <a:srgbClr val="B7B7B7"/>
              </a:solidFill>
            </a:ln>
          </c:spPr>
        </c:majorGridlines>
        <c:title>
          <c:tx>
            <c:rich>
              <a:bodyPr/>
              <a:lstStyle/>
              <a:p>
                <a:pPr lvl="0">
                  <a:defRPr sz="1200" b="0"/>
                </a:pPr>
                <a:r>
                  <a:rPr lang="en-US"/>
                  <a:t>Average Growth</a:t>
                </a:r>
              </a:p>
            </c:rich>
          </c:tx>
          <c:layout/>
          <c:overlay val="0"/>
        </c:title>
        <c:numFmt formatCode="General" sourceLinked="1"/>
        <c:majorTickMark val="cross"/>
        <c:minorTickMark val="cross"/>
        <c:tickLblPos val="nextTo"/>
        <c:spPr>
          <a:ln w="47625">
            <a:noFill/>
          </a:ln>
        </c:spPr>
        <c:txPr>
          <a:bodyPr/>
          <a:lstStyle/>
          <a:p>
            <a:pPr lvl="0">
              <a:defRPr sz="1200" b="0"/>
            </a:pPr>
            <a:endParaRPr lang="en-US"/>
          </a:p>
        </c:txPr>
        <c:crossAx val="210961916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38100</xdr:colOff>
      <xdr:row>3</xdr:row>
      <xdr:rowOff>0</xdr:rowOff>
    </xdr:from>
    <xdr:to>
      <xdr:col>13</xdr:col>
      <xdr:colOff>942975</xdr:colOff>
      <xdr:row>17</xdr:row>
      <xdr:rowOff>85725</xdr:rowOff>
    </xdr:to>
    <xdr:graphicFrame macro="">
      <xdr:nvGraphicFramePr>
        <xdr:cNvPr id="2" name="Chart 1"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8</xdr:col>
      <xdr:colOff>38100</xdr:colOff>
      <xdr:row>17</xdr:row>
      <xdr:rowOff>85725</xdr:rowOff>
    </xdr:from>
    <xdr:to>
      <xdr:col>13</xdr:col>
      <xdr:colOff>942975</xdr:colOff>
      <xdr:row>35</xdr:row>
      <xdr:rowOff>19050</xdr:rowOff>
    </xdr:to>
    <xdr:graphicFrame macro="">
      <xdr:nvGraphicFramePr>
        <xdr:cNvPr id="3" name="Chart 2"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14</xdr:col>
      <xdr:colOff>0</xdr:colOff>
      <xdr:row>3</xdr:row>
      <xdr:rowOff>0</xdr:rowOff>
    </xdr:from>
    <xdr:to>
      <xdr:col>19</xdr:col>
      <xdr:colOff>904875</xdr:colOff>
      <xdr:row>20</xdr:row>
      <xdr:rowOff>133350</xdr:rowOff>
    </xdr:to>
    <xdr:graphicFrame macro="">
      <xdr:nvGraphicFramePr>
        <xdr:cNvPr id="4" name="Chart 3"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79.724830902778" createdVersion="4" refreshedVersion="4" minRefreshableVersion="3" recordCount="45">
  <cacheSource type="worksheet">
    <worksheetSource ref="A1:N213" sheet="Backlog"/>
  </cacheSource>
  <cacheFields count="14">
    <cacheField name="Target Date" numFmtId="0">
      <sharedItems containsNonDate="0" containsDate="1" containsString="0" containsBlank="1" minDate="2017-12-11T00:00:00" maxDate="2018-01-04T00:00:00" count="5">
        <d v="2017-12-11T00:00:00"/>
        <d v="2017-12-13T00:00:00"/>
        <d v="2017-12-18T00:00:00"/>
        <d v="2018-01-03T00:00:00"/>
        <m/>
      </sharedItems>
    </cacheField>
    <cacheField name="Published Date" numFmtId="0">
      <sharedItems containsNonDate="0" containsDate="1" containsString="0" containsBlank="1" minDate="2017-12-14T00:00:00" maxDate="2018-01-04T00:00:00" count="5">
        <d v="2017-12-14T00:00:00"/>
        <d v="2017-12-21T00:00:00"/>
        <d v="2017-12-18T00:00:00"/>
        <d v="2018-01-03T00:00:00"/>
        <m/>
      </sharedItems>
      <fieldGroup base="1">
        <rangePr autoStart="0" autoEnd="0" groupBy="days" startDate="2017-01-01T00:00:00" endDate="2018-12-31T00:00:00" groupInterval="7"/>
        <groupItems count="107">
          <s v="&lt;01/01/2017 or (blank)"/>
          <s v="01/01/2017 - 07/01/2017"/>
          <s v="08/01/2017 - 14/01/2017"/>
          <s v="15/01/2017 - 21/01/2017"/>
          <s v="22/01/2017 - 28/01/2017"/>
          <s v="29/01/2017 - 04/02/2017"/>
          <s v="05/02/2017 - 11/02/2017"/>
          <s v="12/02/2017 - 18/02/2017"/>
          <s v="19/02/2017 - 25/02/2017"/>
          <s v="26/02/2017 - 04/03/2017"/>
          <s v="05/03/2017 - 11/03/2017"/>
          <s v="12/03/2017 - 18/03/2017"/>
          <s v="19/03/2017 - 25/03/2017"/>
          <s v="26/03/2017 - 01/04/2017"/>
          <s v="02/04/2017 - 08/04/2017"/>
          <s v="09/04/2017 - 15/04/2017"/>
          <s v="16/04/2017 - 22/04/2017"/>
          <s v="23/04/2017 - 29/04/2017"/>
          <s v="30/04/2017 - 06/05/2017"/>
          <s v="07/05/2017 - 13/05/2017"/>
          <s v="14/05/2017 - 20/05/2017"/>
          <s v="21/05/2017 - 27/05/2017"/>
          <s v="28/05/2017 - 03/06/2017"/>
          <s v="04/06/2017 - 10/06/2017"/>
          <s v="11/06/2017 - 17/06/2017"/>
          <s v="18/06/2017 - 24/06/2017"/>
          <s v="25/06/2017 - 01/07/2017"/>
          <s v="02/07/2017 - 08/07/2017"/>
          <s v="09/07/2017 - 15/07/2017"/>
          <s v="16/07/2017 - 22/07/2017"/>
          <s v="23/07/2017 - 29/07/2017"/>
          <s v="30/07/2017 - 05/08/2017"/>
          <s v="06/08/2017 - 12/08/2017"/>
          <s v="13/08/2017 - 19/08/2017"/>
          <s v="20/08/2017 - 26/08/2017"/>
          <s v="27/08/2017 - 02/09/2017"/>
          <s v="03/09/2017 - 09/09/2017"/>
          <s v="10/09/2017 - 16/09/2017"/>
          <s v="17/09/2017 - 23/09/2017"/>
          <s v="24/09/2017 - 30/09/2017"/>
          <s v="01/10/2017 - 07/10/2017"/>
          <s v="08/10/2017 - 14/10/2017"/>
          <s v="15/10/2017 - 21/10/2017"/>
          <s v="22/10/2017 - 28/10/2017"/>
          <s v="29/10/2017 - 04/11/2017"/>
          <s v="05/11/2017 - 11/11/2017"/>
          <s v="12/11/2017 - 18/11/2017"/>
          <s v="19/11/2017 - 25/11/2017"/>
          <s v="26/11/2017 - 02/12/2017"/>
          <s v="03/12/2017 - 09/12/2017"/>
          <s v="10/12/2017 - 16/12/2017"/>
          <s v="17/12/2017 - 23/12/2017"/>
          <s v="24/12/2017 - 30/12/2017"/>
          <s v="31/12/2017 - 06/01/2018"/>
          <s v="07/01/2018 - 13/01/2018"/>
          <s v="14/01/2018 - 20/01/2018"/>
          <s v="21/01/2018 - 27/01/2018"/>
          <s v="28/01/2018 - 03/02/2018"/>
          <s v="04/02/2018 - 10/02/2018"/>
          <s v="11/02/2018 - 17/02/2018"/>
          <s v="18/02/2018 - 24/02/2018"/>
          <s v="25/02/2018 - 03/03/2018"/>
          <s v="04/03/2018 - 10/03/2018"/>
          <s v="11/03/2018 - 17/03/2018"/>
          <s v="18/03/2018 - 24/03/2018"/>
          <s v="25/03/2018 - 31/03/2018"/>
          <s v="01/04/2018 - 07/04/2018"/>
          <s v="08/04/2018 - 14/04/2018"/>
          <s v="15/04/2018 - 21/04/2018"/>
          <s v="22/04/2018 - 28/04/2018"/>
          <s v="29/04/2018 - 05/05/2018"/>
          <s v="06/05/2018 - 12/05/2018"/>
          <s v="13/05/2018 - 19/05/2018"/>
          <s v="20/05/2018 - 26/05/2018"/>
          <s v="27/05/2018 - 02/06/2018"/>
          <s v="03/06/2018 - 09/06/2018"/>
          <s v="10/06/2018 - 16/06/2018"/>
          <s v="17/06/2018 - 23/06/2018"/>
          <s v="24/06/2018 - 30/06/2018"/>
          <s v="01/07/2018 - 07/07/2018"/>
          <s v="08/07/2018 - 14/07/2018"/>
          <s v="15/07/2018 - 21/07/2018"/>
          <s v="22/07/2018 - 28/07/2018"/>
          <s v="29/07/2018 - 04/08/2018"/>
          <s v="05/08/2018 - 11/08/2018"/>
          <s v="12/08/2018 - 18/08/2018"/>
          <s v="19/08/2018 - 25/08/2018"/>
          <s v="26/08/2018 - 01/09/2018"/>
          <s v="02/09/2018 - 08/09/2018"/>
          <s v="09/09/2018 - 15/09/2018"/>
          <s v="16/09/2018 - 22/09/2018"/>
          <s v="23/09/2018 - 29/09/2018"/>
          <s v="30/09/2018 - 06/10/2018"/>
          <s v="07/10/2018 - 13/10/2018"/>
          <s v="14/10/2018 - 20/10/2018"/>
          <s v="21/10/2018 - 27/10/2018"/>
          <s v="28/10/2018 - 03/11/2018"/>
          <s v="04/11/2018 - 10/11/2018"/>
          <s v="11/11/2018 - 17/11/2018"/>
          <s v="18/11/2018 - 24/11/2018"/>
          <s v="25/11/2018 - 01/12/2018"/>
          <s v="02/12/2018 - 08/12/2018"/>
          <s v="09/12/2018 - 15/12/2018"/>
          <s v="16/12/2018 - 22/12/2018"/>
          <s v="23/12/2018 - 29/12/2018"/>
          <s v="30/12/2018 - 31/12/2018"/>
          <s v="&gt;31/12/2018"/>
        </groupItems>
      </fieldGroup>
    </cacheField>
    <cacheField name="Segment" numFmtId="0">
      <sharedItems containsBlank="1" count="5">
        <s v="Positive industry case studies"/>
        <s v="Positive product case studies"/>
        <s v="Market Research"/>
        <s v="Lists"/>
        <m/>
      </sharedItems>
    </cacheField>
    <cacheField name="Title01" numFmtId="0">
      <sharedItems containsBlank="1"/>
    </cacheField>
    <cacheField name="Title02" numFmtId="0">
      <sharedItems containsBlank="1"/>
    </cacheField>
    <cacheField name="Title03" numFmtId="0">
      <sharedItems containsBlank="1"/>
    </cacheField>
    <cacheField name="Wordcount" numFmtId="0">
      <sharedItems containsBlank="1"/>
    </cacheField>
    <cacheField name="CTA" numFmtId="0">
      <sharedItems containsBlank="1"/>
    </cacheField>
    <cacheField name="Distibution" numFmtId="0">
      <sharedItems containsBlank="1"/>
    </cacheField>
    <cacheField name="Inspiration01" numFmtId="0">
      <sharedItems containsBlank="1"/>
    </cacheField>
    <cacheField name="Inspiration02" numFmtId="0">
      <sharedItems containsBlank="1"/>
    </cacheField>
    <cacheField name="Inspiration03" numFmtId="0">
      <sharedItems containsBlank="1"/>
    </cacheField>
    <cacheField name="Inspiration04" numFmtId="0">
      <sharedItems containsBlank="1"/>
    </cacheField>
    <cacheField name="Inspiration05"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
  <r>
    <x v="0"/>
    <x v="0"/>
    <x v="0"/>
    <s v="Groove tells the story of how their remodeled their failing content strategy."/>
    <s v="Groove Helpdesk Platform"/>
    <s v="Groove Content Pivot"/>
    <s v="500w"/>
    <s v="Read More "/>
    <s v="LinkedIn"/>
    <s v="Homepage"/>
    <s v="Case Study"/>
    <s v="Article"/>
    <s v="CaseStudy GuestBlog"/>
    <s v="SimilarWeb"/>
  </r>
  <r>
    <x v="1"/>
    <x v="1"/>
    <x v="1"/>
    <s v="QLC Provides a framework for new experiments"/>
    <s v="Find out how QLC boosts new ventures"/>
    <s v="Bootstrap new ventures with QLC"/>
    <s v="500 words"/>
    <s v="Register Now"/>
    <s v="Twitter"/>
    <s v="Case Study"/>
    <s v="Case Study"/>
    <m/>
    <m/>
    <m/>
  </r>
  <r>
    <x v="2"/>
    <x v="2"/>
    <x v="2"/>
    <m/>
    <m/>
    <m/>
    <s v="500w"/>
    <s v="Read More"/>
    <s v="LinkedIn"/>
    <m/>
    <m/>
    <m/>
    <m/>
    <m/>
  </r>
  <r>
    <x v="3"/>
    <x v="3"/>
    <x v="3"/>
    <m/>
    <m/>
    <m/>
    <s v="300w"/>
    <s v="Read More"/>
    <s v="Facebook"/>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r>
    <x v="4"/>
    <x v="4"/>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C2:D6" firstHeaderRow="1" firstDataRow="1" firstDataCol="1"/>
  <pivotFields count="14">
    <pivotField showAll="0"/>
    <pivotField axis="axisRow" dataField="1" showAll="0" defaultSubtota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s>
    </pivotField>
    <pivotField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50"/>
    </i>
    <i>
      <x v="51"/>
    </i>
    <i>
      <x v="53"/>
    </i>
  </rowItems>
  <colItems count="1">
    <i/>
  </colItems>
  <dataFields count="1">
    <dataField name="Count of Published Date"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3259A06-0802-174A-8510-A43C7076D02F}">
  <we:reference id="wa104380711" version="1.0.0.2" store="en-US" storeType="OMEX"/>
  <we:alternateReferences>
    <we:reference id="WA104380711" version="1.0.0.2" store="WA104380711"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3" Type="http://schemas.openxmlformats.org/officeDocument/2006/relationships/hyperlink" Target="https://www.groovehq.com/blog/how-we-built-a-5m-business-with-content-marketing" TargetMode="External"/><Relationship Id="rId4" Type="http://schemas.openxmlformats.org/officeDocument/2006/relationships/hyperlink" Target="https://www.groovehq.com/" TargetMode="External"/><Relationship Id="rId5" Type="http://schemas.openxmlformats.org/officeDocument/2006/relationships/hyperlink" Target="https://www.similarweb.com/website/groovehq.com?utm_source=addon&amp;utm_medium=chrome&amp;utm_content=overview&amp;from_ext=1" TargetMode="External"/><Relationship Id="rId6" Type="http://schemas.openxmlformats.org/officeDocument/2006/relationships/hyperlink" Target="https://view.publitas.com/qlc-io/case-study-qlc-foodingo-team/page/1" TargetMode="External"/><Relationship Id="rId7" Type="http://schemas.openxmlformats.org/officeDocument/2006/relationships/hyperlink" Target="https://view.publitas.com/qlc-io/case-study-qlc-popmap-foodingo-case-studies/page/1" TargetMode="External"/><Relationship Id="rId1" Type="http://schemas.openxmlformats.org/officeDocument/2006/relationships/hyperlink" Target="https://blog.bufferapp.com/power-of-story" TargetMode="External"/><Relationship Id="rId2" Type="http://schemas.openxmlformats.org/officeDocument/2006/relationships/hyperlink" Target="https://www.quicksprout.com/2015/10/21/learn-from-the-best-12-lessons-from-5-content-marketing-case-studies/"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3" sqref="C23"/>
    </sheetView>
  </sheetViews>
  <sheetFormatPr baseColWidth="10" defaultRowHeight="16" x14ac:dyDescent="0.2"/>
  <cols>
    <col min="1" max="1" width="45.1640625" bestFit="1" customWidth="1"/>
    <col min="2" max="2" width="16.6640625" bestFit="1" customWidth="1"/>
    <col min="3" max="3" width="40.33203125" bestFit="1" customWidth="1"/>
    <col min="4" max="4" width="40.33203125" customWidth="1"/>
    <col min="5" max="5" width="14.83203125" bestFit="1" customWidth="1"/>
  </cols>
  <sheetData>
    <row r="1" spans="1:5" ht="18" x14ac:dyDescent="0.2">
      <c r="A1" s="1" t="s">
        <v>0</v>
      </c>
      <c r="B1" s="1" t="s">
        <v>23</v>
      </c>
      <c r="C1" s="1" t="s">
        <v>1</v>
      </c>
      <c r="D1" s="1" t="s">
        <v>37</v>
      </c>
      <c r="E1" s="1" t="s">
        <v>18</v>
      </c>
    </row>
    <row r="2" spans="1:5" ht="18" x14ac:dyDescent="0.2">
      <c r="A2" s="2" t="s">
        <v>2</v>
      </c>
      <c r="B2" s="2" t="s">
        <v>3</v>
      </c>
      <c r="C2" s="2" t="s">
        <v>4</v>
      </c>
      <c r="D2" s="2" t="s">
        <v>39</v>
      </c>
      <c r="E2" s="2"/>
    </row>
    <row r="3" spans="1:5" ht="18" x14ac:dyDescent="0.2">
      <c r="A3" s="3" t="s">
        <v>45</v>
      </c>
      <c r="B3" s="3" t="s">
        <v>5</v>
      </c>
      <c r="C3" s="2" t="s">
        <v>48</v>
      </c>
      <c r="D3" s="2" t="s">
        <v>38</v>
      </c>
      <c r="E3" s="2"/>
    </row>
    <row r="4" spans="1:5" ht="18" x14ac:dyDescent="0.2">
      <c r="A4" s="3" t="s">
        <v>46</v>
      </c>
      <c r="B4" s="3" t="s">
        <v>5</v>
      </c>
      <c r="C4" s="2" t="s">
        <v>47</v>
      </c>
      <c r="D4" s="2" t="s">
        <v>38</v>
      </c>
      <c r="E4" s="2"/>
    </row>
    <row r="5" spans="1:5" ht="18" x14ac:dyDescent="0.2">
      <c r="A5" s="2" t="s">
        <v>6</v>
      </c>
      <c r="B5" s="2" t="s">
        <v>7</v>
      </c>
      <c r="C5" s="2" t="s">
        <v>8</v>
      </c>
      <c r="D5" s="2" t="s">
        <v>40</v>
      </c>
      <c r="E5" s="2"/>
    </row>
    <row r="6" spans="1:5" ht="18" x14ac:dyDescent="0.2">
      <c r="A6" s="2" t="s">
        <v>9</v>
      </c>
      <c r="B6" s="2" t="s">
        <v>7</v>
      </c>
      <c r="C6" s="2" t="s">
        <v>8</v>
      </c>
      <c r="D6" s="2" t="s">
        <v>41</v>
      </c>
      <c r="E6" s="2"/>
    </row>
    <row r="7" spans="1:5" ht="18" x14ac:dyDescent="0.2">
      <c r="A7" s="2" t="s">
        <v>10</v>
      </c>
      <c r="B7" s="2" t="s">
        <v>5</v>
      </c>
      <c r="C7" s="2" t="s">
        <v>8</v>
      </c>
      <c r="D7" s="2" t="s">
        <v>38</v>
      </c>
      <c r="E7" s="2"/>
    </row>
    <row r="8" spans="1:5" ht="18" x14ac:dyDescent="0.2">
      <c r="A8" s="2" t="s">
        <v>11</v>
      </c>
      <c r="B8" s="2" t="s">
        <v>7</v>
      </c>
      <c r="C8" s="2" t="s">
        <v>4</v>
      </c>
      <c r="D8" s="2" t="s">
        <v>39</v>
      </c>
      <c r="E8" s="2"/>
    </row>
    <row r="9" spans="1:5" ht="18" x14ac:dyDescent="0.2">
      <c r="A9" s="3" t="s">
        <v>49</v>
      </c>
      <c r="B9" s="3" t="s">
        <v>12</v>
      </c>
      <c r="C9" s="2" t="s">
        <v>47</v>
      </c>
      <c r="D9" s="2" t="s">
        <v>41</v>
      </c>
      <c r="E9" s="2"/>
    </row>
    <row r="10" spans="1:5" ht="18" x14ac:dyDescent="0.2">
      <c r="A10" s="3" t="s">
        <v>50</v>
      </c>
      <c r="B10" s="3" t="s">
        <v>12</v>
      </c>
      <c r="C10" s="2" t="s">
        <v>51</v>
      </c>
      <c r="D10" s="2" t="s">
        <v>41</v>
      </c>
      <c r="E10" s="2"/>
    </row>
    <row r="11" spans="1:5" ht="18" x14ac:dyDescent="0.2">
      <c r="A11" s="2" t="s">
        <v>13</v>
      </c>
      <c r="B11" s="2" t="s">
        <v>7</v>
      </c>
      <c r="C11" s="2" t="s">
        <v>8</v>
      </c>
      <c r="D11" s="2" t="s">
        <v>40</v>
      </c>
      <c r="E11" s="2"/>
    </row>
    <row r="12" spans="1:5" ht="18" x14ac:dyDescent="0.2">
      <c r="A12" s="2" t="s">
        <v>14</v>
      </c>
      <c r="B12" s="2" t="s">
        <v>7</v>
      </c>
      <c r="C12" s="2" t="s">
        <v>4</v>
      </c>
      <c r="D12" s="2" t="s">
        <v>40</v>
      </c>
      <c r="E12" s="2"/>
    </row>
    <row r="13" spans="1:5" ht="18" x14ac:dyDescent="0.2">
      <c r="A13" s="2" t="s">
        <v>15</v>
      </c>
      <c r="B13" s="2" t="s">
        <v>5</v>
      </c>
      <c r="C13" s="2" t="s">
        <v>8</v>
      </c>
      <c r="D13" s="2" t="s">
        <v>42</v>
      </c>
      <c r="E13" s="2"/>
    </row>
    <row r="14" spans="1:5" ht="18" x14ac:dyDescent="0.2">
      <c r="A14" s="2" t="s">
        <v>16</v>
      </c>
      <c r="B14" s="2" t="s">
        <v>17</v>
      </c>
      <c r="C14" s="2" t="s">
        <v>8</v>
      </c>
      <c r="D14" s="2" t="s">
        <v>43</v>
      </c>
      <c r="E14" s="2"/>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M27" sqref="M27"/>
    </sheetView>
  </sheetViews>
  <sheetFormatPr baseColWidth="10" defaultRowHeight="16" x14ac:dyDescent="0.2"/>
  <cols>
    <col min="1" max="1" width="32.5" bestFit="1" customWidth="1"/>
    <col min="2" max="2" width="35.6640625" bestFit="1" customWidth="1"/>
    <col min="3" max="3" width="31.6640625" bestFit="1" customWidth="1"/>
    <col min="4" max="4" width="36.33203125" bestFit="1" customWidth="1"/>
    <col min="5" max="5" width="31.6640625" bestFit="1" customWidth="1"/>
    <col min="6" max="6" width="4.5" bestFit="1" customWidth="1"/>
    <col min="7" max="7" width="5.1640625" bestFit="1" customWidth="1"/>
    <col min="10" max="10" width="41.6640625" bestFit="1" customWidth="1"/>
  </cols>
  <sheetData>
    <row r="1" spans="1:10" ht="18" x14ac:dyDescent="0.2">
      <c r="A1" s="20" t="s">
        <v>52</v>
      </c>
      <c r="B1" s="20"/>
      <c r="C1" s="20"/>
      <c r="D1" s="20"/>
      <c r="E1" s="20"/>
      <c r="F1" s="20"/>
      <c r="G1" s="20"/>
    </row>
    <row r="2" spans="1:10" ht="18" x14ac:dyDescent="0.2">
      <c r="A2" s="1" t="s">
        <v>31</v>
      </c>
      <c r="B2" s="1" t="s">
        <v>32</v>
      </c>
      <c r="C2" s="1" t="s">
        <v>33</v>
      </c>
      <c r="D2" s="1" t="s">
        <v>34</v>
      </c>
      <c r="E2" s="1" t="s">
        <v>35</v>
      </c>
      <c r="F2" s="1" t="s">
        <v>36</v>
      </c>
      <c r="G2" s="1" t="s">
        <v>30</v>
      </c>
      <c r="H2" t="s">
        <v>73</v>
      </c>
    </row>
    <row r="3" spans="1:10" ht="18" x14ac:dyDescent="0.2">
      <c r="A3" s="3" t="s">
        <v>45</v>
      </c>
      <c r="B3" s="2" t="s">
        <v>13</v>
      </c>
      <c r="C3" s="2" t="s">
        <v>2</v>
      </c>
      <c r="D3" s="2"/>
      <c r="E3" s="2" t="s">
        <v>6</v>
      </c>
    </row>
    <row r="4" spans="1:10" ht="18" x14ac:dyDescent="0.2">
      <c r="B4" s="2"/>
      <c r="D4" s="2"/>
      <c r="J4" s="2"/>
    </row>
    <row r="5" spans="1:10" ht="18" x14ac:dyDescent="0.2">
      <c r="A5" s="1" t="s">
        <v>31</v>
      </c>
      <c r="B5" s="1" t="s">
        <v>32</v>
      </c>
      <c r="C5" s="1" t="s">
        <v>33</v>
      </c>
      <c r="D5" s="1" t="s">
        <v>34</v>
      </c>
      <c r="E5" s="1" t="s">
        <v>35</v>
      </c>
      <c r="F5" s="1" t="s">
        <v>36</v>
      </c>
      <c r="G5" s="1" t="s">
        <v>30</v>
      </c>
      <c r="J5" s="3"/>
    </row>
    <row r="6" spans="1:10" ht="18" x14ac:dyDescent="0.2">
      <c r="A6" s="3" t="s">
        <v>10</v>
      </c>
      <c r="B6" s="2" t="s">
        <v>50</v>
      </c>
      <c r="C6" s="2" t="s">
        <v>11</v>
      </c>
      <c r="D6" s="2" t="s">
        <v>13</v>
      </c>
      <c r="E6" s="2"/>
      <c r="J6" s="2"/>
    </row>
    <row r="7" spans="1:10" ht="18" x14ac:dyDescent="0.2">
      <c r="B7" s="2"/>
      <c r="D7" s="2"/>
      <c r="J7" s="2"/>
    </row>
    <row r="8" spans="1:10" ht="18" x14ac:dyDescent="0.2">
      <c r="A8" s="1" t="s">
        <v>31</v>
      </c>
      <c r="B8" s="1" t="s">
        <v>32</v>
      </c>
      <c r="C8" s="1" t="s">
        <v>33</v>
      </c>
      <c r="D8" s="1" t="s">
        <v>34</v>
      </c>
      <c r="E8" s="1" t="s">
        <v>35</v>
      </c>
      <c r="F8" s="1" t="s">
        <v>36</v>
      </c>
      <c r="G8" s="1" t="s">
        <v>30</v>
      </c>
      <c r="J8" s="2"/>
    </row>
    <row r="9" spans="1:10" ht="18" x14ac:dyDescent="0.2">
      <c r="A9" s="3" t="s">
        <v>46</v>
      </c>
      <c r="B9" s="2" t="s">
        <v>49</v>
      </c>
      <c r="C9" s="2" t="s">
        <v>14</v>
      </c>
      <c r="D9" s="2"/>
      <c r="E9" s="2" t="s">
        <v>6</v>
      </c>
      <c r="J9" s="2"/>
    </row>
    <row r="10" spans="1:10" ht="16" customHeight="1" x14ac:dyDescent="0.2">
      <c r="B10" s="2"/>
      <c r="D10" s="2"/>
      <c r="J10" s="3"/>
    </row>
    <row r="11" spans="1:10" ht="16" customHeight="1" x14ac:dyDescent="0.2">
      <c r="A11" s="1" t="s">
        <v>31</v>
      </c>
      <c r="B11" s="1" t="s">
        <v>32</v>
      </c>
      <c r="C11" s="1" t="s">
        <v>33</v>
      </c>
      <c r="D11" s="1" t="s">
        <v>34</v>
      </c>
      <c r="E11" s="1" t="s">
        <v>35</v>
      </c>
      <c r="F11" s="1" t="s">
        <v>36</v>
      </c>
      <c r="G11" s="1" t="s">
        <v>30</v>
      </c>
      <c r="J11" s="3"/>
    </row>
    <row r="12" spans="1:10" ht="18" x14ac:dyDescent="0.2">
      <c r="A12" s="3" t="s">
        <v>15</v>
      </c>
      <c r="B12" s="2" t="s">
        <v>9</v>
      </c>
      <c r="C12" s="2" t="s">
        <v>13</v>
      </c>
      <c r="D12" s="2" t="s">
        <v>16</v>
      </c>
      <c r="E12" s="2"/>
      <c r="J12" s="2"/>
    </row>
    <row r="13" spans="1:10" ht="18" x14ac:dyDescent="0.2">
      <c r="A13" s="3"/>
      <c r="B13" s="2"/>
      <c r="C13" s="2"/>
      <c r="D13" s="2"/>
      <c r="E13" s="2"/>
      <c r="J13" s="2"/>
    </row>
    <row r="14" spans="1:10" ht="18" x14ac:dyDescent="0.2">
      <c r="A14" s="3"/>
      <c r="B14" s="2"/>
      <c r="C14" s="2"/>
      <c r="D14" s="2"/>
      <c r="E14" s="2"/>
      <c r="J14" s="2"/>
    </row>
    <row r="15" spans="1:10" ht="18" x14ac:dyDescent="0.2">
      <c r="A15" s="3"/>
      <c r="B15" s="2"/>
      <c r="C15" s="2"/>
      <c r="D15" s="2"/>
      <c r="E15" s="2"/>
      <c r="J15" s="2"/>
    </row>
    <row r="16" spans="1:10" ht="18" x14ac:dyDescent="0.2">
      <c r="A16" s="3"/>
      <c r="B16" s="2"/>
      <c r="C16" s="2"/>
      <c r="D16" s="2"/>
      <c r="E16" s="2"/>
      <c r="J16" s="2"/>
    </row>
    <row r="17" spans="1:10" ht="18" x14ac:dyDescent="0.2">
      <c r="A17" s="3"/>
      <c r="B17" s="2"/>
      <c r="C17" s="2"/>
      <c r="D17" s="2"/>
      <c r="E17" s="2"/>
      <c r="J17" s="2"/>
    </row>
    <row r="18" spans="1:10" ht="18" x14ac:dyDescent="0.2">
      <c r="A18" s="3"/>
      <c r="B18" s="2"/>
      <c r="C18" s="2"/>
      <c r="D18" s="2"/>
      <c r="E18" s="2"/>
      <c r="J18" s="2"/>
    </row>
    <row r="19" spans="1:10" ht="18" x14ac:dyDescent="0.2">
      <c r="A19" s="3"/>
      <c r="B19" s="2"/>
      <c r="C19" s="2"/>
      <c r="D19" s="2"/>
      <c r="E19" s="2"/>
      <c r="J19" s="2"/>
    </row>
    <row r="20" spans="1:10" ht="18" x14ac:dyDescent="0.2">
      <c r="A20" s="3"/>
      <c r="B20" s="2"/>
      <c r="C20" s="2"/>
      <c r="D20" s="2"/>
      <c r="E20" s="2"/>
      <c r="J20" s="2"/>
    </row>
    <row r="21" spans="1:10" ht="18" x14ac:dyDescent="0.2">
      <c r="A21" s="3"/>
      <c r="B21" s="2"/>
      <c r="C21" s="2"/>
      <c r="D21" s="2"/>
      <c r="E21" s="2"/>
      <c r="J21" s="2"/>
    </row>
    <row r="22" spans="1:10" ht="18" x14ac:dyDescent="0.2">
      <c r="B22" s="2"/>
      <c r="D22" s="2"/>
      <c r="J22" s="2"/>
    </row>
    <row r="23" spans="1:10" ht="18" x14ac:dyDescent="0.2">
      <c r="A23" s="4"/>
      <c r="B23" s="4"/>
      <c r="C23" s="4"/>
      <c r="D23" s="4"/>
      <c r="E23" s="4"/>
      <c r="F23" s="4"/>
      <c r="G23" s="4"/>
      <c r="J23" s="2"/>
    </row>
    <row r="24" spans="1:10" ht="18" x14ac:dyDescent="0.2">
      <c r="A24" s="3"/>
      <c r="B24" s="2"/>
      <c r="C24" s="2"/>
      <c r="D24" s="2"/>
      <c r="E24" s="2"/>
      <c r="J24" s="2"/>
    </row>
    <row r="25" spans="1:10" ht="18" x14ac:dyDescent="0.2">
      <c r="A25" s="20" t="s">
        <v>53</v>
      </c>
      <c r="B25" s="20"/>
      <c r="C25" s="20"/>
      <c r="D25" s="20"/>
      <c r="E25" s="20"/>
      <c r="F25" s="20"/>
      <c r="G25" s="20"/>
      <c r="H25" t="s">
        <v>71</v>
      </c>
    </row>
    <row r="26" spans="1:10" ht="18" x14ac:dyDescent="0.2">
      <c r="A26" s="1" t="s">
        <v>31</v>
      </c>
      <c r="B26" s="1" t="s">
        <v>32</v>
      </c>
      <c r="C26" s="1" t="s">
        <v>33</v>
      </c>
      <c r="D26" s="1" t="s">
        <v>34</v>
      </c>
      <c r="E26" s="1" t="s">
        <v>35</v>
      </c>
      <c r="F26" s="1" t="s">
        <v>36</v>
      </c>
      <c r="G26" s="1" t="s">
        <v>30</v>
      </c>
      <c r="H26" t="s">
        <v>72</v>
      </c>
    </row>
    <row r="27" spans="1:10" ht="18" x14ac:dyDescent="0.2">
      <c r="A27" s="3" t="str">
        <f>IFERROR(VLOOKUP(A3,Segments!$A$2:$D$90,4,FALSE),"")</f>
        <v>LinkedIn</v>
      </c>
      <c r="B27" s="3" t="str">
        <f>IFERROR(VLOOKUP(B3,Segments!$A$2:$D$90,4,FALSE),"")</f>
        <v>Facebook</v>
      </c>
      <c r="C27" s="3" t="str">
        <f>IFERROR(VLOOKUP(C3,Segments!$A$2:$D$90,4,FALSE),"")</f>
        <v>Twitter</v>
      </c>
      <c r="D27" s="3" t="str">
        <f>IFERROR(VLOOKUP(D3,Segments!$A$2:$D$90,4,FALSE),"")</f>
        <v/>
      </c>
      <c r="E27" s="3" t="str">
        <f>IFERROR(VLOOKUP(E3,Segments!$A$2:$D$90,4,FALSE),"")</f>
        <v>Facebook</v>
      </c>
      <c r="H27" t="s">
        <v>74</v>
      </c>
    </row>
    <row r="28" spans="1:10" ht="18" x14ac:dyDescent="0.2">
      <c r="A28" s="3" t="str">
        <f>IFERROR(VLOOKUP(A4,Segments!$A$2:$D$90,4,FALSE),"")</f>
        <v/>
      </c>
      <c r="B28" s="3" t="str">
        <f>IFERROR(VLOOKUP(B4,Segments!$A$2:$D$90,4,FALSE),"")</f>
        <v/>
      </c>
      <c r="C28" s="3" t="str">
        <f>IFERROR(VLOOKUP(C4,Segments!$A$2:$D$90,4,FALSE),"")</f>
        <v/>
      </c>
      <c r="D28" s="3" t="str">
        <f>IFERROR(VLOOKUP(D4,Segments!$A$2:$D$90,4,FALSE),"")</f>
        <v/>
      </c>
      <c r="E28" s="3" t="str">
        <f>IFERROR(VLOOKUP(E4,Segments!$A$2:$D$90,4,FALSE),"")</f>
        <v/>
      </c>
    </row>
    <row r="29" spans="1:10" ht="18" x14ac:dyDescent="0.2">
      <c r="A29" s="1" t="s">
        <v>31</v>
      </c>
      <c r="B29" s="1" t="s">
        <v>32</v>
      </c>
      <c r="C29" s="1" t="s">
        <v>33</v>
      </c>
      <c r="D29" s="1" t="s">
        <v>34</v>
      </c>
      <c r="E29" s="1" t="s">
        <v>35</v>
      </c>
      <c r="F29" s="1" t="s">
        <v>36</v>
      </c>
      <c r="G29" s="1" t="s">
        <v>30</v>
      </c>
    </row>
    <row r="30" spans="1:10" ht="18" x14ac:dyDescent="0.2">
      <c r="A30" s="3" t="str">
        <f>IFERROR(VLOOKUP(A6,Segments!$A$2:$D$90,4,FALSE),"")</f>
        <v>LinkedIn</v>
      </c>
      <c r="B30" s="3" t="str">
        <f>IFERROR(VLOOKUP(B6,Segments!$A$2:$D$90,4,FALSE),"")</f>
        <v>Instagram, Pinterest</v>
      </c>
      <c r="C30" s="3" t="str">
        <f>IFERROR(VLOOKUP(C6,Segments!$A$2:$D$90,4,FALSE),"")</f>
        <v>Twitter</v>
      </c>
      <c r="D30" s="3" t="str">
        <f>IFERROR(VLOOKUP(D6,Segments!$A$2:$D$90,4,FALSE),"")</f>
        <v>Facebook</v>
      </c>
      <c r="E30" s="3" t="str">
        <f>IFERROR(VLOOKUP(E6,Segments!$A$2:$D$90,4,FALSE),"")</f>
        <v/>
      </c>
    </row>
    <row r="31" spans="1:10" ht="18" x14ac:dyDescent="0.2">
      <c r="A31" s="3" t="str">
        <f>IFERROR(VLOOKUP(A7,Segments!$A$2:$D$90,4,FALSE),"")</f>
        <v/>
      </c>
      <c r="B31" s="3" t="str">
        <f>IFERROR(VLOOKUP(B7,Segments!$A$2:$D$90,4,FALSE),"")</f>
        <v/>
      </c>
      <c r="C31" s="3" t="str">
        <f>IFERROR(VLOOKUP(C7,Segments!$A$2:$D$90,4,FALSE),"")</f>
        <v/>
      </c>
      <c r="D31" s="3" t="str">
        <f>IFERROR(VLOOKUP(D7,Segments!$A$2:$D$90,4,FALSE),"")</f>
        <v/>
      </c>
      <c r="E31" s="3" t="str">
        <f>IFERROR(VLOOKUP(E7,Segments!$A$2:$D$90,4,FALSE),"")</f>
        <v/>
      </c>
    </row>
    <row r="32" spans="1:10" ht="18" x14ac:dyDescent="0.2">
      <c r="A32" s="1" t="s">
        <v>31</v>
      </c>
      <c r="B32" s="1" t="s">
        <v>32</v>
      </c>
      <c r="C32" s="1" t="s">
        <v>33</v>
      </c>
      <c r="D32" s="1" t="s">
        <v>34</v>
      </c>
      <c r="E32" s="1" t="s">
        <v>35</v>
      </c>
      <c r="F32" s="1" t="s">
        <v>36</v>
      </c>
      <c r="G32" s="1" t="s">
        <v>30</v>
      </c>
    </row>
    <row r="33" spans="1:7" ht="18" x14ac:dyDescent="0.2">
      <c r="A33" s="3" t="str">
        <f>IFERROR(VLOOKUP(A9,Segments!$A$2:$D$90,4,FALSE),"")</f>
        <v>LinkedIn</v>
      </c>
      <c r="B33" s="3" t="str">
        <f>IFERROR(VLOOKUP(B9,Segments!$A$2:$D$90,4,FALSE),"")</f>
        <v>Instagram, Pinterest</v>
      </c>
      <c r="C33" s="3" t="str">
        <f>IFERROR(VLOOKUP(C9,Segments!$A$2:$D$90,4,FALSE),"")</f>
        <v>Facebook</v>
      </c>
      <c r="D33" s="3" t="str">
        <f>IFERROR(VLOOKUP(D9,Segments!$A$2:$D$90,4,FALSE),"")</f>
        <v/>
      </c>
      <c r="E33" s="3" t="str">
        <f>IFERROR(VLOOKUP(E9,Segments!$A$2:$D$90,4,FALSE),"")</f>
        <v>Facebook</v>
      </c>
    </row>
    <row r="34" spans="1:7" ht="18" x14ac:dyDescent="0.2">
      <c r="A34" s="3" t="str">
        <f>IFERROR(VLOOKUP(A10,Segments!$A$2:$D$90,4,FALSE),"")</f>
        <v/>
      </c>
      <c r="B34" s="3" t="str">
        <f>IFERROR(VLOOKUP(B10,Segments!$A$2:$D$90,4,FALSE),"")</f>
        <v/>
      </c>
      <c r="C34" s="3" t="str">
        <f>IFERROR(VLOOKUP(C10,Segments!$A$2:$D$90,4,FALSE),"")</f>
        <v/>
      </c>
      <c r="D34" s="3" t="str">
        <f>IFERROR(VLOOKUP(D10,Segments!$A$2:$D$90,4,FALSE),"")</f>
        <v/>
      </c>
      <c r="E34" s="3" t="str">
        <f>IFERROR(VLOOKUP(E10,Segments!$A$2:$D$90,4,FALSE),"")</f>
        <v/>
      </c>
    </row>
    <row r="35" spans="1:7" ht="18" x14ac:dyDescent="0.2">
      <c r="A35" s="1" t="s">
        <v>31</v>
      </c>
      <c r="B35" s="1" t="s">
        <v>32</v>
      </c>
      <c r="C35" s="1" t="s">
        <v>33</v>
      </c>
      <c r="D35" s="1" t="s">
        <v>34</v>
      </c>
      <c r="E35" s="1" t="s">
        <v>35</v>
      </c>
      <c r="F35" s="1" t="s">
        <v>36</v>
      </c>
      <c r="G35" s="1" t="s">
        <v>30</v>
      </c>
    </row>
    <row r="36" spans="1:7" ht="18" x14ac:dyDescent="0.2">
      <c r="A36" s="3" t="str">
        <f>IFERROR(VLOOKUP(A12,Segments!$A$2:$D$90,4,FALSE),"")</f>
        <v>Facebook, LinkedIn</v>
      </c>
      <c r="B36" s="3" t="str">
        <f>IFERROR(VLOOKUP(B12,Segments!$A$2:$D$90,4,FALSE),"")</f>
        <v>Instagram, Pinterest</v>
      </c>
      <c r="C36" s="3" t="str">
        <f>IFERROR(VLOOKUP(C12,Segments!$A$2:$D$90,4,FALSE),"")</f>
        <v>Facebook</v>
      </c>
      <c r="D36" s="3" t="str">
        <f>IFERROR(VLOOKUP(D12,Segments!$A$2:$D$90,4,FALSE),"")</f>
        <v>LinkedIn, Facebook, Twitter</v>
      </c>
      <c r="E36" s="3" t="str">
        <f>IFERROR(VLOOKUP(E12,Segments!$A$2:$D$90,4,FALSE),"")</f>
        <v/>
      </c>
    </row>
    <row r="37" spans="1:7" ht="18" x14ac:dyDescent="0.2">
      <c r="A37" s="3" t="str">
        <f>IFERROR(VLOOKUP(A22,Segments!$A$2:$D$90,4,FALSE),"")</f>
        <v/>
      </c>
      <c r="B37" s="3" t="str">
        <f>IFERROR(VLOOKUP(B22,Segments!$A$2:$D$90,4,FALSE),"")</f>
        <v/>
      </c>
      <c r="C37" s="3" t="str">
        <f>IFERROR(VLOOKUP(C22,Segments!$A$2:$D$90,4,FALSE),"")</f>
        <v/>
      </c>
      <c r="D37" s="3" t="str">
        <f>IFERROR(VLOOKUP(D22,Segments!$A$2:$D$90,4,FALSE),"")</f>
        <v/>
      </c>
      <c r="E37" s="3" t="str">
        <f>IFERROR(VLOOKUP(E22,Segments!$A$2:$D$90,4,FALSE),"")</f>
        <v/>
      </c>
    </row>
    <row r="38" spans="1:7" ht="18" x14ac:dyDescent="0.2">
      <c r="C38" s="2"/>
    </row>
  </sheetData>
  <dataConsolidate/>
  <mergeCells count="2">
    <mergeCell ref="A1:G1"/>
    <mergeCell ref="A25:G25"/>
  </mergeCell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Segments!$A$2:$A$14</xm:f>
          </x14:formula1>
          <xm:sqref>F9:G10 F3:G4 F6:G7 E4 D14:D22 A14:A22 B14:B22 C14:C22 F12:G22 E14:E22</xm:sqref>
        </x14:dataValidation>
        <x14:dataValidation type="list" allowBlank="1" showInputMessage="1" showErrorMessage="1">
          <x14:formula1>
            <xm:f>Segments!$A$2:$A$90</xm:f>
          </x14:formula1>
          <xm:sqref>A3 B3 C3 D3 E3 A4 B4 C4 D4 A6 B6 C6 D6 E6 A7 B7 C7 D7 E7 A9 B9 C9 D9 E9 A10 B10 C10 D10 E10 A12 B12 C12 D12 E12 A13 B13 C13 D13 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9"/>
  <sheetViews>
    <sheetView workbookViewId="0">
      <selection activeCell="C7" sqref="C7"/>
    </sheetView>
  </sheetViews>
  <sheetFormatPr baseColWidth="10" defaultColWidth="12" defaultRowHeight="19" x14ac:dyDescent="0.25"/>
  <cols>
    <col min="1" max="1" width="13.33203125" style="5" bestFit="1" customWidth="1"/>
    <col min="2" max="2" width="17" style="5" bestFit="1" customWidth="1"/>
    <col min="3" max="3" width="31.83203125" style="5" bestFit="1" customWidth="1"/>
    <col min="4" max="4" width="77.83203125" style="5" bestFit="1" customWidth="1"/>
    <col min="5" max="5" width="28.33203125" style="5" bestFit="1" customWidth="1"/>
    <col min="6" max="6" width="23.1640625" style="5" bestFit="1" customWidth="1"/>
    <col min="7" max="7" width="12.5" style="5" bestFit="1" customWidth="1"/>
    <col min="8" max="8" width="15.5" style="5" bestFit="1" customWidth="1"/>
    <col min="9" max="9" width="22" style="5" bestFit="1" customWidth="1"/>
    <col min="10" max="14" width="15" style="5" bestFit="1" customWidth="1"/>
    <col min="15" max="16384" width="12" style="5"/>
  </cols>
  <sheetData>
    <row r="1" spans="1:15" x14ac:dyDescent="0.25">
      <c r="A1" s="1" t="s">
        <v>54</v>
      </c>
      <c r="B1" s="1" t="s">
        <v>55</v>
      </c>
      <c r="C1" s="1" t="s">
        <v>19</v>
      </c>
      <c r="D1" s="1" t="s">
        <v>20</v>
      </c>
      <c r="E1" s="1" t="s">
        <v>21</v>
      </c>
      <c r="F1" s="1" t="s">
        <v>22</v>
      </c>
      <c r="G1" s="1" t="s">
        <v>23</v>
      </c>
      <c r="H1" s="1" t="s">
        <v>24</v>
      </c>
      <c r="I1" s="1" t="s">
        <v>44</v>
      </c>
      <c r="J1" s="1" t="s">
        <v>25</v>
      </c>
      <c r="K1" s="1" t="s">
        <v>26</v>
      </c>
      <c r="L1" s="1" t="s">
        <v>27</v>
      </c>
      <c r="M1" s="1" t="s">
        <v>28</v>
      </c>
      <c r="N1" s="1" t="s">
        <v>29</v>
      </c>
      <c r="O1" s="5" t="s">
        <v>75</v>
      </c>
    </row>
    <row r="2" spans="1:15" x14ac:dyDescent="0.25">
      <c r="A2" s="7">
        <v>43080</v>
      </c>
      <c r="B2" s="7">
        <v>43083</v>
      </c>
      <c r="C2" s="6" t="s">
        <v>45</v>
      </c>
      <c r="D2" s="2" t="s">
        <v>56</v>
      </c>
      <c r="E2" s="2" t="s">
        <v>57</v>
      </c>
      <c r="F2" s="2" t="s">
        <v>58</v>
      </c>
      <c r="G2" s="3" t="str">
        <f>IFERROR(VLOOKUP(C2,Segments!$A$2:$D$14,2,FALSE),"")</f>
        <v>500w</v>
      </c>
      <c r="H2" s="3" t="str">
        <f>IFERROR(VLOOKUP(C2,Segments!$A$2:$D$14,3,FALSE),"")</f>
        <v xml:space="preserve">Read More </v>
      </c>
      <c r="I2" s="3" t="str">
        <f>IFERROR(VLOOKUP(C2,Segments!$A$2:$D$14,4,FALSE),"")</f>
        <v>LinkedIn</v>
      </c>
      <c r="J2" s="8" t="s">
        <v>59</v>
      </c>
      <c r="K2" s="8" t="s">
        <v>60</v>
      </c>
      <c r="L2" s="8" t="s">
        <v>61</v>
      </c>
      <c r="M2" s="8" t="s">
        <v>62</v>
      </c>
      <c r="N2" s="8" t="s">
        <v>63</v>
      </c>
      <c r="O2" s="5" t="s">
        <v>105</v>
      </c>
    </row>
    <row r="3" spans="1:15" x14ac:dyDescent="0.25">
      <c r="A3" s="7">
        <v>43082</v>
      </c>
      <c r="B3" s="7">
        <v>43090</v>
      </c>
      <c r="C3" s="5" t="s">
        <v>2</v>
      </c>
      <c r="D3" s="3" t="s">
        <v>64</v>
      </c>
      <c r="E3" s="3" t="s">
        <v>65</v>
      </c>
      <c r="F3" s="2" t="s">
        <v>66</v>
      </c>
      <c r="G3" s="3" t="str">
        <f>IFERROR(VLOOKUP(C3,Segments!$A$2:$D$14,2,FALSE),"")</f>
        <v>500 words</v>
      </c>
      <c r="H3" s="3" t="str">
        <f>IFERROR(VLOOKUP(C3,Segments!$A$2:$D$14,3,FALSE),"")</f>
        <v>Register Now</v>
      </c>
      <c r="I3" s="3" t="str">
        <f>IFERROR(VLOOKUP(C3,Segments!$A$2:$D$14,4,FALSE),"")</f>
        <v>Twitter</v>
      </c>
      <c r="J3" s="8" t="s">
        <v>60</v>
      </c>
      <c r="K3" s="8" t="s">
        <v>60</v>
      </c>
      <c r="L3" s="3"/>
      <c r="M3" s="3"/>
      <c r="N3" s="2"/>
    </row>
    <row r="4" spans="1:15" x14ac:dyDescent="0.25">
      <c r="A4" s="7">
        <v>43087</v>
      </c>
      <c r="B4" s="7">
        <v>43087</v>
      </c>
      <c r="C4" s="5" t="s">
        <v>10</v>
      </c>
      <c r="D4" s="3"/>
      <c r="E4" s="3"/>
      <c r="F4" s="2"/>
      <c r="G4" s="3" t="str">
        <f>IFERROR(VLOOKUP(C4,Segments!$A$2:$D$14,2,FALSE),"")</f>
        <v>500w</v>
      </c>
      <c r="H4" s="3" t="str">
        <f>IFERROR(VLOOKUP(C4,Segments!$A$2:$D$14,3,FALSE),"")</f>
        <v>Read More</v>
      </c>
      <c r="I4" s="3" t="str">
        <f>IFERROR(VLOOKUP(C4,Segments!$A$2:$D$14,4,FALSE),"")</f>
        <v>LinkedIn</v>
      </c>
      <c r="J4" s="2"/>
      <c r="K4" s="2"/>
      <c r="L4" s="3"/>
      <c r="M4" s="3"/>
      <c r="N4" s="2"/>
    </row>
    <row r="5" spans="1:15" x14ac:dyDescent="0.25">
      <c r="A5" s="7">
        <v>43103</v>
      </c>
      <c r="B5" s="7">
        <v>43103</v>
      </c>
      <c r="C5" s="5" t="s">
        <v>13</v>
      </c>
      <c r="G5" s="3" t="str">
        <f>IFERROR(VLOOKUP(C5,Segments!$A$2:$D$14,2,FALSE),"")</f>
        <v>300w</v>
      </c>
      <c r="H5" s="3" t="str">
        <f>IFERROR(VLOOKUP(C5,Segments!$A$2:$D$14,3,FALSE),"")</f>
        <v>Read More</v>
      </c>
      <c r="I5" s="3" t="str">
        <f>IFERROR(VLOOKUP(C5,Segments!$A$2:$D$14,4,FALSE),"")</f>
        <v>Facebook</v>
      </c>
    </row>
    <row r="6" spans="1:15" x14ac:dyDescent="0.25">
      <c r="A6" s="7"/>
      <c r="B6" s="7"/>
      <c r="C6" s="5" t="s">
        <v>49</v>
      </c>
      <c r="G6" s="3"/>
      <c r="H6" s="3" t="str">
        <f>IFERROR(VLOOKUP(C6,Segments!$A$2:$D$14,3,FALSE),"")</f>
        <v xml:space="preserve">Register Now </v>
      </c>
      <c r="I6" s="3" t="str">
        <f>IFERROR(VLOOKUP(C6,Segments!$A$2:$D$14,4,FALSE),"")</f>
        <v>Instagram, Pinterest</v>
      </c>
    </row>
    <row r="7" spans="1:15" x14ac:dyDescent="0.25">
      <c r="A7" s="7"/>
      <c r="B7" s="7"/>
      <c r="G7" s="3"/>
      <c r="H7" s="3" t="str">
        <f>IFERROR(VLOOKUP(C7,Segments!$A$2:$D$14,3,FALSE),"")</f>
        <v/>
      </c>
      <c r="I7" s="3" t="str">
        <f>IFERROR(VLOOKUP(C7,Segments!$A$2:$D$14,4,FALSE),"")</f>
        <v/>
      </c>
    </row>
    <row r="8" spans="1:15" x14ac:dyDescent="0.25">
      <c r="A8" s="7"/>
      <c r="B8" s="7"/>
      <c r="G8" s="3"/>
      <c r="H8" s="3" t="str">
        <f>IFERROR(VLOOKUP(C8,Segments!$A$2:$D$14,3,FALSE),"")</f>
        <v/>
      </c>
      <c r="I8" s="3" t="str">
        <f>IFERROR(VLOOKUP(C8,Segments!$A$2:$D$14,4,FALSE),"")</f>
        <v/>
      </c>
    </row>
    <row r="9" spans="1:15" x14ac:dyDescent="0.25">
      <c r="A9" s="7"/>
      <c r="B9" s="7"/>
      <c r="G9" s="3"/>
      <c r="H9" s="3" t="str">
        <f>IFERROR(VLOOKUP(C9,Segments!$A$2:$D$14,3,FALSE),"")</f>
        <v/>
      </c>
      <c r="I9" s="3" t="str">
        <f>IFERROR(VLOOKUP(C9,Segments!$A$2:$D$14,4,FALSE),"")</f>
        <v/>
      </c>
    </row>
    <row r="10" spans="1:15" x14ac:dyDescent="0.25">
      <c r="A10" s="7"/>
      <c r="B10" s="7"/>
      <c r="G10" s="3"/>
      <c r="H10" s="3" t="str">
        <f>IFERROR(VLOOKUP(C10,Segments!$A$2:$D$14,3,FALSE),"")</f>
        <v/>
      </c>
      <c r="I10" s="3" t="str">
        <f>IFERROR(VLOOKUP(C10,Segments!$A$2:$D$14,4,FALSE),"")</f>
        <v/>
      </c>
    </row>
    <row r="11" spans="1:15" x14ac:dyDescent="0.25">
      <c r="A11" s="7"/>
      <c r="B11" s="7"/>
      <c r="G11" s="3"/>
      <c r="H11" s="3" t="str">
        <f>IFERROR(VLOOKUP(C11,Segments!$A$2:$D$14,3,FALSE),"")</f>
        <v/>
      </c>
      <c r="I11" s="3" t="str">
        <f>IFERROR(VLOOKUP(C11,Segments!$A$2:$D$14,4,FALSE),"")</f>
        <v/>
      </c>
    </row>
    <row r="12" spans="1:15" x14ac:dyDescent="0.25">
      <c r="A12" s="7"/>
      <c r="B12" s="7"/>
      <c r="G12" s="3"/>
      <c r="H12" s="3" t="str">
        <f>IFERROR(VLOOKUP(C12,Segments!$A$2:$D$14,3,FALSE),"")</f>
        <v/>
      </c>
      <c r="I12" s="3" t="str">
        <f>IFERROR(VLOOKUP(C12,Segments!$A$2:$D$14,4,FALSE),"")</f>
        <v/>
      </c>
    </row>
    <row r="13" spans="1:15" x14ac:dyDescent="0.25">
      <c r="A13" s="7"/>
      <c r="B13" s="7"/>
      <c r="G13" s="3"/>
      <c r="H13" s="3" t="str">
        <f>IFERROR(VLOOKUP(C13,Segments!$A$2:$D$14,3,FALSE),"")</f>
        <v/>
      </c>
      <c r="I13" s="3" t="str">
        <f>IFERROR(VLOOKUP(C13,Segments!$A$2:$D$14,4,FALSE),"")</f>
        <v/>
      </c>
    </row>
    <row r="14" spans="1:15" x14ac:dyDescent="0.25">
      <c r="A14" s="7"/>
      <c r="B14" s="7"/>
      <c r="G14" s="3"/>
      <c r="H14" s="3" t="str">
        <f>IFERROR(VLOOKUP(C14,Segments!$A$2:$D$14,3,FALSE),"")</f>
        <v/>
      </c>
      <c r="I14" s="3" t="str">
        <f>IFERROR(VLOOKUP(C14,Segments!$A$2:$D$14,4,FALSE),"")</f>
        <v/>
      </c>
    </row>
    <row r="15" spans="1:15" x14ac:dyDescent="0.25">
      <c r="A15" s="7"/>
      <c r="B15" s="7"/>
      <c r="G15" s="3"/>
      <c r="H15" s="3" t="str">
        <f>IFERROR(VLOOKUP(C15,Segments!$A$2:$D$14,3,FALSE),"")</f>
        <v/>
      </c>
      <c r="I15" s="3" t="str">
        <f>IFERROR(VLOOKUP(C15,Segments!$A$2:$D$14,4,FALSE),"")</f>
        <v/>
      </c>
    </row>
    <row r="16" spans="1:15" x14ac:dyDescent="0.25">
      <c r="A16" s="7"/>
      <c r="B16" s="7"/>
      <c r="G16" s="3"/>
      <c r="H16" s="3" t="str">
        <f>IFERROR(VLOOKUP(C16,Segments!$A$2:$D$14,3,FALSE),"")</f>
        <v/>
      </c>
      <c r="I16" s="3" t="str">
        <f>IFERROR(VLOOKUP(C16,Segments!$A$2:$D$14,4,FALSE),"")</f>
        <v/>
      </c>
    </row>
    <row r="17" spans="1:9" x14ac:dyDescent="0.25">
      <c r="A17" s="7"/>
      <c r="B17" s="7"/>
      <c r="G17" s="3"/>
      <c r="H17" s="3" t="str">
        <f>IFERROR(VLOOKUP(C17,Segments!$A$2:$D$14,3,FALSE),"")</f>
        <v/>
      </c>
      <c r="I17" s="3" t="str">
        <f>IFERROR(VLOOKUP(C17,Segments!$A$2:$D$14,4,FALSE),"")</f>
        <v/>
      </c>
    </row>
    <row r="18" spans="1:9" x14ac:dyDescent="0.25">
      <c r="A18" s="7"/>
      <c r="B18" s="7"/>
      <c r="G18" s="3"/>
      <c r="H18" s="3" t="str">
        <f>IFERROR(VLOOKUP(C18,Segments!$A$2:$D$14,3,FALSE),"")</f>
        <v/>
      </c>
      <c r="I18" s="3" t="str">
        <f>IFERROR(VLOOKUP(C18,Segments!$A$2:$D$14,4,FALSE),"")</f>
        <v/>
      </c>
    </row>
    <row r="19" spans="1:9" x14ac:dyDescent="0.25">
      <c r="A19" s="7"/>
      <c r="B19" s="7"/>
      <c r="G19" s="3"/>
      <c r="H19" s="3" t="str">
        <f>IFERROR(VLOOKUP(C19,Segments!$A$2:$D$14,3,FALSE),"")</f>
        <v/>
      </c>
      <c r="I19" s="3" t="str">
        <f>IFERROR(VLOOKUP(C19,Segments!$A$2:$D$14,4,FALSE),"")</f>
        <v/>
      </c>
    </row>
    <row r="20" spans="1:9" x14ac:dyDescent="0.25">
      <c r="A20" s="7"/>
      <c r="B20" s="7"/>
      <c r="G20" s="3"/>
      <c r="H20" s="3" t="str">
        <f>IFERROR(VLOOKUP(C20,Segments!$A$2:$D$14,3,FALSE),"")</f>
        <v/>
      </c>
      <c r="I20" s="3" t="str">
        <f>IFERROR(VLOOKUP(C20,Segments!$A$2:$D$14,4,FALSE),"")</f>
        <v/>
      </c>
    </row>
    <row r="21" spans="1:9" x14ac:dyDescent="0.25">
      <c r="A21" s="7"/>
      <c r="B21" s="7"/>
      <c r="G21" s="3"/>
      <c r="H21" s="3" t="str">
        <f>IFERROR(VLOOKUP(C21,Segments!$A$2:$D$14,3,FALSE),"")</f>
        <v/>
      </c>
      <c r="I21" s="3" t="str">
        <f>IFERROR(VLOOKUP(C21,Segments!$A$2:$D$14,4,FALSE),"")</f>
        <v/>
      </c>
    </row>
    <row r="22" spans="1:9" x14ac:dyDescent="0.25">
      <c r="A22" s="7"/>
      <c r="B22" s="7"/>
      <c r="G22" s="3"/>
      <c r="H22" s="3" t="str">
        <f>IFERROR(VLOOKUP(C22,Segments!$A$2:$D$14,3,FALSE),"")</f>
        <v/>
      </c>
      <c r="I22" s="3" t="str">
        <f>IFERROR(VLOOKUP(C22,Segments!$A$2:$D$14,4,FALSE),"")</f>
        <v/>
      </c>
    </row>
    <row r="23" spans="1:9" x14ac:dyDescent="0.25">
      <c r="A23" s="7"/>
      <c r="B23" s="7"/>
      <c r="G23" s="3"/>
      <c r="H23" s="3" t="str">
        <f>IFERROR(VLOOKUP(C23,Segments!$A$2:$D$14,3,FALSE),"")</f>
        <v/>
      </c>
      <c r="I23" s="3" t="str">
        <f>IFERROR(VLOOKUP(C23,Segments!$A$2:$D$14,4,FALSE),"")</f>
        <v/>
      </c>
    </row>
    <row r="24" spans="1:9" x14ac:dyDescent="0.25">
      <c r="A24" s="7"/>
      <c r="B24" s="7"/>
      <c r="G24" s="3"/>
      <c r="H24" s="3" t="str">
        <f>IFERROR(VLOOKUP(C24,Segments!$A$2:$D$14,3,FALSE),"")</f>
        <v/>
      </c>
      <c r="I24" s="3" t="str">
        <f>IFERROR(VLOOKUP(C24,Segments!$A$2:$D$14,4,FALSE),"")</f>
        <v/>
      </c>
    </row>
    <row r="25" spans="1:9" x14ac:dyDescent="0.25">
      <c r="A25" s="7"/>
      <c r="B25" s="7"/>
      <c r="G25" s="3"/>
      <c r="H25" s="3" t="str">
        <f>IFERROR(VLOOKUP(C25,Segments!$A$2:$D$14,3,FALSE),"")</f>
        <v/>
      </c>
      <c r="I25" s="3" t="str">
        <f>IFERROR(VLOOKUP(C25,Segments!$A$2:$D$14,4,FALSE),"")</f>
        <v/>
      </c>
    </row>
    <row r="26" spans="1:9" x14ac:dyDescent="0.25">
      <c r="A26" s="7"/>
      <c r="B26" s="7"/>
      <c r="G26" s="3"/>
      <c r="H26" s="3" t="str">
        <f>IFERROR(VLOOKUP(C26,Segments!$A$2:$D$14,3,FALSE),"")</f>
        <v/>
      </c>
      <c r="I26" s="3" t="str">
        <f>IFERROR(VLOOKUP(C26,Segments!$A$2:$D$14,4,FALSE),"")</f>
        <v/>
      </c>
    </row>
    <row r="27" spans="1:9" x14ac:dyDescent="0.25">
      <c r="A27" s="7"/>
      <c r="B27" s="7"/>
      <c r="G27" s="3"/>
      <c r="H27" s="3" t="str">
        <f>IFERROR(VLOOKUP(C27,Segments!$A$2:$D$14,3,FALSE),"")</f>
        <v/>
      </c>
      <c r="I27" s="3" t="str">
        <f>IFERROR(VLOOKUP(C27,Segments!$A$2:$D$14,4,FALSE),"")</f>
        <v/>
      </c>
    </row>
    <row r="28" spans="1:9" x14ac:dyDescent="0.25">
      <c r="A28" s="7"/>
      <c r="B28" s="7"/>
      <c r="G28" s="3"/>
      <c r="H28" s="3" t="str">
        <f>IFERROR(VLOOKUP(C28,Segments!$A$2:$D$14,3,FALSE),"")</f>
        <v/>
      </c>
      <c r="I28" s="3" t="str">
        <f>IFERROR(VLOOKUP(C28,Segments!$A$2:$D$14,4,FALSE),"")</f>
        <v/>
      </c>
    </row>
    <row r="29" spans="1:9" x14ac:dyDescent="0.25">
      <c r="A29" s="7"/>
      <c r="B29" s="7"/>
      <c r="G29" s="3"/>
      <c r="H29" s="3" t="str">
        <f>IFERROR(VLOOKUP(C29,Segments!$A$2:$D$14,3,FALSE),"")</f>
        <v/>
      </c>
      <c r="I29" s="3" t="str">
        <f>IFERROR(VLOOKUP(C29,Segments!$A$2:$D$14,4,FALSE),"")</f>
        <v/>
      </c>
    </row>
    <row r="30" spans="1:9" x14ac:dyDescent="0.25">
      <c r="A30" s="7"/>
      <c r="B30" s="7"/>
      <c r="G30" s="3"/>
      <c r="H30" s="3" t="str">
        <f>IFERROR(VLOOKUP(C30,Segments!$A$2:$D$14,3,FALSE),"")</f>
        <v/>
      </c>
      <c r="I30" s="3" t="str">
        <f>IFERROR(VLOOKUP(C30,Segments!$A$2:$D$14,4,FALSE),"")</f>
        <v/>
      </c>
    </row>
    <row r="31" spans="1:9" x14ac:dyDescent="0.25">
      <c r="A31" s="7"/>
      <c r="B31" s="7"/>
      <c r="G31" s="3"/>
      <c r="H31" s="3" t="str">
        <f>IFERROR(VLOOKUP(C31,Segments!$A$2:$D$14,3,FALSE),"")</f>
        <v/>
      </c>
      <c r="I31" s="3" t="str">
        <f>IFERROR(VLOOKUP(C31,Segments!$A$2:$D$14,4,FALSE),"")</f>
        <v/>
      </c>
    </row>
    <row r="32" spans="1:9" x14ac:dyDescent="0.25">
      <c r="A32" s="7"/>
      <c r="B32" s="7"/>
      <c r="G32" s="3"/>
      <c r="H32" s="3" t="str">
        <f>IFERROR(VLOOKUP(C32,Segments!$A$2:$D$14,3,FALSE),"")</f>
        <v/>
      </c>
      <c r="I32" s="3" t="str">
        <f>IFERROR(VLOOKUP(C32,Segments!$A$2:$D$14,4,FALSE),"")</f>
        <v/>
      </c>
    </row>
    <row r="33" spans="1:9" x14ac:dyDescent="0.25">
      <c r="A33" s="7"/>
      <c r="B33" s="7"/>
      <c r="G33" s="3"/>
      <c r="H33" s="3" t="str">
        <f>IFERROR(VLOOKUP(C33,Segments!$A$2:$D$14,3,FALSE),"")</f>
        <v/>
      </c>
      <c r="I33" s="3" t="str">
        <f>IFERROR(VLOOKUP(C33,Segments!$A$2:$D$14,4,FALSE),"")</f>
        <v/>
      </c>
    </row>
    <row r="34" spans="1:9" x14ac:dyDescent="0.25">
      <c r="A34" s="7"/>
      <c r="B34" s="7"/>
      <c r="G34" s="3"/>
      <c r="H34" s="3" t="str">
        <f>IFERROR(VLOOKUP(C34,Segments!$A$2:$D$14,3,FALSE),"")</f>
        <v/>
      </c>
      <c r="I34" s="3" t="str">
        <f>IFERROR(VLOOKUP(C34,Segments!$A$2:$D$14,4,FALSE),"")</f>
        <v/>
      </c>
    </row>
    <row r="35" spans="1:9" x14ac:dyDescent="0.25">
      <c r="A35" s="7"/>
      <c r="B35" s="7"/>
      <c r="G35" s="3"/>
      <c r="H35" s="3" t="str">
        <f>IFERROR(VLOOKUP(C35,Segments!$A$2:$D$14,3,FALSE),"")</f>
        <v/>
      </c>
      <c r="I35" s="3" t="str">
        <f>IFERROR(VLOOKUP(C35,Segments!$A$2:$D$14,4,FALSE),"")</f>
        <v/>
      </c>
    </row>
    <row r="36" spans="1:9" x14ac:dyDescent="0.25">
      <c r="A36" s="7"/>
      <c r="B36" s="7"/>
      <c r="G36" s="3"/>
      <c r="H36" s="3" t="str">
        <f>IFERROR(VLOOKUP(C36,Segments!$A$2:$D$14,3,FALSE),"")</f>
        <v/>
      </c>
      <c r="I36" s="3" t="str">
        <f>IFERROR(VLOOKUP(C36,Segments!$A$2:$D$14,4,FALSE),"")</f>
        <v/>
      </c>
    </row>
    <row r="37" spans="1:9" x14ac:dyDescent="0.25">
      <c r="A37" s="7"/>
      <c r="B37" s="7"/>
      <c r="G37" s="3"/>
      <c r="H37" s="3" t="str">
        <f>IFERROR(VLOOKUP(C37,Segments!$A$2:$D$14,3,FALSE),"")</f>
        <v/>
      </c>
      <c r="I37" s="3" t="str">
        <f>IFERROR(VLOOKUP(C37,Segments!$A$2:$D$14,4,FALSE),"")</f>
        <v/>
      </c>
    </row>
    <row r="38" spans="1:9" x14ac:dyDescent="0.25">
      <c r="A38" s="7"/>
      <c r="B38" s="7"/>
      <c r="G38" s="3"/>
      <c r="H38" s="3" t="str">
        <f>IFERROR(VLOOKUP(C38,Segments!$A$2:$D$14,3,FALSE),"")</f>
        <v/>
      </c>
      <c r="I38" s="3" t="str">
        <f>IFERROR(VLOOKUP(C38,Segments!$A$2:$D$14,4,FALSE),"")</f>
        <v/>
      </c>
    </row>
    <row r="39" spans="1:9" x14ac:dyDescent="0.25">
      <c r="A39" s="7"/>
      <c r="B39" s="7"/>
      <c r="G39" s="3"/>
      <c r="H39" s="3" t="str">
        <f>IFERROR(VLOOKUP(C39,Segments!$A$2:$D$14,3,FALSE),"")</f>
        <v/>
      </c>
      <c r="I39" s="3" t="str">
        <f>IFERROR(VLOOKUP(C39,Segments!$A$2:$D$14,4,FALSE),"")</f>
        <v/>
      </c>
    </row>
    <row r="40" spans="1:9" x14ac:dyDescent="0.25">
      <c r="A40" s="7"/>
      <c r="B40" s="7"/>
      <c r="G40" s="3"/>
      <c r="H40" s="3" t="str">
        <f>IFERROR(VLOOKUP(C40,Segments!$A$2:$D$14,3,FALSE),"")</f>
        <v/>
      </c>
      <c r="I40" s="3" t="str">
        <f>IFERROR(VLOOKUP(C40,Segments!$A$2:$D$14,4,FALSE),"")</f>
        <v/>
      </c>
    </row>
    <row r="41" spans="1:9" x14ac:dyDescent="0.25">
      <c r="A41" s="7"/>
      <c r="B41" s="7"/>
      <c r="G41" s="3"/>
      <c r="H41" s="3" t="str">
        <f>IFERROR(VLOOKUP(C41,Segments!$A$2:$D$14,3,FALSE),"")</f>
        <v/>
      </c>
      <c r="I41" s="3" t="str">
        <f>IFERROR(VLOOKUP(C41,Segments!$A$2:$D$14,4,FALSE),"")</f>
        <v/>
      </c>
    </row>
    <row r="42" spans="1:9" x14ac:dyDescent="0.25">
      <c r="G42" s="3"/>
      <c r="H42" s="3" t="str">
        <f>IFERROR(VLOOKUP(C42,Segments!$A$2:$D$14,3,FALSE),"")</f>
        <v/>
      </c>
      <c r="I42" s="3" t="str">
        <f>IFERROR(VLOOKUP(C42,Segments!$A$2:$D$14,4,FALSE),"")</f>
        <v/>
      </c>
    </row>
    <row r="43" spans="1:9" x14ac:dyDescent="0.25">
      <c r="G43" s="3"/>
      <c r="H43" s="3" t="str">
        <f>IFERROR(VLOOKUP(C43,Segments!$A$2:$D$14,3,FALSE),"")</f>
        <v/>
      </c>
      <c r="I43" s="3" t="str">
        <f>IFERROR(VLOOKUP(C43,Segments!$A$2:$D$14,4,FALSE),"")</f>
        <v/>
      </c>
    </row>
    <row r="44" spans="1:9" x14ac:dyDescent="0.25">
      <c r="G44" s="3"/>
      <c r="H44" s="3" t="str">
        <f>IFERROR(VLOOKUP(C44,Segments!$A$2:$D$14,3,FALSE),"")</f>
        <v/>
      </c>
      <c r="I44" s="3" t="str">
        <f>IFERROR(VLOOKUP(C44,Segments!$A$2:$D$14,4,FALSE),"")</f>
        <v/>
      </c>
    </row>
    <row r="45" spans="1:9" x14ac:dyDescent="0.25">
      <c r="G45" s="3"/>
      <c r="H45" s="3" t="str">
        <f>IFERROR(VLOOKUP(C45,Segments!$A$2:$D$14,3,FALSE),"")</f>
        <v/>
      </c>
      <c r="I45" s="3" t="str">
        <f>IFERROR(VLOOKUP(C45,Segments!$A$2:$D$14,4,FALSE),"")</f>
        <v/>
      </c>
    </row>
    <row r="46" spans="1:9" x14ac:dyDescent="0.25">
      <c r="H46" s="3" t="str">
        <f>IFERROR(VLOOKUP(C46,Segments!$A$2:$D$14,3,FALSE),"")</f>
        <v/>
      </c>
      <c r="I46" s="3" t="str">
        <f>IFERROR(VLOOKUP(C46,Segments!$A$2:$D$14,4,FALSE),"")</f>
        <v/>
      </c>
    </row>
    <row r="47" spans="1:9" x14ac:dyDescent="0.25">
      <c r="H47" s="3" t="str">
        <f>IFERROR(VLOOKUP(C47,Segments!$A$2:$D$14,3,FALSE),"")</f>
        <v/>
      </c>
      <c r="I47" s="3" t="str">
        <f>IFERROR(VLOOKUP(C47,Segments!$A$2:$D$14,4,FALSE),"")</f>
        <v/>
      </c>
    </row>
    <row r="48" spans="1:9" x14ac:dyDescent="0.25">
      <c r="H48" s="3" t="str">
        <f>IFERROR(VLOOKUP(C48,Segments!$A$2:$D$14,3,FALSE),"")</f>
        <v/>
      </c>
      <c r="I48" s="3" t="str">
        <f>IFERROR(VLOOKUP(C48,Segments!$A$2:$D$14,4,FALSE),"")</f>
        <v/>
      </c>
    </row>
    <row r="49" spans="8:9" x14ac:dyDescent="0.25">
      <c r="H49" s="3" t="str">
        <f>IFERROR(VLOOKUP(C49,Segments!$A$2:$D$14,3,FALSE),"")</f>
        <v/>
      </c>
      <c r="I49" s="3" t="str">
        <f>IFERROR(VLOOKUP(C49,Segments!$A$2:$D$14,4,FALSE),"")</f>
        <v/>
      </c>
    </row>
    <row r="50" spans="8:9" x14ac:dyDescent="0.25">
      <c r="H50" s="3" t="str">
        <f>IFERROR(VLOOKUP(C50,Segments!$A$2:$D$14,3,FALSE),"")</f>
        <v/>
      </c>
      <c r="I50" s="3" t="str">
        <f>IFERROR(VLOOKUP(C50,Segments!$A$2:$D$14,4,FALSE),"")</f>
        <v/>
      </c>
    </row>
    <row r="51" spans="8:9" x14ac:dyDescent="0.25">
      <c r="H51" s="3" t="str">
        <f>IFERROR(VLOOKUP(C51,Segments!$A$2:$D$14,3,FALSE),"")</f>
        <v/>
      </c>
      <c r="I51" s="3" t="str">
        <f>IFERROR(VLOOKUP(C51,Segments!$A$2:$D$14,4,FALSE),"")</f>
        <v/>
      </c>
    </row>
    <row r="52" spans="8:9" x14ac:dyDescent="0.25">
      <c r="H52" s="3" t="str">
        <f>IFERROR(VLOOKUP(C52,Segments!$A$2:$D$14,3,FALSE),"")</f>
        <v/>
      </c>
      <c r="I52" s="3" t="str">
        <f>IFERROR(VLOOKUP(C52,Segments!$A$2:$D$14,4,FALSE),"")</f>
        <v/>
      </c>
    </row>
    <row r="53" spans="8:9" x14ac:dyDescent="0.25">
      <c r="H53" s="3" t="str">
        <f>IFERROR(VLOOKUP(C53,Segments!$A$2:$D$14,3,FALSE),"")</f>
        <v/>
      </c>
      <c r="I53" s="3" t="str">
        <f>IFERROR(VLOOKUP(C53,Segments!$A$2:$D$14,4,FALSE),"")</f>
        <v/>
      </c>
    </row>
    <row r="54" spans="8:9" x14ac:dyDescent="0.25">
      <c r="H54" s="3" t="str">
        <f>IFERROR(VLOOKUP(C54,Segments!$A$2:$D$14,3,FALSE),"")</f>
        <v/>
      </c>
      <c r="I54" s="3" t="str">
        <f>IFERROR(VLOOKUP(C54,Segments!$A$2:$D$14,4,FALSE),"")</f>
        <v/>
      </c>
    </row>
    <row r="55" spans="8:9" x14ac:dyDescent="0.25">
      <c r="H55" s="3" t="str">
        <f>IFERROR(VLOOKUP(C55,Segments!$A$2:$D$14,3,FALSE),"")</f>
        <v/>
      </c>
      <c r="I55" s="3" t="str">
        <f>IFERROR(VLOOKUP(C55,Segments!$A$2:$D$14,4,FALSE),"")</f>
        <v/>
      </c>
    </row>
    <row r="56" spans="8:9" x14ac:dyDescent="0.25">
      <c r="H56" s="3" t="str">
        <f>IFERROR(VLOOKUP(C56,Segments!$A$2:$D$14,3,FALSE),"")</f>
        <v/>
      </c>
      <c r="I56" s="3" t="str">
        <f>IFERROR(VLOOKUP(C56,Segments!$A$2:$D$14,4,FALSE),"")</f>
        <v/>
      </c>
    </row>
    <row r="57" spans="8:9" x14ac:dyDescent="0.25">
      <c r="H57" s="3" t="str">
        <f>IFERROR(VLOOKUP(C57,Segments!$A$2:$D$14,3,FALSE),"")</f>
        <v/>
      </c>
      <c r="I57" s="3" t="str">
        <f>IFERROR(VLOOKUP(C57,Segments!$A$2:$D$14,4,FALSE),"")</f>
        <v/>
      </c>
    </row>
    <row r="58" spans="8:9" x14ac:dyDescent="0.25">
      <c r="H58" s="3" t="str">
        <f>IFERROR(VLOOKUP(C58,Segments!$A$2:$D$14,3,FALSE),"")</f>
        <v/>
      </c>
      <c r="I58" s="3" t="str">
        <f>IFERROR(VLOOKUP(C58,Segments!$A$2:$D$14,4,FALSE),"")</f>
        <v/>
      </c>
    </row>
    <row r="59" spans="8:9" x14ac:dyDescent="0.25">
      <c r="H59" s="3" t="str">
        <f>IFERROR(VLOOKUP(C59,Segments!$A$2:$D$14,3,FALSE),"")</f>
        <v/>
      </c>
      <c r="I59" s="3" t="str">
        <f>IFERROR(VLOOKUP(C59,Segments!$A$2:$D$14,4,FALSE),"")</f>
        <v/>
      </c>
    </row>
    <row r="60" spans="8:9" x14ac:dyDescent="0.25">
      <c r="H60" s="3" t="str">
        <f>IFERROR(VLOOKUP(C60,Segments!$A$2:$D$14,3,FALSE),"")</f>
        <v/>
      </c>
      <c r="I60" s="3" t="str">
        <f>IFERROR(VLOOKUP(C60,Segments!$A$2:$D$14,4,FALSE),"")</f>
        <v/>
      </c>
    </row>
    <row r="61" spans="8:9" x14ac:dyDescent="0.25">
      <c r="H61" s="3" t="str">
        <f>IFERROR(VLOOKUP(C61,Segments!$A$2:$D$14,3,FALSE),"")</f>
        <v/>
      </c>
      <c r="I61" s="3" t="str">
        <f>IFERROR(VLOOKUP(C61,Segments!$A$2:$D$14,4,FALSE),"")</f>
        <v/>
      </c>
    </row>
    <row r="62" spans="8:9" x14ac:dyDescent="0.25">
      <c r="H62" s="3" t="str">
        <f>IFERROR(VLOOKUP(C62,Segments!$A$2:$D$14,3,FALSE),"")</f>
        <v/>
      </c>
      <c r="I62" s="3" t="str">
        <f>IFERROR(VLOOKUP(C62,Segments!$A$2:$D$14,4,FALSE),"")</f>
        <v/>
      </c>
    </row>
    <row r="63" spans="8:9" x14ac:dyDescent="0.25">
      <c r="H63" s="3" t="str">
        <f>IFERROR(VLOOKUP(C63,Segments!$A$2:$D$14,3,FALSE),"")</f>
        <v/>
      </c>
      <c r="I63" s="3" t="str">
        <f>IFERROR(VLOOKUP(C63,Segments!$A$2:$D$14,4,FALSE),"")</f>
        <v/>
      </c>
    </row>
    <row r="64" spans="8:9" x14ac:dyDescent="0.25">
      <c r="H64" s="3" t="str">
        <f>IFERROR(VLOOKUP(C64,Segments!$A$2:$D$14,3,FALSE),"")</f>
        <v/>
      </c>
      <c r="I64" s="3" t="str">
        <f>IFERROR(VLOOKUP(C64,Segments!$A$2:$D$14,4,FALSE),"")</f>
        <v/>
      </c>
    </row>
    <row r="65" spans="8:9" x14ac:dyDescent="0.25">
      <c r="H65" s="3" t="str">
        <f>IFERROR(VLOOKUP(C65,Segments!$A$2:$D$14,3,FALSE),"")</f>
        <v/>
      </c>
      <c r="I65" s="3" t="str">
        <f>IFERROR(VLOOKUP(C65,Segments!$A$2:$D$14,4,FALSE),"")</f>
        <v/>
      </c>
    </row>
    <row r="66" spans="8:9" x14ac:dyDescent="0.25">
      <c r="H66" s="3" t="str">
        <f>IFERROR(VLOOKUP(C66,Segments!$A$2:$D$14,3,FALSE),"")</f>
        <v/>
      </c>
      <c r="I66" s="3" t="str">
        <f>IFERROR(VLOOKUP(C66,Segments!$A$2:$D$14,4,FALSE),"")</f>
        <v/>
      </c>
    </row>
    <row r="67" spans="8:9" x14ac:dyDescent="0.25">
      <c r="H67" s="3" t="str">
        <f>IFERROR(VLOOKUP(C67,Segments!$A$2:$D$14,3,FALSE),"")</f>
        <v/>
      </c>
      <c r="I67" s="3" t="str">
        <f>IFERROR(VLOOKUP(C67,Segments!$A$2:$D$14,4,FALSE),"")</f>
        <v/>
      </c>
    </row>
    <row r="68" spans="8:9" x14ac:dyDescent="0.25">
      <c r="H68" s="3" t="str">
        <f>IFERROR(VLOOKUP(C68,Segments!$A$2:$D$14,3,FALSE),"")</f>
        <v/>
      </c>
      <c r="I68" s="3" t="str">
        <f>IFERROR(VLOOKUP(C68,Segments!$A$2:$D$14,4,FALSE),"")</f>
        <v/>
      </c>
    </row>
    <row r="69" spans="8:9" x14ac:dyDescent="0.25">
      <c r="H69" s="3" t="str">
        <f>IFERROR(VLOOKUP(C69,Segments!$A$2:$D$14,3,FALSE),"")</f>
        <v/>
      </c>
      <c r="I69" s="3" t="str">
        <f>IFERROR(VLOOKUP(C69,Segments!$A$2:$D$14,4,FALSE),"")</f>
        <v/>
      </c>
    </row>
    <row r="70" spans="8:9" x14ac:dyDescent="0.25">
      <c r="H70" s="3" t="str">
        <f>IFERROR(VLOOKUP(C70,Segments!$A$2:$D$14,3,FALSE),"")</f>
        <v/>
      </c>
      <c r="I70" s="3" t="str">
        <f>IFERROR(VLOOKUP(C70,Segments!$A$2:$D$14,4,FALSE),"")</f>
        <v/>
      </c>
    </row>
    <row r="71" spans="8:9" x14ac:dyDescent="0.25">
      <c r="H71" s="3" t="str">
        <f>IFERROR(VLOOKUP(C71,Segments!$A$2:$D$14,3,FALSE),"")</f>
        <v/>
      </c>
      <c r="I71" s="3" t="str">
        <f>IFERROR(VLOOKUP(C71,Segments!$A$2:$D$14,4,FALSE),"")</f>
        <v/>
      </c>
    </row>
    <row r="72" spans="8:9" x14ac:dyDescent="0.25">
      <c r="H72" s="3" t="str">
        <f>IFERROR(VLOOKUP(C72,Segments!$A$2:$D$14,3,FALSE),"")</f>
        <v/>
      </c>
      <c r="I72" s="3" t="str">
        <f>IFERROR(VLOOKUP(C72,Segments!$A$2:$D$14,4,FALSE),"")</f>
        <v/>
      </c>
    </row>
    <row r="73" spans="8:9" x14ac:dyDescent="0.25">
      <c r="H73" s="3" t="str">
        <f>IFERROR(VLOOKUP(C73,Segments!$A$2:$D$14,3,FALSE),"")</f>
        <v/>
      </c>
      <c r="I73" s="3" t="str">
        <f>IFERROR(VLOOKUP(C73,Segments!$A$2:$D$14,4,FALSE),"")</f>
        <v/>
      </c>
    </row>
    <row r="74" spans="8:9" x14ac:dyDescent="0.25">
      <c r="H74" s="3" t="str">
        <f>IFERROR(VLOOKUP(C74,Segments!$A$2:$D$14,3,FALSE),"")</f>
        <v/>
      </c>
      <c r="I74" s="3" t="str">
        <f>IFERROR(VLOOKUP(C74,Segments!$A$2:$D$14,4,FALSE),"")</f>
        <v/>
      </c>
    </row>
    <row r="75" spans="8:9" x14ac:dyDescent="0.25">
      <c r="H75" s="3" t="str">
        <f>IFERROR(VLOOKUP(C75,Segments!$A$2:$D$14,3,FALSE),"")</f>
        <v/>
      </c>
      <c r="I75" s="3" t="str">
        <f>IFERROR(VLOOKUP(C75,Segments!$A$2:$D$14,4,FALSE),"")</f>
        <v/>
      </c>
    </row>
    <row r="76" spans="8:9" x14ac:dyDescent="0.25">
      <c r="H76" s="3" t="str">
        <f>IFERROR(VLOOKUP(C76,Segments!$A$2:$D$14,3,FALSE),"")</f>
        <v/>
      </c>
      <c r="I76" s="3" t="str">
        <f>IFERROR(VLOOKUP(C76,Segments!$A$2:$D$14,4,FALSE),"")</f>
        <v/>
      </c>
    </row>
    <row r="77" spans="8:9" x14ac:dyDescent="0.25">
      <c r="H77" s="3" t="str">
        <f>IFERROR(VLOOKUP(C77,Segments!$A$2:$D$14,3,FALSE),"")</f>
        <v/>
      </c>
      <c r="I77" s="3" t="str">
        <f>IFERROR(VLOOKUP(C77,Segments!$A$2:$D$14,4,FALSE),"")</f>
        <v/>
      </c>
    </row>
    <row r="78" spans="8:9" x14ac:dyDescent="0.25">
      <c r="H78" s="3" t="str">
        <f>IFERROR(VLOOKUP(C78,Segments!$A$2:$D$14,3,FALSE),"")</f>
        <v/>
      </c>
      <c r="I78" s="3" t="str">
        <f>IFERROR(VLOOKUP(C78,Segments!$A$2:$D$14,4,FALSE),"")</f>
        <v/>
      </c>
    </row>
    <row r="79" spans="8:9" x14ac:dyDescent="0.25">
      <c r="H79" s="3" t="str">
        <f>IFERROR(VLOOKUP(C79,Segments!$A$2:$D$14,3,FALSE),"")</f>
        <v/>
      </c>
      <c r="I79" s="3" t="str">
        <f>IFERROR(VLOOKUP(C79,Segments!$A$2:$D$14,4,FALSE),"")</f>
        <v/>
      </c>
    </row>
    <row r="80" spans="8:9" x14ac:dyDescent="0.25">
      <c r="H80" s="3" t="str">
        <f>IFERROR(VLOOKUP(C80,Segments!$A$2:$D$14,3,FALSE),"")</f>
        <v/>
      </c>
      <c r="I80" s="3" t="str">
        <f>IFERROR(VLOOKUP(C80,Segments!$A$2:$D$14,4,FALSE),"")</f>
        <v/>
      </c>
    </row>
    <row r="81" spans="8:9" x14ac:dyDescent="0.25">
      <c r="H81" s="3" t="str">
        <f>IFERROR(VLOOKUP(C81,Segments!$A$2:$D$14,3,FALSE),"")</f>
        <v/>
      </c>
      <c r="I81" s="3" t="str">
        <f>IFERROR(VLOOKUP(C81,Segments!$A$2:$D$14,4,FALSE),"")</f>
        <v/>
      </c>
    </row>
    <row r="82" spans="8:9" x14ac:dyDescent="0.25">
      <c r="H82" s="3" t="str">
        <f>IFERROR(VLOOKUP(C82,Segments!$A$2:$D$14,3,FALSE),"")</f>
        <v/>
      </c>
      <c r="I82" s="3" t="str">
        <f>IFERROR(VLOOKUP(C82,Segments!$A$2:$D$14,4,FALSE),"")</f>
        <v/>
      </c>
    </row>
    <row r="83" spans="8:9" x14ac:dyDescent="0.25">
      <c r="H83" s="3" t="str">
        <f>IFERROR(VLOOKUP(C83,Segments!$A$2:$D$14,3,FALSE),"")</f>
        <v/>
      </c>
      <c r="I83" s="3" t="str">
        <f>IFERROR(VLOOKUP(C83,Segments!$A$2:$D$14,4,FALSE),"")</f>
        <v/>
      </c>
    </row>
    <row r="84" spans="8:9" x14ac:dyDescent="0.25">
      <c r="H84" s="3" t="str">
        <f>IFERROR(VLOOKUP(C84,Segments!$A$2:$D$14,3,FALSE),"")</f>
        <v/>
      </c>
      <c r="I84" s="3" t="str">
        <f>IFERROR(VLOOKUP(C84,Segments!$A$2:$D$14,4,FALSE),"")</f>
        <v/>
      </c>
    </row>
    <row r="85" spans="8:9" x14ac:dyDescent="0.25">
      <c r="H85" s="3" t="str">
        <f>IFERROR(VLOOKUP(C85,Segments!$A$2:$D$14,3,FALSE),"")</f>
        <v/>
      </c>
      <c r="I85" s="3" t="str">
        <f>IFERROR(VLOOKUP(C85,Segments!$A$2:$D$14,4,FALSE),"")</f>
        <v/>
      </c>
    </row>
    <row r="86" spans="8:9" x14ac:dyDescent="0.25">
      <c r="H86" s="3" t="str">
        <f>IFERROR(VLOOKUP(C86,Segments!$A$2:$D$14,3,FALSE),"")</f>
        <v/>
      </c>
      <c r="I86" s="3" t="str">
        <f>IFERROR(VLOOKUP(C86,Segments!$A$2:$D$14,4,FALSE),"")</f>
        <v/>
      </c>
    </row>
    <row r="87" spans="8:9" x14ac:dyDescent="0.25">
      <c r="H87" s="3" t="str">
        <f>IFERROR(VLOOKUP(C87,Segments!$A$2:$D$14,3,FALSE),"")</f>
        <v/>
      </c>
      <c r="I87" s="3" t="str">
        <f>IFERROR(VLOOKUP(C87,Segments!$A$2:$D$14,4,FALSE),"")</f>
        <v/>
      </c>
    </row>
    <row r="88" spans="8:9" x14ac:dyDescent="0.25">
      <c r="H88" s="3" t="str">
        <f>IFERROR(VLOOKUP(C88,Segments!$A$2:$D$14,3,FALSE),"")</f>
        <v/>
      </c>
      <c r="I88" s="3" t="str">
        <f>IFERROR(VLOOKUP(C88,Segments!$A$2:$D$14,4,FALSE),"")</f>
        <v/>
      </c>
    </row>
    <row r="89" spans="8:9" x14ac:dyDescent="0.25">
      <c r="H89" s="3" t="str">
        <f>IFERROR(VLOOKUP(C89,Segments!$A$2:$D$14,3,FALSE),"")</f>
        <v/>
      </c>
      <c r="I89" s="3" t="str">
        <f>IFERROR(VLOOKUP(C89,Segments!$A$2:$D$14,4,FALSE),"")</f>
        <v/>
      </c>
    </row>
    <row r="90" spans="8:9" x14ac:dyDescent="0.25">
      <c r="H90" s="3" t="str">
        <f>IFERROR(VLOOKUP(C90,Segments!$A$2:$D$14,3,FALSE),"")</f>
        <v/>
      </c>
      <c r="I90" s="3" t="str">
        <f>IFERROR(VLOOKUP(C90,Segments!$A$2:$D$14,4,FALSE),"")</f>
        <v/>
      </c>
    </row>
    <row r="91" spans="8:9" x14ac:dyDescent="0.25">
      <c r="H91" s="3" t="str">
        <f>IFERROR(VLOOKUP(C91,Segments!$A$2:$D$14,3,FALSE),"")</f>
        <v/>
      </c>
      <c r="I91" s="3" t="str">
        <f>IFERROR(VLOOKUP(C91,Segments!$A$2:$D$14,4,FALSE),"")</f>
        <v/>
      </c>
    </row>
    <row r="92" spans="8:9" x14ac:dyDescent="0.25">
      <c r="H92" s="3" t="str">
        <f>IFERROR(VLOOKUP(C92,Segments!$A$2:$D$14,3,FALSE),"")</f>
        <v/>
      </c>
      <c r="I92" s="3" t="str">
        <f>IFERROR(VLOOKUP(C92,Segments!$A$2:$D$14,4,FALSE),"")</f>
        <v/>
      </c>
    </row>
    <row r="93" spans="8:9" x14ac:dyDescent="0.25">
      <c r="H93" s="3" t="str">
        <f>IFERROR(VLOOKUP(C93,Segments!$A$2:$D$14,3,FALSE),"")</f>
        <v/>
      </c>
      <c r="I93" s="3" t="str">
        <f>IFERROR(VLOOKUP(C93,Segments!$A$2:$D$14,4,FALSE),"")</f>
        <v/>
      </c>
    </row>
    <row r="94" spans="8:9" x14ac:dyDescent="0.25">
      <c r="H94" s="3" t="str">
        <f>IFERROR(VLOOKUP(C94,Segments!$A$2:$D$14,3,FALSE),"")</f>
        <v/>
      </c>
      <c r="I94" s="3" t="str">
        <f>IFERROR(VLOOKUP(C94,Segments!$A$2:$D$14,4,FALSE),"")</f>
        <v/>
      </c>
    </row>
    <row r="95" spans="8:9" x14ac:dyDescent="0.25">
      <c r="H95" s="3" t="str">
        <f>IFERROR(VLOOKUP(C95,Segments!$A$2:$D$14,3,FALSE),"")</f>
        <v/>
      </c>
      <c r="I95" s="3" t="str">
        <f>IFERROR(VLOOKUP(C95,Segments!$A$2:$D$14,4,FALSE),"")</f>
        <v/>
      </c>
    </row>
    <row r="96" spans="8:9" x14ac:dyDescent="0.25">
      <c r="H96" s="3" t="str">
        <f>IFERROR(VLOOKUP(C96,Segments!$A$2:$D$14,3,FALSE),"")</f>
        <v/>
      </c>
      <c r="I96" s="3" t="str">
        <f>IFERROR(VLOOKUP(C96,Segments!$A$2:$D$14,4,FALSE),"")</f>
        <v/>
      </c>
    </row>
    <row r="97" spans="8:9" x14ac:dyDescent="0.25">
      <c r="H97" s="3" t="str">
        <f>IFERROR(VLOOKUP(C97,Segments!$A$2:$D$14,3,FALSE),"")</f>
        <v/>
      </c>
      <c r="I97" s="3" t="str">
        <f>IFERROR(VLOOKUP(C97,Segments!$A$2:$D$14,4,FALSE),"")</f>
        <v/>
      </c>
    </row>
    <row r="98" spans="8:9" x14ac:dyDescent="0.25">
      <c r="H98" s="3" t="str">
        <f>IFERROR(VLOOKUP(C98,Segments!$A$2:$D$14,3,FALSE),"")</f>
        <v/>
      </c>
      <c r="I98" s="3" t="str">
        <f>IFERROR(VLOOKUP(C98,Segments!$A$2:$D$14,4,FALSE),"")</f>
        <v/>
      </c>
    </row>
    <row r="99" spans="8:9" x14ac:dyDescent="0.25">
      <c r="H99" s="3" t="str">
        <f>IFERROR(VLOOKUP(C99,Segments!$A$2:$D$14,3,FALSE),"")</f>
        <v/>
      </c>
      <c r="I99" s="3" t="str">
        <f>IFERROR(VLOOKUP(C99,Segments!$A$2:$D$14,4,FALSE),"")</f>
        <v/>
      </c>
    </row>
    <row r="100" spans="8:9" x14ac:dyDescent="0.25">
      <c r="H100" s="3" t="str">
        <f>IFERROR(VLOOKUP(C100,Segments!$A$2:$D$14,3,FALSE),"")</f>
        <v/>
      </c>
      <c r="I100" s="3" t="str">
        <f>IFERROR(VLOOKUP(C100,Segments!$A$2:$D$14,4,FALSE),"")</f>
        <v/>
      </c>
    </row>
    <row r="101" spans="8:9" x14ac:dyDescent="0.25">
      <c r="H101" s="3" t="str">
        <f>IFERROR(VLOOKUP(C101,Segments!$A$2:$D$14,3,FALSE),"")</f>
        <v/>
      </c>
      <c r="I101" s="3" t="str">
        <f>IFERROR(VLOOKUP(C101,Segments!$A$2:$D$14,4,FALSE),"")</f>
        <v/>
      </c>
    </row>
    <row r="102" spans="8:9" x14ac:dyDescent="0.25">
      <c r="H102" s="3" t="str">
        <f>IFERROR(VLOOKUP(C102,Segments!$A$2:$D$14,3,FALSE),"")</f>
        <v/>
      </c>
      <c r="I102" s="3" t="str">
        <f>IFERROR(VLOOKUP(C102,Segments!$A$2:$D$14,4,FALSE),"")</f>
        <v/>
      </c>
    </row>
    <row r="103" spans="8:9" x14ac:dyDescent="0.25">
      <c r="H103" s="3" t="str">
        <f>IFERROR(VLOOKUP(C103,Segments!$A$2:$D$14,3,FALSE),"")</f>
        <v/>
      </c>
      <c r="I103" s="3" t="str">
        <f>IFERROR(VLOOKUP(C103,Segments!$A$2:$D$14,4,FALSE),"")</f>
        <v/>
      </c>
    </row>
    <row r="104" spans="8:9" x14ac:dyDescent="0.25">
      <c r="H104" s="3" t="str">
        <f>IFERROR(VLOOKUP(C104,Segments!$A$2:$D$14,3,FALSE),"")</f>
        <v/>
      </c>
      <c r="I104" s="3" t="str">
        <f>IFERROR(VLOOKUP(C104,Segments!$A$2:$D$14,4,FALSE),"")</f>
        <v/>
      </c>
    </row>
    <row r="105" spans="8:9" x14ac:dyDescent="0.25">
      <c r="H105" s="3" t="str">
        <f>IFERROR(VLOOKUP(C105,Segments!$A$2:$D$14,3,FALSE),"")</f>
        <v/>
      </c>
      <c r="I105" s="3" t="str">
        <f>IFERROR(VLOOKUP(C105,Segments!$A$2:$D$14,4,FALSE),"")</f>
        <v/>
      </c>
    </row>
    <row r="106" spans="8:9" x14ac:dyDescent="0.25">
      <c r="H106" s="3" t="str">
        <f>IFERROR(VLOOKUP(C106,Segments!$A$2:$D$14,3,FALSE),"")</f>
        <v/>
      </c>
      <c r="I106" s="3" t="str">
        <f>IFERROR(VLOOKUP(C106,Segments!$A$2:$D$14,4,FALSE),"")</f>
        <v/>
      </c>
    </row>
    <row r="107" spans="8:9" x14ac:dyDescent="0.25">
      <c r="H107" s="3" t="str">
        <f>IFERROR(VLOOKUP(C107,Segments!$A$2:$D$14,3,FALSE),"")</f>
        <v/>
      </c>
      <c r="I107" s="3" t="str">
        <f>IFERROR(VLOOKUP(C107,Segments!$A$2:$D$14,4,FALSE),"")</f>
        <v/>
      </c>
    </row>
    <row r="108" spans="8:9" x14ac:dyDescent="0.25">
      <c r="H108" s="3" t="str">
        <f>IFERROR(VLOOKUP(C108,Segments!$A$2:$D$14,3,FALSE),"")</f>
        <v/>
      </c>
      <c r="I108" s="3" t="str">
        <f>IFERROR(VLOOKUP(C108,Segments!$A$2:$D$14,4,FALSE),"")</f>
        <v/>
      </c>
    </row>
    <row r="109" spans="8:9" x14ac:dyDescent="0.25">
      <c r="H109" s="3" t="str">
        <f>IFERROR(VLOOKUP(C109,Segments!$A$2:$D$14,3,FALSE),"")</f>
        <v/>
      </c>
      <c r="I109" s="3" t="str">
        <f>IFERROR(VLOOKUP(C109,Segments!$A$2:$D$14,4,FALSE),"")</f>
        <v/>
      </c>
    </row>
    <row r="110" spans="8:9" x14ac:dyDescent="0.25">
      <c r="H110" s="3" t="str">
        <f>IFERROR(VLOOKUP(C110,Segments!$A$2:$D$14,3,FALSE),"")</f>
        <v/>
      </c>
      <c r="I110" s="3" t="str">
        <f>IFERROR(VLOOKUP(C110,Segments!$A$2:$D$14,4,FALSE),"")</f>
        <v/>
      </c>
    </row>
    <row r="111" spans="8:9" x14ac:dyDescent="0.25">
      <c r="H111" s="3" t="str">
        <f>IFERROR(VLOOKUP(C111,Segments!$A$2:$D$14,3,FALSE),"")</f>
        <v/>
      </c>
      <c r="I111" s="3" t="str">
        <f>IFERROR(VLOOKUP(C111,Segments!$A$2:$D$14,4,FALSE),"")</f>
        <v/>
      </c>
    </row>
    <row r="112" spans="8:9" x14ac:dyDescent="0.25">
      <c r="H112" s="3" t="str">
        <f>IFERROR(VLOOKUP(C112,Segments!$A$2:$D$14,3,FALSE),"")</f>
        <v/>
      </c>
      <c r="I112" s="3" t="str">
        <f>IFERROR(VLOOKUP(C112,Segments!$A$2:$D$14,4,FALSE),"")</f>
        <v/>
      </c>
    </row>
    <row r="113" spans="8:9" x14ac:dyDescent="0.25">
      <c r="H113" s="3" t="str">
        <f>IFERROR(VLOOKUP(C113,Segments!$A$2:$D$14,3,FALSE),"")</f>
        <v/>
      </c>
      <c r="I113" s="3" t="str">
        <f>IFERROR(VLOOKUP(C113,Segments!$A$2:$D$14,4,FALSE),"")</f>
        <v/>
      </c>
    </row>
    <row r="114" spans="8:9" x14ac:dyDescent="0.25">
      <c r="H114" s="3" t="str">
        <f>IFERROR(VLOOKUP(C114,Segments!$A$2:$D$14,3,FALSE),"")</f>
        <v/>
      </c>
      <c r="I114" s="3" t="str">
        <f>IFERROR(VLOOKUP(C114,Segments!$A$2:$D$14,4,FALSE),"")</f>
        <v/>
      </c>
    </row>
    <row r="115" spans="8:9" x14ac:dyDescent="0.25">
      <c r="H115" s="3" t="str">
        <f>IFERROR(VLOOKUP(C115,Segments!$A$2:$D$14,3,FALSE),"")</f>
        <v/>
      </c>
      <c r="I115" s="3" t="str">
        <f>IFERROR(VLOOKUP(C115,Segments!$A$2:$D$14,4,FALSE),"")</f>
        <v/>
      </c>
    </row>
    <row r="116" spans="8:9" x14ac:dyDescent="0.25">
      <c r="H116" s="3" t="str">
        <f>IFERROR(VLOOKUP(C116,Segments!$A$2:$D$14,3,FALSE),"")</f>
        <v/>
      </c>
      <c r="I116" s="3" t="str">
        <f>IFERROR(VLOOKUP(C116,Segments!$A$2:$D$14,4,FALSE),"")</f>
        <v/>
      </c>
    </row>
    <row r="117" spans="8:9" x14ac:dyDescent="0.25">
      <c r="H117" s="3" t="str">
        <f>IFERROR(VLOOKUP(C117,Segments!$A$2:$D$14,3,FALSE),"")</f>
        <v/>
      </c>
      <c r="I117" s="3" t="str">
        <f>IFERROR(VLOOKUP(C117,Segments!$A$2:$D$14,4,FALSE),"")</f>
        <v/>
      </c>
    </row>
    <row r="118" spans="8:9" x14ac:dyDescent="0.25">
      <c r="H118" s="3" t="str">
        <f>IFERROR(VLOOKUP(C118,Segments!$A$2:$D$14,3,FALSE),"")</f>
        <v/>
      </c>
      <c r="I118" s="3" t="str">
        <f>IFERROR(VLOOKUP(C118,Segments!$A$2:$D$14,4,FALSE),"")</f>
        <v/>
      </c>
    </row>
    <row r="119" spans="8:9" x14ac:dyDescent="0.25">
      <c r="H119" s="3" t="str">
        <f>IFERROR(VLOOKUP(C119,Segments!$A$2:$D$14,3,FALSE),"")</f>
        <v/>
      </c>
      <c r="I119" s="3" t="str">
        <f>IFERROR(VLOOKUP(C119,Segments!$A$2:$D$14,4,FALSE),"")</f>
        <v/>
      </c>
    </row>
    <row r="120" spans="8:9" x14ac:dyDescent="0.25">
      <c r="H120" s="3" t="str">
        <f>IFERROR(VLOOKUP(C120,Segments!$A$2:$D$14,3,FALSE),"")</f>
        <v/>
      </c>
      <c r="I120" s="3" t="str">
        <f>IFERROR(VLOOKUP(C120,Segments!$A$2:$D$14,4,FALSE),"")</f>
        <v/>
      </c>
    </row>
    <row r="121" spans="8:9" x14ac:dyDescent="0.25">
      <c r="H121" s="3" t="str">
        <f>IFERROR(VLOOKUP(C121,Segments!$A$2:$D$14,3,FALSE),"")</f>
        <v/>
      </c>
      <c r="I121" s="3" t="str">
        <f>IFERROR(VLOOKUP(C121,Segments!$A$2:$D$14,4,FALSE),"")</f>
        <v/>
      </c>
    </row>
    <row r="122" spans="8:9" x14ac:dyDescent="0.25">
      <c r="H122" s="3" t="str">
        <f>IFERROR(VLOOKUP(C122,Segments!$A$2:$D$14,3,FALSE),"")</f>
        <v/>
      </c>
      <c r="I122" s="3" t="str">
        <f>IFERROR(VLOOKUP(C122,Segments!$A$2:$D$14,4,FALSE),"")</f>
        <v/>
      </c>
    </row>
    <row r="123" spans="8:9" x14ac:dyDescent="0.25">
      <c r="H123" s="3" t="str">
        <f>IFERROR(VLOOKUP(C123,Segments!$A$2:$D$14,3,FALSE),"")</f>
        <v/>
      </c>
      <c r="I123" s="3" t="str">
        <f>IFERROR(VLOOKUP(C123,Segments!$A$2:$D$14,4,FALSE),"")</f>
        <v/>
      </c>
    </row>
    <row r="124" spans="8:9" x14ac:dyDescent="0.25">
      <c r="H124" s="3" t="str">
        <f>IFERROR(VLOOKUP(C124,Segments!$A$2:$D$14,3,FALSE),"")</f>
        <v/>
      </c>
      <c r="I124" s="3" t="str">
        <f>IFERROR(VLOOKUP(C124,Segments!$A$2:$D$14,4,FALSE),"")</f>
        <v/>
      </c>
    </row>
    <row r="125" spans="8:9" x14ac:dyDescent="0.25">
      <c r="H125" s="3" t="str">
        <f>IFERROR(VLOOKUP(C125,Segments!$A$2:$D$14,3,FALSE),"")</f>
        <v/>
      </c>
      <c r="I125" s="3" t="str">
        <f>IFERROR(VLOOKUP(C125,Segments!$A$2:$D$14,4,FALSE),"")</f>
        <v/>
      </c>
    </row>
    <row r="126" spans="8:9" x14ac:dyDescent="0.25">
      <c r="H126" s="3" t="str">
        <f>IFERROR(VLOOKUP(C126,Segments!$A$2:$D$14,3,FALSE),"")</f>
        <v/>
      </c>
      <c r="I126" s="3" t="str">
        <f>IFERROR(VLOOKUP(C126,Segments!$A$2:$D$14,4,FALSE),"")</f>
        <v/>
      </c>
    </row>
    <row r="127" spans="8:9" x14ac:dyDescent="0.25">
      <c r="H127" s="3" t="str">
        <f>IFERROR(VLOOKUP(C127,Segments!$A$2:$D$14,3,FALSE),"")</f>
        <v/>
      </c>
      <c r="I127" s="3" t="str">
        <f>IFERROR(VLOOKUP(C127,Segments!$A$2:$D$14,4,FALSE),"")</f>
        <v/>
      </c>
    </row>
    <row r="128" spans="8:9" x14ac:dyDescent="0.25">
      <c r="H128" s="3" t="str">
        <f>IFERROR(VLOOKUP(C128,Segments!$A$2:$D$14,3,FALSE),"")</f>
        <v/>
      </c>
      <c r="I128" s="3" t="str">
        <f>IFERROR(VLOOKUP(C128,Segments!$A$2:$D$14,4,FALSE),"")</f>
        <v/>
      </c>
    </row>
    <row r="129" spans="8:9" x14ac:dyDescent="0.25">
      <c r="H129" s="3" t="str">
        <f>IFERROR(VLOOKUP(C129,Segments!$A$2:$D$14,3,FALSE),"")</f>
        <v/>
      </c>
      <c r="I129" s="3" t="str">
        <f>IFERROR(VLOOKUP(C129,Segments!$A$2:$D$14,4,FALSE),"")</f>
        <v/>
      </c>
    </row>
    <row r="130" spans="8:9" x14ac:dyDescent="0.25">
      <c r="H130" s="3" t="str">
        <f>IFERROR(VLOOKUP(C130,Segments!$A$2:$D$14,3,FALSE),"")</f>
        <v/>
      </c>
      <c r="I130" s="3" t="str">
        <f>IFERROR(VLOOKUP(C130,Segments!$A$2:$D$14,4,FALSE),"")</f>
        <v/>
      </c>
    </row>
    <row r="131" spans="8:9" x14ac:dyDescent="0.25">
      <c r="H131" s="3" t="str">
        <f>IFERROR(VLOOKUP(C131,Segments!$A$2:$D$14,3,FALSE),"")</f>
        <v/>
      </c>
      <c r="I131" s="3" t="str">
        <f>IFERROR(VLOOKUP(C131,Segments!$A$2:$D$14,4,FALSE),"")</f>
        <v/>
      </c>
    </row>
    <row r="132" spans="8:9" x14ac:dyDescent="0.25">
      <c r="H132" s="3" t="str">
        <f>IFERROR(VLOOKUP(C132,Segments!$A$2:$D$14,3,FALSE),"")</f>
        <v/>
      </c>
      <c r="I132" s="3" t="str">
        <f>IFERROR(VLOOKUP(C132,Segments!$A$2:$D$14,4,FALSE),"")</f>
        <v/>
      </c>
    </row>
    <row r="133" spans="8:9" x14ac:dyDescent="0.25">
      <c r="H133" s="3" t="str">
        <f>IFERROR(VLOOKUP(C133,Segments!$A$2:$D$14,3,FALSE),"")</f>
        <v/>
      </c>
      <c r="I133" s="3" t="str">
        <f>IFERROR(VLOOKUP(C133,Segments!$A$2:$D$14,4,FALSE),"")</f>
        <v/>
      </c>
    </row>
    <row r="134" spans="8:9" x14ac:dyDescent="0.25">
      <c r="H134" s="3" t="str">
        <f>IFERROR(VLOOKUP(C134,Segments!$A$2:$D$14,3,FALSE),"")</f>
        <v/>
      </c>
      <c r="I134" s="3" t="str">
        <f>IFERROR(VLOOKUP(C134,Segments!$A$2:$D$14,4,FALSE),"")</f>
        <v/>
      </c>
    </row>
    <row r="135" spans="8:9" x14ac:dyDescent="0.25">
      <c r="H135" s="3" t="str">
        <f>IFERROR(VLOOKUP(C135,Segments!$A$2:$D$14,3,FALSE),"")</f>
        <v/>
      </c>
      <c r="I135" s="3" t="str">
        <f>IFERROR(VLOOKUP(C135,Segments!$A$2:$D$14,4,FALSE),"")</f>
        <v/>
      </c>
    </row>
    <row r="136" spans="8:9" x14ac:dyDescent="0.25">
      <c r="H136" s="3" t="str">
        <f>IFERROR(VLOOKUP(C136,Segments!$A$2:$D$14,3,FALSE),"")</f>
        <v/>
      </c>
      <c r="I136" s="3" t="str">
        <f>IFERROR(VLOOKUP(C136,Segments!$A$2:$D$14,4,FALSE),"")</f>
        <v/>
      </c>
    </row>
    <row r="137" spans="8:9" x14ac:dyDescent="0.25">
      <c r="H137" s="3" t="str">
        <f>IFERROR(VLOOKUP(C137,Segments!$A$2:$D$14,3,FALSE),"")</f>
        <v/>
      </c>
      <c r="I137" s="3" t="str">
        <f>IFERROR(VLOOKUP(C137,Segments!$A$2:$D$14,4,FALSE),"")</f>
        <v/>
      </c>
    </row>
    <row r="138" spans="8:9" x14ac:dyDescent="0.25">
      <c r="H138" s="3" t="str">
        <f>IFERROR(VLOOKUP(C138,Segments!$A$2:$D$14,3,FALSE),"")</f>
        <v/>
      </c>
      <c r="I138" s="3" t="str">
        <f>IFERROR(VLOOKUP(C138,Segments!$A$2:$D$14,4,FALSE),"")</f>
        <v/>
      </c>
    </row>
    <row r="139" spans="8:9" x14ac:dyDescent="0.25">
      <c r="H139" s="3" t="str">
        <f>IFERROR(VLOOKUP(C139,Segments!$A$2:$D$14,3,FALSE),"")</f>
        <v/>
      </c>
      <c r="I139" s="3" t="str">
        <f>IFERROR(VLOOKUP(C139,Segments!$A$2:$D$14,4,FALSE),"")</f>
        <v/>
      </c>
    </row>
    <row r="140" spans="8:9" x14ac:dyDescent="0.25">
      <c r="H140" s="3" t="str">
        <f>IFERROR(VLOOKUP(C140,Segments!$A$2:$D$14,3,FALSE),"")</f>
        <v/>
      </c>
      <c r="I140" s="3" t="str">
        <f>IFERROR(VLOOKUP(C140,Segments!$A$2:$D$14,4,FALSE),"")</f>
        <v/>
      </c>
    </row>
    <row r="141" spans="8:9" x14ac:dyDescent="0.25">
      <c r="H141" s="3" t="str">
        <f>IFERROR(VLOOKUP(C141,Segments!$A$2:$D$14,3,FALSE),"")</f>
        <v/>
      </c>
      <c r="I141" s="3" t="str">
        <f>IFERROR(VLOOKUP(C141,Segments!$A$2:$D$14,4,FALSE),"")</f>
        <v/>
      </c>
    </row>
    <row r="142" spans="8:9" x14ac:dyDescent="0.25">
      <c r="H142" s="3" t="str">
        <f>IFERROR(VLOOKUP(C142,Segments!$A$2:$D$14,3,FALSE),"")</f>
        <v/>
      </c>
      <c r="I142" s="3" t="str">
        <f>IFERROR(VLOOKUP(C142,Segments!$A$2:$D$14,4,FALSE),"")</f>
        <v/>
      </c>
    </row>
    <row r="143" spans="8:9" x14ac:dyDescent="0.25">
      <c r="H143" s="3" t="str">
        <f>IFERROR(VLOOKUP(C143,Segments!$A$2:$D$14,3,FALSE),"")</f>
        <v/>
      </c>
      <c r="I143" s="3" t="str">
        <f>IFERROR(VLOOKUP(C143,Segments!$A$2:$D$14,4,FALSE),"")</f>
        <v/>
      </c>
    </row>
    <row r="144" spans="8:9" x14ac:dyDescent="0.25">
      <c r="H144" s="3" t="str">
        <f>IFERROR(VLOOKUP(C144,Segments!$A$2:$D$14,3,FALSE),"")</f>
        <v/>
      </c>
      <c r="I144" s="3" t="str">
        <f>IFERROR(VLOOKUP(C144,Segments!$A$2:$D$14,4,FALSE),"")</f>
        <v/>
      </c>
    </row>
    <row r="145" spans="8:9" x14ac:dyDescent="0.25">
      <c r="H145" s="3" t="str">
        <f>IFERROR(VLOOKUP(C145,Segments!$A$2:$D$14,3,FALSE),"")</f>
        <v/>
      </c>
      <c r="I145" s="3" t="str">
        <f>IFERROR(VLOOKUP(C145,Segments!$A$2:$D$14,4,FALSE),"")</f>
        <v/>
      </c>
    </row>
    <row r="146" spans="8:9" x14ac:dyDescent="0.25">
      <c r="H146" s="3" t="str">
        <f>IFERROR(VLOOKUP(C146,Segments!$A$2:$D$14,3,FALSE),"")</f>
        <v/>
      </c>
      <c r="I146" s="3" t="str">
        <f>IFERROR(VLOOKUP(C146,Segments!$A$2:$D$14,4,FALSE),"")</f>
        <v/>
      </c>
    </row>
    <row r="147" spans="8:9" x14ac:dyDescent="0.25">
      <c r="H147" s="3" t="str">
        <f>IFERROR(VLOOKUP(C147,Segments!$A$2:$D$14,3,FALSE),"")</f>
        <v/>
      </c>
      <c r="I147" s="3" t="str">
        <f>IFERROR(VLOOKUP(C147,Segments!$A$2:$D$14,4,FALSE),"")</f>
        <v/>
      </c>
    </row>
    <row r="148" spans="8:9" x14ac:dyDescent="0.25">
      <c r="H148" s="3" t="str">
        <f>IFERROR(VLOOKUP(C148,Segments!$A$2:$D$14,3,FALSE),"")</f>
        <v/>
      </c>
      <c r="I148" s="3" t="str">
        <f>IFERROR(VLOOKUP(C148,Segments!$A$2:$D$14,4,FALSE),"")</f>
        <v/>
      </c>
    </row>
    <row r="149" spans="8:9" x14ac:dyDescent="0.25">
      <c r="H149" s="3" t="str">
        <f>IFERROR(VLOOKUP(C149,Segments!$A$2:$D$14,3,FALSE),"")</f>
        <v/>
      </c>
      <c r="I149" s="3" t="str">
        <f>IFERROR(VLOOKUP(C149,Segments!$A$2:$D$14,4,FALSE),"")</f>
        <v/>
      </c>
    </row>
    <row r="150" spans="8:9" x14ac:dyDescent="0.25">
      <c r="H150" s="3" t="str">
        <f>IFERROR(VLOOKUP(C150,Segments!$A$2:$D$14,3,FALSE),"")</f>
        <v/>
      </c>
      <c r="I150" s="3" t="str">
        <f>IFERROR(VLOOKUP(C150,Segments!$A$2:$D$14,4,FALSE),"")</f>
        <v/>
      </c>
    </row>
    <row r="151" spans="8:9" x14ac:dyDescent="0.25">
      <c r="H151" s="3" t="str">
        <f>IFERROR(VLOOKUP(C151,Segments!$A$2:$D$14,3,FALSE),"")</f>
        <v/>
      </c>
      <c r="I151" s="3" t="str">
        <f>IFERROR(VLOOKUP(C151,Segments!$A$2:$D$14,4,FALSE),"")</f>
        <v/>
      </c>
    </row>
    <row r="152" spans="8:9" x14ac:dyDescent="0.25">
      <c r="H152" s="3" t="str">
        <f>IFERROR(VLOOKUP(C152,Segments!$A$2:$D$14,3,FALSE),"")</f>
        <v/>
      </c>
      <c r="I152" s="3" t="str">
        <f>IFERROR(VLOOKUP(C152,Segments!$A$2:$D$14,4,FALSE),"")</f>
        <v/>
      </c>
    </row>
    <row r="153" spans="8:9" x14ac:dyDescent="0.25">
      <c r="H153" s="3" t="str">
        <f>IFERROR(VLOOKUP(C153,Segments!$A$2:$D$14,3,FALSE),"")</f>
        <v/>
      </c>
      <c r="I153" s="3" t="str">
        <f>IFERROR(VLOOKUP(C153,Segments!$A$2:$D$14,4,FALSE),"")</f>
        <v/>
      </c>
    </row>
    <row r="154" spans="8:9" x14ac:dyDescent="0.25">
      <c r="H154" s="3" t="str">
        <f>IFERROR(VLOOKUP(C154,Segments!$A$2:$D$14,3,FALSE),"")</f>
        <v/>
      </c>
      <c r="I154" s="3" t="str">
        <f>IFERROR(VLOOKUP(C154,Segments!$A$2:$D$14,4,FALSE),"")</f>
        <v/>
      </c>
    </row>
    <row r="155" spans="8:9" x14ac:dyDescent="0.25">
      <c r="H155" s="3" t="str">
        <f>IFERROR(VLOOKUP(C155,Segments!$A$2:$D$14,3,FALSE),"")</f>
        <v/>
      </c>
      <c r="I155" s="3" t="str">
        <f>IFERROR(VLOOKUP(C155,Segments!$A$2:$D$14,4,FALSE),"")</f>
        <v/>
      </c>
    </row>
    <row r="156" spans="8:9" x14ac:dyDescent="0.25">
      <c r="H156" s="3" t="str">
        <f>IFERROR(VLOOKUP(C156,Segments!$A$2:$D$14,3,FALSE),"")</f>
        <v/>
      </c>
      <c r="I156" s="3" t="str">
        <f>IFERROR(VLOOKUP(C156,Segments!$A$2:$D$14,4,FALSE),"")</f>
        <v/>
      </c>
    </row>
    <row r="157" spans="8:9" x14ac:dyDescent="0.25">
      <c r="H157" s="3" t="str">
        <f>IFERROR(VLOOKUP(C157,Segments!$A$2:$D$14,3,FALSE),"")</f>
        <v/>
      </c>
      <c r="I157" s="3" t="str">
        <f>IFERROR(VLOOKUP(C157,Segments!$A$2:$D$14,4,FALSE),"")</f>
        <v/>
      </c>
    </row>
    <row r="158" spans="8:9" x14ac:dyDescent="0.25">
      <c r="H158" s="3" t="str">
        <f>IFERROR(VLOOKUP(C158,Segments!$A$2:$D$14,3,FALSE),"")</f>
        <v/>
      </c>
      <c r="I158" s="3" t="str">
        <f>IFERROR(VLOOKUP(C158,Segments!$A$2:$D$14,4,FALSE),"")</f>
        <v/>
      </c>
    </row>
    <row r="159" spans="8:9" x14ac:dyDescent="0.25">
      <c r="H159" s="3" t="str">
        <f>IFERROR(VLOOKUP(C159,Segments!$A$2:$D$14,3,FALSE),"")</f>
        <v/>
      </c>
      <c r="I159" s="3" t="str">
        <f>IFERROR(VLOOKUP(C159,Segments!$A$2:$D$14,4,FALSE),"")</f>
        <v/>
      </c>
    </row>
    <row r="160" spans="8:9" x14ac:dyDescent="0.25">
      <c r="H160" s="3" t="str">
        <f>IFERROR(VLOOKUP(C160,Segments!$A$2:$D$14,3,FALSE),"")</f>
        <v/>
      </c>
      <c r="I160" s="3" t="str">
        <f>IFERROR(VLOOKUP(C160,Segments!$A$2:$D$14,4,FALSE),"")</f>
        <v/>
      </c>
    </row>
    <row r="161" spans="8:9" x14ac:dyDescent="0.25">
      <c r="H161" s="3" t="str">
        <f>IFERROR(VLOOKUP(C161,Segments!$A$2:$D$14,3,FALSE),"")</f>
        <v/>
      </c>
      <c r="I161" s="3" t="str">
        <f>IFERROR(VLOOKUP(C161,Segments!$A$2:$D$14,4,FALSE),"")</f>
        <v/>
      </c>
    </row>
    <row r="162" spans="8:9" x14ac:dyDescent="0.25">
      <c r="I162" s="3" t="str">
        <f>IFERROR(VLOOKUP(C162,Segments!$A$2:$D$14,4,FALSE),"")</f>
        <v/>
      </c>
    </row>
    <row r="163" spans="8:9" x14ac:dyDescent="0.25">
      <c r="I163" s="3" t="str">
        <f>IFERROR(VLOOKUP(C163,Segments!$A$2:$D$14,4,FALSE),"")</f>
        <v/>
      </c>
    </row>
    <row r="164" spans="8:9" x14ac:dyDescent="0.25">
      <c r="I164" s="3" t="str">
        <f>IFERROR(VLOOKUP(C164,Segments!$A$2:$D$14,4,FALSE),"")</f>
        <v/>
      </c>
    </row>
    <row r="165" spans="8:9" x14ac:dyDescent="0.25">
      <c r="I165" s="3" t="str">
        <f>IFERROR(VLOOKUP(C165,Segments!$A$2:$D$14,4,FALSE),"")</f>
        <v/>
      </c>
    </row>
    <row r="166" spans="8:9" x14ac:dyDescent="0.25">
      <c r="I166" s="3" t="str">
        <f>IFERROR(VLOOKUP(C166,Segments!$A$2:$D$14,4,FALSE),"")</f>
        <v/>
      </c>
    </row>
    <row r="167" spans="8:9" x14ac:dyDescent="0.25">
      <c r="I167" s="3" t="str">
        <f>IFERROR(VLOOKUP(C167,Segments!$A$2:$D$14,4,FALSE),"")</f>
        <v/>
      </c>
    </row>
    <row r="168" spans="8:9" x14ac:dyDescent="0.25">
      <c r="I168" s="3" t="str">
        <f>IFERROR(VLOOKUP(C168,Segments!$A$2:$D$14,4,FALSE),"")</f>
        <v/>
      </c>
    </row>
    <row r="169" spans="8:9" x14ac:dyDescent="0.25">
      <c r="I169" s="3" t="str">
        <f>IFERROR(VLOOKUP(C169,Segments!$A$2:$D$14,4,FALSE),"")</f>
        <v/>
      </c>
    </row>
    <row r="170" spans="8:9" x14ac:dyDescent="0.25">
      <c r="I170" s="3" t="str">
        <f>IFERROR(VLOOKUP(C170,Segments!$A$2:$D$14,4,FALSE),"")</f>
        <v/>
      </c>
    </row>
    <row r="171" spans="8:9" x14ac:dyDescent="0.25">
      <c r="I171" s="3" t="str">
        <f>IFERROR(VLOOKUP(C171,Segments!$A$2:$D$14,4,FALSE),"")</f>
        <v/>
      </c>
    </row>
    <row r="172" spans="8:9" x14ac:dyDescent="0.25">
      <c r="I172" s="3" t="str">
        <f>IFERROR(VLOOKUP(C172,Segments!$A$2:$D$14,4,FALSE),"")</f>
        <v/>
      </c>
    </row>
    <row r="173" spans="8:9" x14ac:dyDescent="0.25">
      <c r="I173" s="3" t="str">
        <f>IFERROR(VLOOKUP(C173,Segments!$A$2:$D$14,4,FALSE),"")</f>
        <v/>
      </c>
    </row>
    <row r="174" spans="8:9" x14ac:dyDescent="0.25">
      <c r="I174" s="3" t="str">
        <f>IFERROR(VLOOKUP(C174,Segments!$A$2:$D$14,4,FALSE),"")</f>
        <v/>
      </c>
    </row>
    <row r="175" spans="8:9" x14ac:dyDescent="0.25">
      <c r="I175" s="3" t="str">
        <f>IFERROR(VLOOKUP(C175,Segments!$A$2:$D$14,4,FALSE),"")</f>
        <v/>
      </c>
    </row>
    <row r="176" spans="8:9" x14ac:dyDescent="0.25">
      <c r="I176" s="3" t="str">
        <f>IFERROR(VLOOKUP(C176,Segments!$A$2:$D$14,4,FALSE),"")</f>
        <v/>
      </c>
    </row>
    <row r="177" spans="9:9" x14ac:dyDescent="0.25">
      <c r="I177" s="3" t="str">
        <f>IFERROR(VLOOKUP(C177,Segments!$A$2:$D$14,4,FALSE),"")</f>
        <v/>
      </c>
    </row>
    <row r="178" spans="9:9" x14ac:dyDescent="0.25">
      <c r="I178" s="3" t="str">
        <f>IFERROR(VLOOKUP(C178,Segments!$A$2:$D$14,4,FALSE),"")</f>
        <v/>
      </c>
    </row>
    <row r="179" spans="9:9" x14ac:dyDescent="0.25">
      <c r="I179" s="3" t="str">
        <f>IFERROR(VLOOKUP(C179,Segments!$A$2:$D$14,4,FALSE),"")</f>
        <v/>
      </c>
    </row>
    <row r="180" spans="9:9" x14ac:dyDescent="0.25">
      <c r="I180" s="3" t="str">
        <f>IFERROR(VLOOKUP(C180,Segments!$A$2:$D$14,4,FALSE),"")</f>
        <v/>
      </c>
    </row>
    <row r="181" spans="9:9" x14ac:dyDescent="0.25">
      <c r="I181" s="3" t="str">
        <f>IFERROR(VLOOKUP(C181,Segments!$A$2:$D$14,4,FALSE),"")</f>
        <v/>
      </c>
    </row>
    <row r="182" spans="9:9" x14ac:dyDescent="0.25">
      <c r="I182" s="3" t="str">
        <f>IFERROR(VLOOKUP(C182,Segments!$A$2:$D$14,4,FALSE),"")</f>
        <v/>
      </c>
    </row>
    <row r="183" spans="9:9" x14ac:dyDescent="0.25">
      <c r="I183" s="3" t="str">
        <f>IFERROR(VLOOKUP(C183,Segments!$A$2:$D$14,4,FALSE),"")</f>
        <v/>
      </c>
    </row>
    <row r="184" spans="9:9" x14ac:dyDescent="0.25">
      <c r="I184" s="3" t="str">
        <f>IFERROR(VLOOKUP(C184,Segments!$A$2:$D$14,4,FALSE),"")</f>
        <v/>
      </c>
    </row>
    <row r="185" spans="9:9" x14ac:dyDescent="0.25">
      <c r="I185" s="3" t="str">
        <f>IFERROR(VLOOKUP(C185,Segments!$A$2:$D$14,4,FALSE),"")</f>
        <v/>
      </c>
    </row>
    <row r="186" spans="9:9" x14ac:dyDescent="0.25">
      <c r="I186" s="3" t="str">
        <f>IFERROR(VLOOKUP(C186,Segments!$A$2:$D$14,4,FALSE),"")</f>
        <v/>
      </c>
    </row>
    <row r="187" spans="9:9" x14ac:dyDescent="0.25">
      <c r="I187" s="3" t="str">
        <f>IFERROR(VLOOKUP(C187,Segments!$A$2:$D$14,4,FALSE),"")</f>
        <v/>
      </c>
    </row>
    <row r="188" spans="9:9" x14ac:dyDescent="0.25">
      <c r="I188" s="3" t="str">
        <f>IFERROR(VLOOKUP(C188,Segments!$A$2:$D$14,4,FALSE),"")</f>
        <v/>
      </c>
    </row>
    <row r="189" spans="9:9" x14ac:dyDescent="0.25">
      <c r="I189" s="3" t="str">
        <f>IFERROR(VLOOKUP(C189,Segments!$A$2:$D$14,4,FALSE),"")</f>
        <v/>
      </c>
    </row>
    <row r="190" spans="9:9" x14ac:dyDescent="0.25">
      <c r="I190" s="3" t="str">
        <f>IFERROR(VLOOKUP(C190,Segments!$A$2:$D$14,4,FALSE),"")</f>
        <v/>
      </c>
    </row>
    <row r="191" spans="9:9" x14ac:dyDescent="0.25">
      <c r="I191" s="3" t="str">
        <f>IFERROR(VLOOKUP(C191,Segments!$A$2:$D$14,4,FALSE),"")</f>
        <v/>
      </c>
    </row>
    <row r="192" spans="9:9" x14ac:dyDescent="0.25">
      <c r="I192" s="3" t="str">
        <f>IFERROR(VLOOKUP(C192,Segments!$A$2:$D$14,4,FALSE),"")</f>
        <v/>
      </c>
    </row>
    <row r="193" spans="9:9" x14ac:dyDescent="0.25">
      <c r="I193" s="3" t="str">
        <f>IFERROR(VLOOKUP(C193,Segments!$A$2:$D$14,4,FALSE),"")</f>
        <v/>
      </c>
    </row>
    <row r="194" spans="9:9" x14ac:dyDescent="0.25">
      <c r="I194" s="3" t="str">
        <f>IFERROR(VLOOKUP(C194,Segments!$A$2:$D$14,4,FALSE),"")</f>
        <v/>
      </c>
    </row>
    <row r="195" spans="9:9" x14ac:dyDescent="0.25">
      <c r="I195" s="3" t="str">
        <f>IFERROR(VLOOKUP(C195,Segments!$A$2:$D$14,4,FALSE),"")</f>
        <v/>
      </c>
    </row>
    <row r="196" spans="9:9" x14ac:dyDescent="0.25">
      <c r="I196" s="3" t="str">
        <f>IFERROR(VLOOKUP(C196,Segments!$A$2:$D$14,4,FALSE),"")</f>
        <v/>
      </c>
    </row>
    <row r="197" spans="9:9" x14ac:dyDescent="0.25">
      <c r="I197" s="3" t="str">
        <f>IFERROR(VLOOKUP(C197,Segments!$A$2:$D$14,4,FALSE),"")</f>
        <v/>
      </c>
    </row>
    <row r="198" spans="9:9" x14ac:dyDescent="0.25">
      <c r="I198" s="3" t="str">
        <f>IFERROR(VLOOKUP(C198,Segments!$A$2:$D$14,4,FALSE),"")</f>
        <v/>
      </c>
    </row>
    <row r="199" spans="9:9" x14ac:dyDescent="0.25">
      <c r="I199" s="3" t="str">
        <f>IFERROR(VLOOKUP(C199,Segments!$A$2:$D$14,4,FALSE),"")</f>
        <v/>
      </c>
    </row>
    <row r="200" spans="9:9" x14ac:dyDescent="0.25">
      <c r="I200" s="3" t="str">
        <f>IFERROR(VLOOKUP(C200,Segments!$A$2:$D$14,4,FALSE),"")</f>
        <v/>
      </c>
    </row>
    <row r="201" spans="9:9" x14ac:dyDescent="0.25">
      <c r="I201" s="3" t="str">
        <f>IFERROR(VLOOKUP(C201,Segments!$A$2:$D$14,4,FALSE),"")</f>
        <v/>
      </c>
    </row>
    <row r="202" spans="9:9" x14ac:dyDescent="0.25">
      <c r="I202" s="3" t="str">
        <f>IFERROR(VLOOKUP(C202,Segments!$A$2:$D$14,4,FALSE),"")</f>
        <v/>
      </c>
    </row>
    <row r="203" spans="9:9" x14ac:dyDescent="0.25">
      <c r="I203" s="3" t="str">
        <f>IFERROR(VLOOKUP(C203,Segments!$A$2:$D$14,4,FALSE),"")</f>
        <v/>
      </c>
    </row>
    <row r="204" spans="9:9" x14ac:dyDescent="0.25">
      <c r="I204" s="3" t="str">
        <f>IFERROR(VLOOKUP(C204,Segments!$A$2:$D$14,4,FALSE),"")</f>
        <v/>
      </c>
    </row>
    <row r="205" spans="9:9" x14ac:dyDescent="0.25">
      <c r="I205" s="3" t="str">
        <f>IFERROR(VLOOKUP(C205,Segments!$A$2:$D$14,4,FALSE),"")</f>
        <v/>
      </c>
    </row>
    <row r="206" spans="9:9" x14ac:dyDescent="0.25">
      <c r="I206" s="3" t="str">
        <f>IFERROR(VLOOKUP(C206,Segments!$A$2:$D$14,4,FALSE),"")</f>
        <v/>
      </c>
    </row>
    <row r="207" spans="9:9" x14ac:dyDescent="0.25">
      <c r="I207" s="3" t="str">
        <f>IFERROR(VLOOKUP(C207,Segments!$A$2:$D$14,4,FALSE),"")</f>
        <v/>
      </c>
    </row>
    <row r="208" spans="9:9" x14ac:dyDescent="0.25">
      <c r="I208" s="3" t="str">
        <f>IFERROR(VLOOKUP(C208,Segments!$A$2:$D$14,4,FALSE),"")</f>
        <v/>
      </c>
    </row>
    <row r="209" spans="9:9" x14ac:dyDescent="0.25">
      <c r="I209" s="3" t="str">
        <f>IFERROR(VLOOKUP(C209,Segments!$A$2:$D$14,4,FALSE),"")</f>
        <v/>
      </c>
    </row>
    <row r="210" spans="9:9" x14ac:dyDescent="0.25">
      <c r="I210" s="3" t="str">
        <f>IFERROR(VLOOKUP(C210,Segments!$A$2:$D$14,4,FALSE),"")</f>
        <v/>
      </c>
    </row>
    <row r="211" spans="9:9" x14ac:dyDescent="0.25">
      <c r="I211" s="3" t="str">
        <f>IFERROR(VLOOKUP(C211,Segments!$A$2:$D$14,4,FALSE),"")</f>
        <v/>
      </c>
    </row>
    <row r="212" spans="9:9" x14ac:dyDescent="0.25">
      <c r="I212" s="3" t="str">
        <f>IFERROR(VLOOKUP(C212,Segments!$A$2:$D$14,4,FALSE),"")</f>
        <v/>
      </c>
    </row>
    <row r="213" spans="9:9" x14ac:dyDescent="0.25">
      <c r="I213" s="3" t="str">
        <f>IFERROR(VLOOKUP(C213,Segments!$A$2:$D$14,4,FALSE),"")</f>
        <v/>
      </c>
    </row>
    <row r="214" spans="9:9" x14ac:dyDescent="0.25">
      <c r="I214" s="3" t="str">
        <f>IFERROR(VLOOKUP(C214,Segments!$A$2:$D$14,4,FALSE),"")</f>
        <v/>
      </c>
    </row>
    <row r="215" spans="9:9" x14ac:dyDescent="0.25">
      <c r="I215" s="3" t="str">
        <f>IFERROR(VLOOKUP(C215,Segments!$A$2:$D$14,4,FALSE),"")</f>
        <v/>
      </c>
    </row>
    <row r="216" spans="9:9" x14ac:dyDescent="0.25">
      <c r="I216" s="3" t="str">
        <f>IFERROR(VLOOKUP(C216,Segments!$A$2:$D$14,4,FALSE),"")</f>
        <v/>
      </c>
    </row>
    <row r="217" spans="9:9" x14ac:dyDescent="0.25">
      <c r="I217" s="3" t="str">
        <f>IFERROR(VLOOKUP(C217,Segments!$A$2:$D$14,4,FALSE),"")</f>
        <v/>
      </c>
    </row>
    <row r="218" spans="9:9" x14ac:dyDescent="0.25">
      <c r="I218" s="3" t="str">
        <f>IFERROR(VLOOKUP(C218,Segments!$A$2:$D$14,4,FALSE),"")</f>
        <v/>
      </c>
    </row>
    <row r="219" spans="9:9" x14ac:dyDescent="0.25">
      <c r="I219" s="3" t="str">
        <f>IFERROR(VLOOKUP(C219,Segments!$A$2:$D$14,4,FALSE),"")</f>
        <v/>
      </c>
    </row>
    <row r="220" spans="9:9" x14ac:dyDescent="0.25">
      <c r="I220" s="3" t="str">
        <f>IFERROR(VLOOKUP(C220,Segments!$A$2:$D$14,4,FALSE),"")</f>
        <v/>
      </c>
    </row>
    <row r="221" spans="9:9" x14ac:dyDescent="0.25">
      <c r="I221" s="3" t="str">
        <f>IFERROR(VLOOKUP(C221,Segments!$A$2:$D$14,4,FALSE),"")</f>
        <v/>
      </c>
    </row>
    <row r="222" spans="9:9" x14ac:dyDescent="0.25">
      <c r="I222" s="3" t="str">
        <f>IFERROR(VLOOKUP(C222,Segments!$A$2:$D$14,4,FALSE),"")</f>
        <v/>
      </c>
    </row>
    <row r="223" spans="9:9" x14ac:dyDescent="0.25">
      <c r="I223" s="3" t="str">
        <f>IFERROR(VLOOKUP(C223,Segments!$A$2:$D$14,4,FALSE),"")</f>
        <v/>
      </c>
    </row>
    <row r="224" spans="9:9" x14ac:dyDescent="0.25">
      <c r="I224" s="3" t="str">
        <f>IFERROR(VLOOKUP(C224,Segments!$A$2:$D$14,4,FALSE),"")</f>
        <v/>
      </c>
    </row>
    <row r="225" spans="9:9" x14ac:dyDescent="0.25">
      <c r="I225" s="3" t="str">
        <f>IFERROR(VLOOKUP(C225,Segments!$A$2:$D$14,4,FALSE),"")</f>
        <v/>
      </c>
    </row>
    <row r="226" spans="9:9" x14ac:dyDescent="0.25">
      <c r="I226" s="3" t="str">
        <f>IFERROR(VLOOKUP(C226,Segments!$A$2:$D$14,4,FALSE),"")</f>
        <v/>
      </c>
    </row>
    <row r="227" spans="9:9" x14ac:dyDescent="0.25">
      <c r="I227" s="3" t="str">
        <f>IFERROR(VLOOKUP(C227,Segments!$A$2:$D$14,4,FALSE),"")</f>
        <v/>
      </c>
    </row>
    <row r="228" spans="9:9" x14ac:dyDescent="0.25">
      <c r="I228" s="3" t="str">
        <f>IFERROR(VLOOKUP(C228,Segments!$A$2:$D$14,4,FALSE),"")</f>
        <v/>
      </c>
    </row>
    <row r="229" spans="9:9" x14ac:dyDescent="0.25">
      <c r="I229" s="3" t="str">
        <f>IFERROR(VLOOKUP(C229,Segments!$A$2:$D$14,4,FALSE),"")</f>
        <v/>
      </c>
    </row>
    <row r="230" spans="9:9" x14ac:dyDescent="0.25">
      <c r="I230" s="3" t="str">
        <f>IFERROR(VLOOKUP(C230,Segments!$A$2:$D$14,4,FALSE),"")</f>
        <v/>
      </c>
    </row>
    <row r="231" spans="9:9" x14ac:dyDescent="0.25">
      <c r="I231" s="3" t="str">
        <f>IFERROR(VLOOKUP(C231,Segments!$A$2:$D$14,4,FALSE),"")</f>
        <v/>
      </c>
    </row>
    <row r="232" spans="9:9" x14ac:dyDescent="0.25">
      <c r="I232" s="3" t="str">
        <f>IFERROR(VLOOKUP(C232,Segments!$A$2:$D$14,4,FALSE),"")</f>
        <v/>
      </c>
    </row>
    <row r="233" spans="9:9" x14ac:dyDescent="0.25">
      <c r="I233" s="3" t="str">
        <f>IFERROR(VLOOKUP(C233,Segments!$A$2:$D$14,4,FALSE),"")</f>
        <v/>
      </c>
    </row>
    <row r="234" spans="9:9" x14ac:dyDescent="0.25">
      <c r="I234" s="3" t="str">
        <f>IFERROR(VLOOKUP(C234,Segments!$A$2:$D$14,4,FALSE),"")</f>
        <v/>
      </c>
    </row>
    <row r="235" spans="9:9" x14ac:dyDescent="0.25">
      <c r="I235" s="3" t="str">
        <f>IFERROR(VLOOKUP(C235,Segments!$A$2:$D$14,4,FALSE),"")</f>
        <v/>
      </c>
    </row>
    <row r="236" spans="9:9" x14ac:dyDescent="0.25">
      <c r="I236" s="3" t="str">
        <f>IFERROR(VLOOKUP(C236,Segments!$A$2:$D$14,4,FALSE),"")</f>
        <v/>
      </c>
    </row>
    <row r="237" spans="9:9" x14ac:dyDescent="0.25">
      <c r="I237" s="3" t="str">
        <f>IFERROR(VLOOKUP(C237,Segments!$A$2:$D$14,4,FALSE),"")</f>
        <v/>
      </c>
    </row>
    <row r="238" spans="9:9" x14ac:dyDescent="0.25">
      <c r="I238" s="3" t="str">
        <f>IFERROR(VLOOKUP(C238,Segments!$A$2:$D$14,4,FALSE),"")</f>
        <v/>
      </c>
    </row>
    <row r="239" spans="9:9" x14ac:dyDescent="0.25">
      <c r="I239" s="3" t="str">
        <f>IFERROR(VLOOKUP(C239,Segments!$A$2:$D$14,4,FALSE),"")</f>
        <v/>
      </c>
    </row>
    <row r="240" spans="9:9" x14ac:dyDescent="0.25">
      <c r="I240" s="3" t="str">
        <f>IFERROR(VLOOKUP(C240,Segments!$A$2:$D$14,4,FALSE),"")</f>
        <v/>
      </c>
    </row>
    <row r="241" spans="9:9" x14ac:dyDescent="0.25">
      <c r="I241" s="3" t="str">
        <f>IFERROR(VLOOKUP(C241,Segments!$A$2:$D$14,4,FALSE),"")</f>
        <v/>
      </c>
    </row>
    <row r="242" spans="9:9" x14ac:dyDescent="0.25">
      <c r="I242" s="3" t="str">
        <f>IFERROR(VLOOKUP(C242,Segments!$A$2:$D$14,4,FALSE),"")</f>
        <v/>
      </c>
    </row>
    <row r="243" spans="9:9" x14ac:dyDescent="0.25">
      <c r="I243" s="3" t="str">
        <f>IFERROR(VLOOKUP(C243,Segments!$A$2:$D$14,4,FALSE),"")</f>
        <v/>
      </c>
    </row>
    <row r="244" spans="9:9" x14ac:dyDescent="0.25">
      <c r="I244" s="3" t="str">
        <f>IFERROR(VLOOKUP(C244,Segments!$A$2:$D$14,4,FALSE),"")</f>
        <v/>
      </c>
    </row>
    <row r="245" spans="9:9" x14ac:dyDescent="0.25">
      <c r="I245" s="3" t="str">
        <f>IFERROR(VLOOKUP(C245,Segments!$A$2:$D$14,4,FALSE),"")</f>
        <v/>
      </c>
    </row>
    <row r="246" spans="9:9" x14ac:dyDescent="0.25">
      <c r="I246" s="3" t="str">
        <f>IFERROR(VLOOKUP(C246,Segments!$A$2:$D$14,4,FALSE),"")</f>
        <v/>
      </c>
    </row>
    <row r="247" spans="9:9" x14ac:dyDescent="0.25">
      <c r="I247" s="3" t="str">
        <f>IFERROR(VLOOKUP(C247,Segments!$A$2:$D$14,4,FALSE),"")</f>
        <v/>
      </c>
    </row>
    <row r="248" spans="9:9" x14ac:dyDescent="0.25">
      <c r="I248" s="3" t="str">
        <f>IFERROR(VLOOKUP(C248,Segments!$A$2:$D$14,4,FALSE),"")</f>
        <v/>
      </c>
    </row>
    <row r="249" spans="9:9" x14ac:dyDescent="0.25">
      <c r="I249" s="3" t="str">
        <f>IFERROR(VLOOKUP(C249,Segments!$A$2:$D$14,4,FALSE),"")</f>
        <v/>
      </c>
    </row>
    <row r="250" spans="9:9" x14ac:dyDescent="0.25">
      <c r="I250" s="3" t="str">
        <f>IFERROR(VLOOKUP(C250,Segments!$A$2:$D$14,4,FALSE),"")</f>
        <v/>
      </c>
    </row>
    <row r="251" spans="9:9" x14ac:dyDescent="0.25">
      <c r="I251" s="3" t="str">
        <f>IFERROR(VLOOKUP(C251,Segments!$A$2:$D$14,4,FALSE),"")</f>
        <v/>
      </c>
    </row>
    <row r="252" spans="9:9" x14ac:dyDescent="0.25">
      <c r="I252" s="3" t="str">
        <f>IFERROR(VLOOKUP(C252,Segments!$A$2:$D$14,4,FALSE),"")</f>
        <v/>
      </c>
    </row>
    <row r="253" spans="9:9" x14ac:dyDescent="0.25">
      <c r="I253" s="3" t="str">
        <f>IFERROR(VLOOKUP(C253,Segments!$A$2:$D$14,4,FALSE),"")</f>
        <v/>
      </c>
    </row>
    <row r="254" spans="9:9" x14ac:dyDescent="0.25">
      <c r="I254" s="3" t="str">
        <f>IFERROR(VLOOKUP(C254,Segments!$A$2:$D$14,4,FALSE),"")</f>
        <v/>
      </c>
    </row>
    <row r="255" spans="9:9" x14ac:dyDescent="0.25">
      <c r="I255" s="3" t="str">
        <f>IFERROR(VLOOKUP(C255,Segments!$A$2:$D$14,4,FALSE),"")</f>
        <v/>
      </c>
    </row>
    <row r="256" spans="9:9" x14ac:dyDescent="0.25">
      <c r="I256" s="3" t="str">
        <f>IFERROR(VLOOKUP(C256,Segments!$A$2:$D$14,4,FALSE),"")</f>
        <v/>
      </c>
    </row>
    <row r="257" spans="9:9" x14ac:dyDescent="0.25">
      <c r="I257" s="3" t="str">
        <f>IFERROR(VLOOKUP(C257,Segments!$A$2:$D$14,4,FALSE),"")</f>
        <v/>
      </c>
    </row>
    <row r="258" spans="9:9" x14ac:dyDescent="0.25">
      <c r="I258" s="3" t="str">
        <f>IFERROR(VLOOKUP(C258,Segments!$A$2:$D$14,4,FALSE),"")</f>
        <v/>
      </c>
    </row>
    <row r="259" spans="9:9" x14ac:dyDescent="0.25">
      <c r="I259" s="3" t="str">
        <f>IFERROR(VLOOKUP(C259,Segments!$A$2:$D$14,4,FALSE),"")</f>
        <v/>
      </c>
    </row>
    <row r="260" spans="9:9" x14ac:dyDescent="0.25">
      <c r="I260" s="3" t="str">
        <f>IFERROR(VLOOKUP(C260,Segments!$A$2:$D$14,4,FALSE),"")</f>
        <v/>
      </c>
    </row>
    <row r="261" spans="9:9" x14ac:dyDescent="0.25">
      <c r="I261" s="3" t="str">
        <f>IFERROR(VLOOKUP(C261,Segments!$A$2:$D$14,4,FALSE),"")</f>
        <v/>
      </c>
    </row>
    <row r="262" spans="9:9" x14ac:dyDescent="0.25">
      <c r="I262" s="3" t="str">
        <f>IFERROR(VLOOKUP(C262,Segments!$A$2:$D$14,4,FALSE),"")</f>
        <v/>
      </c>
    </row>
    <row r="263" spans="9:9" x14ac:dyDescent="0.25">
      <c r="I263" s="3" t="str">
        <f>IFERROR(VLOOKUP(C263,Segments!$A$2:$D$14,4,FALSE),"")</f>
        <v/>
      </c>
    </row>
    <row r="264" spans="9:9" x14ac:dyDescent="0.25">
      <c r="I264" s="3" t="str">
        <f>IFERROR(VLOOKUP(C264,Segments!$A$2:$D$14,4,FALSE),"")</f>
        <v/>
      </c>
    </row>
    <row r="265" spans="9:9" x14ac:dyDescent="0.25">
      <c r="I265" s="3" t="str">
        <f>IFERROR(VLOOKUP(C265,Segments!$A$2:$D$14,4,FALSE),"")</f>
        <v/>
      </c>
    </row>
    <row r="266" spans="9:9" x14ac:dyDescent="0.25">
      <c r="I266" s="3" t="str">
        <f>IFERROR(VLOOKUP(C266,Segments!$A$2:$D$14,4,FALSE),"")</f>
        <v/>
      </c>
    </row>
    <row r="267" spans="9:9" x14ac:dyDescent="0.25">
      <c r="I267" s="3" t="str">
        <f>IFERROR(VLOOKUP(C267,Segments!$A$2:$D$14,4,FALSE),"")</f>
        <v/>
      </c>
    </row>
    <row r="268" spans="9:9" x14ac:dyDescent="0.25">
      <c r="I268" s="3" t="str">
        <f>IFERROR(VLOOKUP(C268,Segments!$A$2:$D$14,4,FALSE),"")</f>
        <v/>
      </c>
    </row>
    <row r="269" spans="9:9" x14ac:dyDescent="0.25">
      <c r="I269" s="3" t="str">
        <f>IFERROR(VLOOKUP(C269,Segments!$A$2:$D$14,4,FALSE),"")</f>
        <v/>
      </c>
    </row>
  </sheetData>
  <dataConsolidate/>
  <hyperlinks>
    <hyperlink ref="M2" r:id="rId1"/>
    <hyperlink ref="L2" r:id="rId2"/>
    <hyperlink ref="K2" r:id="rId3"/>
    <hyperlink ref="J2" r:id="rId4"/>
    <hyperlink ref="N2" r:id="rId5" location="similarSites"/>
    <hyperlink ref="J3" r:id="rId6"/>
    <hyperlink ref="K3" r:id="rId7"/>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Segments!$A$2:$A$33</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workbookViewId="0">
      <selection activeCell="D11" sqref="D11"/>
    </sheetView>
  </sheetViews>
  <sheetFormatPr baseColWidth="10" defaultRowHeight="16" x14ac:dyDescent="0.2"/>
  <cols>
    <col min="1" max="1" width="20.6640625" bestFit="1" customWidth="1"/>
    <col min="2" max="2" width="35.5" bestFit="1" customWidth="1"/>
    <col min="4" max="5" width="21.33203125" bestFit="1" customWidth="1"/>
    <col min="6" max="6" width="8" customWidth="1"/>
    <col min="8" max="8" width="21.83203125" bestFit="1" customWidth="1"/>
    <col min="9" max="9" width="20.83203125" bestFit="1" customWidth="1"/>
  </cols>
  <sheetData>
    <row r="1" spans="1:9" ht="19" x14ac:dyDescent="0.25">
      <c r="A1" s="22" t="s">
        <v>107</v>
      </c>
      <c r="B1" s="18"/>
      <c r="C1" s="18"/>
      <c r="D1" s="18"/>
      <c r="E1" s="18"/>
      <c r="F1" s="18"/>
      <c r="G1" s="18"/>
      <c r="H1" s="11"/>
    </row>
    <row r="2" spans="1:9" x14ac:dyDescent="0.2">
      <c r="A2" s="18"/>
      <c r="B2" s="18" t="s">
        <v>68</v>
      </c>
      <c r="C2" s="18">
        <f>COUNT(Backlog!B2:B150)</f>
        <v>4</v>
      </c>
      <c r="D2" s="18"/>
      <c r="E2" s="18"/>
      <c r="F2" s="18"/>
      <c r="G2" s="18"/>
      <c r="H2" s="11"/>
    </row>
    <row r="3" spans="1:9" x14ac:dyDescent="0.2">
      <c r="A3" s="18"/>
      <c r="B3" s="18" t="s">
        <v>69</v>
      </c>
      <c r="C3" s="18">
        <f>Plumbing!G3</f>
        <v>1.3333333333333333</v>
      </c>
      <c r="D3" s="18"/>
      <c r="E3" s="18"/>
      <c r="F3" s="18"/>
      <c r="G3" s="18"/>
      <c r="H3" s="11"/>
    </row>
    <row r="4" spans="1:9" x14ac:dyDescent="0.2">
      <c r="A4" s="18"/>
      <c r="B4" s="18" t="s">
        <v>67</v>
      </c>
      <c r="C4" s="18">
        <f>Plumbing!G5</f>
        <v>0.30769230769230771</v>
      </c>
      <c r="D4" s="18"/>
      <c r="E4" s="18"/>
      <c r="F4" s="18"/>
      <c r="G4" s="18"/>
      <c r="H4" s="11"/>
      <c r="I4" s="10"/>
    </row>
    <row r="5" spans="1:9" ht="17" thickBot="1" x14ac:dyDescent="0.25">
      <c r="A5" s="18"/>
      <c r="B5" s="18" t="s">
        <v>101</v>
      </c>
      <c r="C5" s="18">
        <f>Plumbing!G6</f>
        <v>-5.5</v>
      </c>
      <c r="D5" s="18"/>
      <c r="E5" s="18" t="s">
        <v>103</v>
      </c>
      <c r="F5" s="18"/>
      <c r="G5" s="18"/>
      <c r="H5" s="11"/>
      <c r="I5" s="10"/>
    </row>
    <row r="6" spans="1:9" ht="18" thickTop="1" thickBot="1" x14ac:dyDescent="0.25">
      <c r="A6" s="18"/>
      <c r="B6" s="18" t="s">
        <v>70</v>
      </c>
      <c r="C6" s="18" t="e">
        <f>Plumbing!G8</f>
        <v>#VALUE!</v>
      </c>
      <c r="D6" s="18"/>
      <c r="E6" s="18" t="s">
        <v>104</v>
      </c>
      <c r="F6" s="17" t="s">
        <v>109</v>
      </c>
      <c r="G6" s="23"/>
      <c r="H6" s="9"/>
      <c r="I6" s="10"/>
    </row>
    <row r="7" spans="1:9" ht="17" thickTop="1" x14ac:dyDescent="0.2">
      <c r="A7" s="18"/>
      <c r="B7" s="18"/>
      <c r="C7" s="18"/>
      <c r="D7" s="18"/>
      <c r="E7" s="18"/>
      <c r="F7" s="18"/>
      <c r="G7" s="18"/>
    </row>
    <row r="8" spans="1:9" x14ac:dyDescent="0.2">
      <c r="F8" s="24"/>
    </row>
    <row r="9" spans="1:9" x14ac:dyDescent="0.2">
      <c r="E9" s="11"/>
    </row>
    <row r="10" spans="1:9" x14ac:dyDescent="0.2">
      <c r="E10" s="11"/>
    </row>
    <row r="11" spans="1:9" x14ac:dyDescent="0.2">
      <c r="E11" s="11"/>
    </row>
    <row r="12" spans="1:9" x14ac:dyDescent="0.2">
      <c r="A12" s="21"/>
      <c r="B12" s="21"/>
      <c r="C12" s="21"/>
      <c r="D12" s="21"/>
      <c r="E12" s="21"/>
      <c r="F12" s="21"/>
      <c r="G12" s="21"/>
    </row>
    <row r="13" spans="1:9" x14ac:dyDescent="0.2">
      <c r="A13" s="18"/>
      <c r="B13" s="18"/>
      <c r="C13" s="18"/>
      <c r="D13" s="18"/>
      <c r="G13" s="18"/>
    </row>
    <row r="14" spans="1:9" x14ac:dyDescent="0.2">
      <c r="A14" s="18"/>
      <c r="B14" s="18"/>
      <c r="C14" s="18"/>
      <c r="D14" s="18"/>
      <c r="F14" s="18"/>
      <c r="G14" s="18"/>
    </row>
    <row r="15" spans="1:9" x14ac:dyDescent="0.2">
      <c r="A15" s="18"/>
      <c r="B15" s="18"/>
      <c r="C15" s="18"/>
      <c r="D15" s="18"/>
      <c r="F15" s="18"/>
      <c r="G15" s="18"/>
    </row>
    <row r="16" spans="1:9" x14ac:dyDescent="0.2">
      <c r="A16" s="18"/>
      <c r="B16" s="18"/>
      <c r="C16" s="18"/>
      <c r="D16" s="18"/>
      <c r="F16" s="18"/>
      <c r="G16" s="18"/>
      <c r="H16" s="11"/>
    </row>
    <row r="17" spans="1:8" x14ac:dyDescent="0.2">
      <c r="A17" s="18"/>
      <c r="B17" s="18"/>
      <c r="C17" s="18"/>
      <c r="D17" s="18"/>
      <c r="F17" s="18"/>
      <c r="G17" s="18"/>
      <c r="H17" s="11"/>
    </row>
    <row r="18" spans="1:8" x14ac:dyDescent="0.2">
      <c r="A18" s="18"/>
      <c r="B18" s="18"/>
      <c r="C18" s="18"/>
      <c r="D18" s="18"/>
      <c r="F18" s="18"/>
      <c r="H18" s="11"/>
    </row>
    <row r="19" spans="1:8" x14ac:dyDescent="0.2">
      <c r="A19" s="18"/>
      <c r="B19" s="18"/>
      <c r="C19" s="18"/>
      <c r="D19" s="18"/>
      <c r="H19" s="11"/>
    </row>
    <row r="20" spans="1:8" x14ac:dyDescent="0.2">
      <c r="A20" s="18"/>
      <c r="B20" s="18"/>
      <c r="C20" s="18"/>
      <c r="D20" s="18"/>
      <c r="H20" s="11"/>
    </row>
    <row r="21" spans="1:8" x14ac:dyDescent="0.2">
      <c r="A21" s="18"/>
      <c r="B21" s="18"/>
      <c r="C21" s="18"/>
      <c r="D21" s="18"/>
    </row>
    <row r="22" spans="1:8" x14ac:dyDescent="0.2">
      <c r="A22" s="18"/>
      <c r="B22" s="18"/>
      <c r="C22" s="18"/>
      <c r="D22" s="18"/>
    </row>
    <row r="23" spans="1:8" x14ac:dyDescent="0.2">
      <c r="A23" s="18"/>
      <c r="B23" s="18"/>
      <c r="C23" s="18"/>
      <c r="D23" s="18"/>
    </row>
    <row r="24" spans="1:8" x14ac:dyDescent="0.2">
      <c r="A24" s="18"/>
      <c r="B24" s="18"/>
      <c r="C24" s="18"/>
      <c r="D24" s="18"/>
    </row>
    <row r="25" spans="1:8" x14ac:dyDescent="0.2">
      <c r="A25" s="18"/>
      <c r="B25" s="18"/>
      <c r="C25" s="18"/>
      <c r="D25" s="18"/>
    </row>
    <row r="26" spans="1:8" x14ac:dyDescent="0.2">
      <c r="A26" s="18"/>
      <c r="B26" s="18"/>
      <c r="C26" s="18"/>
      <c r="D26" s="18"/>
    </row>
    <row r="27" spans="1:8" x14ac:dyDescent="0.2">
      <c r="A27" s="18"/>
      <c r="B27" s="18"/>
      <c r="C27" s="18"/>
      <c r="D27" s="18"/>
    </row>
    <row r="28" spans="1:8" x14ac:dyDescent="0.2">
      <c r="A28" s="18"/>
      <c r="B28" s="18"/>
      <c r="C28" s="18"/>
      <c r="D28" s="18"/>
    </row>
    <row r="29" spans="1:8" x14ac:dyDescent="0.2">
      <c r="A29" s="18"/>
      <c r="B29" s="18"/>
      <c r="C29" s="18"/>
      <c r="D29" s="18"/>
    </row>
    <row r="30" spans="1:8" x14ac:dyDescent="0.2">
      <c r="A30" s="18"/>
      <c r="B30" s="18"/>
      <c r="C30" s="18"/>
      <c r="D30" s="18"/>
    </row>
    <row r="31" spans="1:8" x14ac:dyDescent="0.2">
      <c r="A31" s="18"/>
      <c r="B31" s="18"/>
      <c r="C31" s="18"/>
      <c r="D31" s="18"/>
    </row>
    <row r="32" spans="1:8" x14ac:dyDescent="0.2">
      <c r="A32" s="18"/>
      <c r="B32" s="18"/>
      <c r="C32" s="18"/>
      <c r="D32" s="18"/>
    </row>
    <row r="33" spans="1:4" x14ac:dyDescent="0.2">
      <c r="A33" s="18"/>
      <c r="B33" s="18"/>
      <c r="C33" s="18"/>
      <c r="D33" s="18"/>
    </row>
    <row r="34" spans="1:4" x14ac:dyDescent="0.2">
      <c r="A34" s="18"/>
      <c r="B34" s="18"/>
      <c r="C34" s="18"/>
      <c r="D34" s="18"/>
    </row>
    <row r="35" spans="1:4" x14ac:dyDescent="0.2">
      <c r="A35" s="18"/>
      <c r="B35" s="18"/>
      <c r="C35" s="18"/>
      <c r="D35" s="18"/>
    </row>
    <row r="36" spans="1:4" x14ac:dyDescent="0.2">
      <c r="A36" s="18"/>
      <c r="B36" s="18"/>
      <c r="C36" s="18"/>
      <c r="D36" s="18"/>
    </row>
    <row r="37" spans="1:4" x14ac:dyDescent="0.2">
      <c r="A37" s="18"/>
      <c r="B37" s="18"/>
      <c r="C37" s="18"/>
      <c r="D37" s="18"/>
    </row>
    <row r="38" spans="1:4" x14ac:dyDescent="0.2">
      <c r="A38" s="18"/>
      <c r="B38" s="18"/>
      <c r="C38" s="18"/>
      <c r="D38" s="18"/>
    </row>
    <row r="39" spans="1:4" x14ac:dyDescent="0.2">
      <c r="A39" s="18"/>
      <c r="B39" s="18"/>
      <c r="C39" s="18"/>
      <c r="D39" s="18"/>
    </row>
    <row r="40" spans="1:4" x14ac:dyDescent="0.2">
      <c r="A40" s="18"/>
      <c r="B40" s="18"/>
      <c r="C40" s="18"/>
      <c r="D40" s="18"/>
    </row>
    <row r="41" spans="1:4" x14ac:dyDescent="0.2">
      <c r="A41" s="18"/>
      <c r="B41" s="18"/>
      <c r="C41" s="18"/>
      <c r="D41" s="18"/>
    </row>
    <row r="42" spans="1:4" x14ac:dyDescent="0.2">
      <c r="A42" s="18"/>
      <c r="B42" s="18"/>
      <c r="C42" s="18"/>
      <c r="D42" s="18"/>
    </row>
  </sheetData>
  <mergeCells count="1">
    <mergeCell ref="A12:G12"/>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
  <sheetViews>
    <sheetView workbookViewId="0">
      <selection activeCell="G8" sqref="G8"/>
    </sheetView>
  </sheetViews>
  <sheetFormatPr baseColWidth="10" defaultRowHeight="16" x14ac:dyDescent="0.2"/>
  <cols>
    <col min="1" max="1" width="14.6640625" bestFit="1" customWidth="1"/>
    <col min="2" max="2" width="5.6640625" customWidth="1"/>
    <col min="3" max="3" width="21.1640625" customWidth="1"/>
    <col min="4" max="4" width="20" customWidth="1"/>
    <col min="5" max="5" width="5.5" customWidth="1"/>
    <col min="6" max="6" width="27.1640625" bestFit="1" customWidth="1"/>
    <col min="7" max="7" width="21.83203125" customWidth="1"/>
    <col min="8" max="9" width="10.6640625" customWidth="1"/>
  </cols>
  <sheetData>
    <row r="1" spans="1:7" x14ac:dyDescent="0.2">
      <c r="C1" s="21" t="s">
        <v>106</v>
      </c>
      <c r="D1" s="21"/>
    </row>
    <row r="2" spans="1:7" x14ac:dyDescent="0.2">
      <c r="A2" t="s">
        <v>99</v>
      </c>
      <c r="C2" s="16" t="s">
        <v>90</v>
      </c>
      <c r="D2" t="s">
        <v>89</v>
      </c>
      <c r="F2" t="s">
        <v>95</v>
      </c>
      <c r="G2">
        <f>COUNTIF($D:$D,"&gt;0")</f>
        <v>3</v>
      </c>
    </row>
    <row r="3" spans="1:7" x14ac:dyDescent="0.2">
      <c r="A3">
        <f>Backlog!$A2-Backlog!$B2</f>
        <v>-3</v>
      </c>
      <c r="C3" s="9" t="s">
        <v>91</v>
      </c>
      <c r="D3" s="10"/>
      <c r="F3" t="s">
        <v>96</v>
      </c>
      <c r="G3">
        <f>SUM($D:$D)/G2</f>
        <v>1.3333333333333333</v>
      </c>
    </row>
    <row r="4" spans="1:7" x14ac:dyDescent="0.2">
      <c r="A4">
        <f>Backlog!$A3-Backlog!$B3</f>
        <v>-8</v>
      </c>
      <c r="C4" s="9" t="s">
        <v>92</v>
      </c>
      <c r="D4" s="10">
        <v>1</v>
      </c>
      <c r="F4" t="s">
        <v>97</v>
      </c>
      <c r="G4">
        <f>COUNTA(Segments!$A$2:$A$90)</f>
        <v>13</v>
      </c>
    </row>
    <row r="5" spans="1:7" x14ac:dyDescent="0.2">
      <c r="A5">
        <f>Backlog!$A4-Backlog!$B4</f>
        <v>0</v>
      </c>
      <c r="C5" s="9" t="s">
        <v>93</v>
      </c>
      <c r="D5" s="10">
        <v>2</v>
      </c>
      <c r="F5" t="s">
        <v>98</v>
      </c>
      <c r="G5">
        <f>SUM($D:$D)/G4</f>
        <v>0.30769230769230771</v>
      </c>
    </row>
    <row r="6" spans="1:7" x14ac:dyDescent="0.2">
      <c r="A6">
        <f>Backlog!$A5-Backlog!$B5</f>
        <v>0</v>
      </c>
      <c r="C6" s="9" t="s">
        <v>94</v>
      </c>
      <c r="D6" s="10">
        <v>1</v>
      </c>
      <c r="F6" t="s">
        <v>100</v>
      </c>
      <c r="G6">
        <f>AVERAGEIF(A3:A355,"&lt;&gt;0")</f>
        <v>-5.5</v>
      </c>
    </row>
    <row r="7" spans="1:7" x14ac:dyDescent="0.2">
      <c r="A7">
        <f>Backlog!$A6-Backlog!$B6</f>
        <v>0</v>
      </c>
      <c r="F7" t="s">
        <v>102</v>
      </c>
      <c r="G7" t="str">
        <f>'Creation KPI tracking'!F6</f>
        <v>?</v>
      </c>
    </row>
    <row r="8" spans="1:7" x14ac:dyDescent="0.2">
      <c r="A8">
        <f>Backlog!$A7-Backlog!$B7</f>
        <v>0</v>
      </c>
      <c r="F8" t="s">
        <v>70</v>
      </c>
      <c r="G8" t="e">
        <f>SUM($D:$D)/G7</f>
        <v>#VALUE!</v>
      </c>
    </row>
    <row r="9" spans="1:7" x14ac:dyDescent="0.2">
      <c r="A9">
        <f>Backlog!$A8-Backlog!$B8</f>
        <v>0</v>
      </c>
    </row>
    <row r="10" spans="1:7" x14ac:dyDescent="0.2">
      <c r="A10">
        <f>Backlog!$A9-Backlog!$B9</f>
        <v>0</v>
      </c>
    </row>
    <row r="11" spans="1:7" x14ac:dyDescent="0.2">
      <c r="A11">
        <f>Backlog!$A10-Backlog!$B10</f>
        <v>0</v>
      </c>
    </row>
    <row r="12" spans="1:7" x14ac:dyDescent="0.2">
      <c r="A12">
        <f>Backlog!$A11-Backlog!$B11</f>
        <v>0</v>
      </c>
    </row>
    <row r="13" spans="1:7" x14ac:dyDescent="0.2">
      <c r="A13">
        <f>Backlog!$A12-Backlog!$B12</f>
        <v>0</v>
      </c>
    </row>
    <row r="14" spans="1:7" x14ac:dyDescent="0.2">
      <c r="A14">
        <f>Backlog!$A13-Backlog!$B13</f>
        <v>0</v>
      </c>
    </row>
    <row r="15" spans="1:7" x14ac:dyDescent="0.2">
      <c r="A15">
        <f>Backlog!$A14-Backlog!$B14</f>
        <v>0</v>
      </c>
    </row>
    <row r="16" spans="1:7" x14ac:dyDescent="0.2">
      <c r="A16">
        <f>Backlog!$A15-Backlog!$B15</f>
        <v>0</v>
      </c>
    </row>
    <row r="17" spans="1:1" x14ac:dyDescent="0.2">
      <c r="A17">
        <f>Backlog!$A16-Backlog!$B16</f>
        <v>0</v>
      </c>
    </row>
    <row r="18" spans="1:1" x14ac:dyDescent="0.2">
      <c r="A18">
        <f>Backlog!$A17-Backlog!$B17</f>
        <v>0</v>
      </c>
    </row>
    <row r="19" spans="1:1" x14ac:dyDescent="0.2">
      <c r="A19">
        <f>Backlog!$A18-Backlog!$B18</f>
        <v>0</v>
      </c>
    </row>
    <row r="20" spans="1:1" x14ac:dyDescent="0.2">
      <c r="A20">
        <f>Backlog!$A19-Backlog!$B19</f>
        <v>0</v>
      </c>
    </row>
    <row r="21" spans="1:1" x14ac:dyDescent="0.2">
      <c r="A21">
        <f>Backlog!$A20-Backlog!$B20</f>
        <v>0</v>
      </c>
    </row>
    <row r="22" spans="1:1" x14ac:dyDescent="0.2">
      <c r="A22">
        <f>Backlog!$A21-Backlog!$B21</f>
        <v>0</v>
      </c>
    </row>
    <row r="23" spans="1:1" x14ac:dyDescent="0.2">
      <c r="A23">
        <f>Backlog!$A22-Backlog!$B22</f>
        <v>0</v>
      </c>
    </row>
    <row r="24" spans="1:1" x14ac:dyDescent="0.2">
      <c r="A24">
        <f>Backlog!$A23-Backlog!$B23</f>
        <v>0</v>
      </c>
    </row>
    <row r="25" spans="1:1" x14ac:dyDescent="0.2">
      <c r="A25">
        <f>Backlog!$A24-Backlog!$B24</f>
        <v>0</v>
      </c>
    </row>
    <row r="26" spans="1:1" x14ac:dyDescent="0.2">
      <c r="A26">
        <f>Backlog!$A25-Backlog!$B25</f>
        <v>0</v>
      </c>
    </row>
    <row r="27" spans="1:1" x14ac:dyDescent="0.2">
      <c r="A27">
        <f>Backlog!$A26-Backlog!$B26</f>
        <v>0</v>
      </c>
    </row>
    <row r="28" spans="1:1" x14ac:dyDescent="0.2">
      <c r="A28">
        <f>Backlog!$A27-Backlog!$B27</f>
        <v>0</v>
      </c>
    </row>
    <row r="29" spans="1:1" x14ac:dyDescent="0.2">
      <c r="A29">
        <f>Backlog!$A28-Backlog!$B28</f>
        <v>0</v>
      </c>
    </row>
    <row r="30" spans="1:1" x14ac:dyDescent="0.2">
      <c r="A30">
        <f>Backlog!$A29-Backlog!$B29</f>
        <v>0</v>
      </c>
    </row>
    <row r="31" spans="1:1" x14ac:dyDescent="0.2">
      <c r="A31">
        <f>Backlog!$A30-Backlog!$B30</f>
        <v>0</v>
      </c>
    </row>
    <row r="32" spans="1:1" x14ac:dyDescent="0.2">
      <c r="A32">
        <f>Backlog!$A31-Backlog!$B31</f>
        <v>0</v>
      </c>
    </row>
    <row r="33" spans="1:1" x14ac:dyDescent="0.2">
      <c r="A33">
        <f>Backlog!$A32-Backlog!$B32</f>
        <v>0</v>
      </c>
    </row>
    <row r="34" spans="1:1" x14ac:dyDescent="0.2">
      <c r="A34">
        <f>Backlog!$A33-Backlog!$B33</f>
        <v>0</v>
      </c>
    </row>
    <row r="35" spans="1:1" x14ac:dyDescent="0.2">
      <c r="A35">
        <f>Backlog!$A34-Backlog!$B34</f>
        <v>0</v>
      </c>
    </row>
    <row r="36" spans="1:1" x14ac:dyDescent="0.2">
      <c r="A36">
        <f>Backlog!$A35-Backlog!$B35</f>
        <v>0</v>
      </c>
    </row>
    <row r="37" spans="1:1" x14ac:dyDescent="0.2">
      <c r="A37">
        <f>Backlog!$A36-Backlog!$B36</f>
        <v>0</v>
      </c>
    </row>
    <row r="38" spans="1:1" x14ac:dyDescent="0.2">
      <c r="A38">
        <f>Backlog!$A37-Backlog!$B37</f>
        <v>0</v>
      </c>
    </row>
    <row r="39" spans="1:1" x14ac:dyDescent="0.2">
      <c r="A39">
        <f>Backlog!$A38-Backlog!$B38</f>
        <v>0</v>
      </c>
    </row>
    <row r="40" spans="1:1" x14ac:dyDescent="0.2">
      <c r="A40">
        <f>Backlog!$A39-Backlog!$B39</f>
        <v>0</v>
      </c>
    </row>
    <row r="41" spans="1:1" x14ac:dyDescent="0.2">
      <c r="A41">
        <f>Backlog!$A40-Backlog!$B40</f>
        <v>0</v>
      </c>
    </row>
    <row r="42" spans="1:1" x14ac:dyDescent="0.2">
      <c r="A42">
        <f>Backlog!$A41-Backlog!$B41</f>
        <v>0</v>
      </c>
    </row>
    <row r="43" spans="1:1" x14ac:dyDescent="0.2">
      <c r="A43">
        <f>Backlog!$A42-Backlog!$B42</f>
        <v>0</v>
      </c>
    </row>
    <row r="44" spans="1:1" x14ac:dyDescent="0.2">
      <c r="A44">
        <f>Backlog!$A43-Backlog!$B43</f>
        <v>0</v>
      </c>
    </row>
    <row r="45" spans="1:1" x14ac:dyDescent="0.2">
      <c r="A45">
        <f>Backlog!$A44-Backlog!$B44</f>
        <v>0</v>
      </c>
    </row>
    <row r="46" spans="1:1" x14ac:dyDescent="0.2">
      <c r="A46">
        <f>Backlog!$A45-Backlog!$B45</f>
        <v>0</v>
      </c>
    </row>
    <row r="47" spans="1:1" x14ac:dyDescent="0.2">
      <c r="A47">
        <f>Backlog!$A46-Backlog!$B46</f>
        <v>0</v>
      </c>
    </row>
    <row r="48" spans="1:1" x14ac:dyDescent="0.2">
      <c r="A48">
        <f>Backlog!$A47-Backlog!$B47</f>
        <v>0</v>
      </c>
    </row>
    <row r="49" spans="1:1" x14ac:dyDescent="0.2">
      <c r="A49">
        <f>Backlog!$A48-Backlog!$B48</f>
        <v>0</v>
      </c>
    </row>
    <row r="50" spans="1:1" x14ac:dyDescent="0.2">
      <c r="A50">
        <f>Backlog!$A49-Backlog!$B49</f>
        <v>0</v>
      </c>
    </row>
    <row r="51" spans="1:1" x14ac:dyDescent="0.2">
      <c r="A51">
        <f>Backlog!$A50-Backlog!$B50</f>
        <v>0</v>
      </c>
    </row>
    <row r="52" spans="1:1" x14ac:dyDescent="0.2">
      <c r="A52">
        <f>Backlog!$A51-Backlog!$B51</f>
        <v>0</v>
      </c>
    </row>
    <row r="53" spans="1:1" x14ac:dyDescent="0.2">
      <c r="A53">
        <f>Backlog!$A52-Backlog!$B52</f>
        <v>0</v>
      </c>
    </row>
    <row r="54" spans="1:1" x14ac:dyDescent="0.2">
      <c r="A54">
        <f>Backlog!$A53-Backlog!$B53</f>
        <v>0</v>
      </c>
    </row>
    <row r="55" spans="1:1" x14ac:dyDescent="0.2">
      <c r="A55">
        <f>Backlog!$A54-Backlog!$B54</f>
        <v>0</v>
      </c>
    </row>
    <row r="56" spans="1:1" x14ac:dyDescent="0.2">
      <c r="A56">
        <f>Backlog!$A55-Backlog!$B55</f>
        <v>0</v>
      </c>
    </row>
    <row r="57" spans="1:1" x14ac:dyDescent="0.2">
      <c r="A57">
        <f>Backlog!$A56-Backlog!$B56</f>
        <v>0</v>
      </c>
    </row>
    <row r="58" spans="1:1" x14ac:dyDescent="0.2">
      <c r="A58">
        <f>Backlog!$A57-Backlog!$B57</f>
        <v>0</v>
      </c>
    </row>
    <row r="59" spans="1:1" x14ac:dyDescent="0.2">
      <c r="A59">
        <f>Backlog!$A58-Backlog!$B58</f>
        <v>0</v>
      </c>
    </row>
    <row r="60" spans="1:1" x14ac:dyDescent="0.2">
      <c r="A60">
        <f>Backlog!$A59-Backlog!$B59</f>
        <v>0</v>
      </c>
    </row>
    <row r="61" spans="1:1" x14ac:dyDescent="0.2">
      <c r="A61">
        <f>Backlog!$A60-Backlog!$B60</f>
        <v>0</v>
      </c>
    </row>
    <row r="62" spans="1:1" x14ac:dyDescent="0.2">
      <c r="A62">
        <f>Backlog!$A61-Backlog!$B61</f>
        <v>0</v>
      </c>
    </row>
    <row r="63" spans="1:1" x14ac:dyDescent="0.2">
      <c r="A63">
        <f>Backlog!$A62-Backlog!$B62</f>
        <v>0</v>
      </c>
    </row>
    <row r="64" spans="1:1" x14ac:dyDescent="0.2">
      <c r="A64">
        <f>Backlog!$A63-Backlog!$B63</f>
        <v>0</v>
      </c>
    </row>
    <row r="65" spans="1:1" x14ac:dyDescent="0.2">
      <c r="A65">
        <f>Backlog!$A64-Backlog!$B64</f>
        <v>0</v>
      </c>
    </row>
    <row r="66" spans="1:1" x14ac:dyDescent="0.2">
      <c r="A66">
        <f>Backlog!$A65-Backlog!$B65</f>
        <v>0</v>
      </c>
    </row>
    <row r="67" spans="1:1" x14ac:dyDescent="0.2">
      <c r="A67">
        <f>Backlog!$A66-Backlog!$B66</f>
        <v>0</v>
      </c>
    </row>
    <row r="68" spans="1:1" x14ac:dyDescent="0.2">
      <c r="A68">
        <f>Backlog!$A67-Backlog!$B67</f>
        <v>0</v>
      </c>
    </row>
    <row r="69" spans="1:1" x14ac:dyDescent="0.2">
      <c r="A69">
        <f>Backlog!$A68-Backlog!$B68</f>
        <v>0</v>
      </c>
    </row>
    <row r="70" spans="1:1" x14ac:dyDescent="0.2">
      <c r="A70">
        <f>Backlog!$A69-Backlog!$B69</f>
        <v>0</v>
      </c>
    </row>
    <row r="71" spans="1:1" x14ac:dyDescent="0.2">
      <c r="A71">
        <f>Backlog!$A70-Backlog!$B70</f>
        <v>0</v>
      </c>
    </row>
    <row r="72" spans="1:1" x14ac:dyDescent="0.2">
      <c r="A72">
        <f>Backlog!$A71-Backlog!$B71</f>
        <v>0</v>
      </c>
    </row>
    <row r="73" spans="1:1" x14ac:dyDescent="0.2">
      <c r="A73">
        <f>Backlog!$A72-Backlog!$B72</f>
        <v>0</v>
      </c>
    </row>
    <row r="74" spans="1:1" x14ac:dyDescent="0.2">
      <c r="A74">
        <f>Backlog!$A73-Backlog!$B73</f>
        <v>0</v>
      </c>
    </row>
    <row r="75" spans="1:1" x14ac:dyDescent="0.2">
      <c r="A75">
        <f>Backlog!$A74-Backlog!$B74</f>
        <v>0</v>
      </c>
    </row>
    <row r="76" spans="1:1" x14ac:dyDescent="0.2">
      <c r="A76">
        <f>Backlog!$A75-Backlog!$B75</f>
        <v>0</v>
      </c>
    </row>
    <row r="77" spans="1:1" x14ac:dyDescent="0.2">
      <c r="A77">
        <f>Backlog!$A76-Backlog!$B76</f>
        <v>0</v>
      </c>
    </row>
    <row r="78" spans="1:1" x14ac:dyDescent="0.2">
      <c r="A78">
        <f>Backlog!$A77-Backlog!$B77</f>
        <v>0</v>
      </c>
    </row>
    <row r="79" spans="1:1" x14ac:dyDescent="0.2">
      <c r="A79">
        <f>Backlog!$A78-Backlog!$B78</f>
        <v>0</v>
      </c>
    </row>
    <row r="80" spans="1:1" x14ac:dyDescent="0.2">
      <c r="A80">
        <f>Backlog!$A79-Backlog!$B79</f>
        <v>0</v>
      </c>
    </row>
    <row r="81" spans="1:1" x14ac:dyDescent="0.2">
      <c r="A81">
        <f>Backlog!$A80-Backlog!$B80</f>
        <v>0</v>
      </c>
    </row>
    <row r="82" spans="1:1" x14ac:dyDescent="0.2">
      <c r="A82">
        <f>Backlog!$A81-Backlog!$B81</f>
        <v>0</v>
      </c>
    </row>
    <row r="83" spans="1:1" x14ac:dyDescent="0.2">
      <c r="A83">
        <f>Backlog!$A82-Backlog!$B82</f>
        <v>0</v>
      </c>
    </row>
    <row r="84" spans="1:1" x14ac:dyDescent="0.2">
      <c r="A84">
        <f>Backlog!$A83-Backlog!$B83</f>
        <v>0</v>
      </c>
    </row>
    <row r="85" spans="1:1" x14ac:dyDescent="0.2">
      <c r="A85">
        <f>Backlog!$A84-Backlog!$B84</f>
        <v>0</v>
      </c>
    </row>
    <row r="86" spans="1:1" x14ac:dyDescent="0.2">
      <c r="A86">
        <f>Backlog!$A85-Backlog!$B85</f>
        <v>0</v>
      </c>
    </row>
    <row r="87" spans="1:1" x14ac:dyDescent="0.2">
      <c r="A87">
        <f>Backlog!$A86-Backlog!$B86</f>
        <v>0</v>
      </c>
    </row>
    <row r="88" spans="1:1" x14ac:dyDescent="0.2">
      <c r="A88">
        <f>Backlog!$A87-Backlog!$B87</f>
        <v>0</v>
      </c>
    </row>
    <row r="89" spans="1:1" x14ac:dyDescent="0.2">
      <c r="A89">
        <f>Backlog!$A88-Backlog!$B88</f>
        <v>0</v>
      </c>
    </row>
    <row r="90" spans="1:1" x14ac:dyDescent="0.2">
      <c r="A90">
        <f>Backlog!$A89-Backlog!$B89</f>
        <v>0</v>
      </c>
    </row>
    <row r="91" spans="1:1" x14ac:dyDescent="0.2">
      <c r="A91">
        <f>Backlog!$A90-Backlog!$B90</f>
        <v>0</v>
      </c>
    </row>
    <row r="92" spans="1:1" x14ac:dyDescent="0.2">
      <c r="A92">
        <f>Backlog!$A91-Backlog!$B91</f>
        <v>0</v>
      </c>
    </row>
    <row r="93" spans="1:1" x14ac:dyDescent="0.2">
      <c r="A93">
        <f>Backlog!$A92-Backlog!$B92</f>
        <v>0</v>
      </c>
    </row>
    <row r="94" spans="1:1" x14ac:dyDescent="0.2">
      <c r="A94">
        <f>Backlog!$A93-Backlog!$B93</f>
        <v>0</v>
      </c>
    </row>
    <row r="95" spans="1:1" x14ac:dyDescent="0.2">
      <c r="A95">
        <f>Backlog!$A94-Backlog!$B94</f>
        <v>0</v>
      </c>
    </row>
    <row r="96" spans="1:1" x14ac:dyDescent="0.2">
      <c r="A96">
        <f>Backlog!$A95-Backlog!$B95</f>
        <v>0</v>
      </c>
    </row>
    <row r="97" spans="1:1" x14ac:dyDescent="0.2">
      <c r="A97">
        <f>Backlog!$A96-Backlog!$B96</f>
        <v>0</v>
      </c>
    </row>
    <row r="98" spans="1:1" x14ac:dyDescent="0.2">
      <c r="A98">
        <f>Backlog!$A97-Backlog!$B97</f>
        <v>0</v>
      </c>
    </row>
    <row r="99" spans="1:1" x14ac:dyDescent="0.2">
      <c r="A99">
        <f>Backlog!$A98-Backlog!$B98</f>
        <v>0</v>
      </c>
    </row>
    <row r="100" spans="1:1" x14ac:dyDescent="0.2">
      <c r="A100">
        <f>Backlog!$A99-Backlog!$B99</f>
        <v>0</v>
      </c>
    </row>
    <row r="101" spans="1:1" x14ac:dyDescent="0.2">
      <c r="A101">
        <f>Backlog!$A100-Backlog!$B100</f>
        <v>0</v>
      </c>
    </row>
    <row r="102" spans="1:1" x14ac:dyDescent="0.2">
      <c r="A102">
        <f>Backlog!$A101-Backlog!$B101</f>
        <v>0</v>
      </c>
    </row>
    <row r="103" spans="1:1" x14ac:dyDescent="0.2">
      <c r="A103">
        <f>Backlog!$A102-Backlog!$B102</f>
        <v>0</v>
      </c>
    </row>
    <row r="104" spans="1:1" x14ac:dyDescent="0.2">
      <c r="A104">
        <f>Backlog!$A103-Backlog!$B103</f>
        <v>0</v>
      </c>
    </row>
    <row r="105" spans="1:1" x14ac:dyDescent="0.2">
      <c r="A105">
        <f>Backlog!$A104-Backlog!$B104</f>
        <v>0</v>
      </c>
    </row>
    <row r="106" spans="1:1" x14ac:dyDescent="0.2">
      <c r="A106">
        <f>Backlog!$A105-Backlog!$B105</f>
        <v>0</v>
      </c>
    </row>
    <row r="107" spans="1:1" x14ac:dyDescent="0.2">
      <c r="A107">
        <f>Backlog!$A106-Backlog!$B106</f>
        <v>0</v>
      </c>
    </row>
    <row r="108" spans="1:1" x14ac:dyDescent="0.2">
      <c r="A108">
        <f>Backlog!$A107-Backlog!$B107</f>
        <v>0</v>
      </c>
    </row>
    <row r="109" spans="1:1" x14ac:dyDescent="0.2">
      <c r="A109">
        <f>Backlog!$A108-Backlog!$B108</f>
        <v>0</v>
      </c>
    </row>
    <row r="110" spans="1:1" x14ac:dyDescent="0.2">
      <c r="A110">
        <f>Backlog!$A109-Backlog!$B109</f>
        <v>0</v>
      </c>
    </row>
    <row r="111" spans="1:1" x14ac:dyDescent="0.2">
      <c r="A111">
        <f>Backlog!$A110-Backlog!$B110</f>
        <v>0</v>
      </c>
    </row>
    <row r="112" spans="1:1" x14ac:dyDescent="0.2">
      <c r="A112">
        <f>Backlog!$A111-Backlog!$B111</f>
        <v>0</v>
      </c>
    </row>
    <row r="113" spans="1:1" x14ac:dyDescent="0.2">
      <c r="A113">
        <f>Backlog!$A112-Backlog!$B112</f>
        <v>0</v>
      </c>
    </row>
    <row r="114" spans="1:1" x14ac:dyDescent="0.2">
      <c r="A114">
        <f>Backlog!$A113-Backlog!$B113</f>
        <v>0</v>
      </c>
    </row>
    <row r="115" spans="1:1" x14ac:dyDescent="0.2">
      <c r="A115">
        <f>Backlog!$A114-Backlog!$B114</f>
        <v>0</v>
      </c>
    </row>
    <row r="116" spans="1:1" x14ac:dyDescent="0.2">
      <c r="A116">
        <f>Backlog!$A115-Backlog!$B115</f>
        <v>0</v>
      </c>
    </row>
    <row r="117" spans="1:1" x14ac:dyDescent="0.2">
      <c r="A117">
        <f>Backlog!$A116-Backlog!$B116</f>
        <v>0</v>
      </c>
    </row>
    <row r="118" spans="1:1" x14ac:dyDescent="0.2">
      <c r="A118">
        <f>Backlog!$A117-Backlog!$B117</f>
        <v>0</v>
      </c>
    </row>
    <row r="119" spans="1:1" x14ac:dyDescent="0.2">
      <c r="A119">
        <f>Backlog!$A118-Backlog!$B118</f>
        <v>0</v>
      </c>
    </row>
    <row r="120" spans="1:1" x14ac:dyDescent="0.2">
      <c r="A120">
        <f>Backlog!$A119-Backlog!$B119</f>
        <v>0</v>
      </c>
    </row>
    <row r="121" spans="1:1" x14ac:dyDescent="0.2">
      <c r="A121">
        <f>Backlog!$A120-Backlog!$B120</f>
        <v>0</v>
      </c>
    </row>
    <row r="122" spans="1:1" x14ac:dyDescent="0.2">
      <c r="A122">
        <f>Backlog!$A121-Backlog!$B121</f>
        <v>0</v>
      </c>
    </row>
    <row r="123" spans="1:1" x14ac:dyDescent="0.2">
      <c r="A123">
        <f>Backlog!$A122-Backlog!$B122</f>
        <v>0</v>
      </c>
    </row>
    <row r="124" spans="1:1" x14ac:dyDescent="0.2">
      <c r="A124">
        <f>Backlog!$A123-Backlog!$B123</f>
        <v>0</v>
      </c>
    </row>
    <row r="125" spans="1:1" x14ac:dyDescent="0.2">
      <c r="A125">
        <f>Backlog!$A124-Backlog!$B124</f>
        <v>0</v>
      </c>
    </row>
    <row r="126" spans="1:1" x14ac:dyDescent="0.2">
      <c r="A126">
        <f>Backlog!$A125-Backlog!$B125</f>
        <v>0</v>
      </c>
    </row>
    <row r="127" spans="1:1" x14ac:dyDescent="0.2">
      <c r="A127">
        <f>Backlog!$A126-Backlog!$B126</f>
        <v>0</v>
      </c>
    </row>
    <row r="128" spans="1:1" x14ac:dyDescent="0.2">
      <c r="A128">
        <f>Backlog!$A127-Backlog!$B127</f>
        <v>0</v>
      </c>
    </row>
    <row r="129" spans="1:1" x14ac:dyDescent="0.2">
      <c r="A129">
        <f>Backlog!$A128-Backlog!$B128</f>
        <v>0</v>
      </c>
    </row>
    <row r="130" spans="1:1" x14ac:dyDescent="0.2">
      <c r="A130">
        <f>Backlog!$A129-Backlog!$B129</f>
        <v>0</v>
      </c>
    </row>
    <row r="131" spans="1:1" x14ac:dyDescent="0.2">
      <c r="A131">
        <f>Backlog!$A130-Backlog!$B130</f>
        <v>0</v>
      </c>
    </row>
    <row r="132" spans="1:1" x14ac:dyDescent="0.2">
      <c r="A132">
        <f>Backlog!$A131-Backlog!$B131</f>
        <v>0</v>
      </c>
    </row>
    <row r="133" spans="1:1" x14ac:dyDescent="0.2">
      <c r="A133">
        <f>Backlog!$A132-Backlog!$B132</f>
        <v>0</v>
      </c>
    </row>
    <row r="134" spans="1:1" x14ac:dyDescent="0.2">
      <c r="A134">
        <f>Backlog!$A133-Backlog!$B133</f>
        <v>0</v>
      </c>
    </row>
    <row r="135" spans="1:1" x14ac:dyDescent="0.2">
      <c r="A135">
        <f>Backlog!$A134-Backlog!$B134</f>
        <v>0</v>
      </c>
    </row>
    <row r="136" spans="1:1" x14ac:dyDescent="0.2">
      <c r="A136">
        <f>Backlog!$A135-Backlog!$B135</f>
        <v>0</v>
      </c>
    </row>
    <row r="137" spans="1:1" x14ac:dyDescent="0.2">
      <c r="A137">
        <f>Backlog!$A136-Backlog!$B136</f>
        <v>0</v>
      </c>
    </row>
    <row r="138" spans="1:1" x14ac:dyDescent="0.2">
      <c r="A138">
        <f>Backlog!$A137-Backlog!$B137</f>
        <v>0</v>
      </c>
    </row>
    <row r="139" spans="1:1" x14ac:dyDescent="0.2">
      <c r="A139">
        <f>Backlog!$A138-Backlog!$B138</f>
        <v>0</v>
      </c>
    </row>
    <row r="140" spans="1:1" x14ac:dyDescent="0.2">
      <c r="A140">
        <f>Backlog!$A139-Backlog!$B139</f>
        <v>0</v>
      </c>
    </row>
    <row r="141" spans="1:1" x14ac:dyDescent="0.2">
      <c r="A141">
        <f>Backlog!$A140-Backlog!$B140</f>
        <v>0</v>
      </c>
    </row>
    <row r="142" spans="1:1" x14ac:dyDescent="0.2">
      <c r="A142">
        <f>Backlog!$A141-Backlog!$B141</f>
        <v>0</v>
      </c>
    </row>
    <row r="143" spans="1:1" x14ac:dyDescent="0.2">
      <c r="A143">
        <f>Backlog!$A142-Backlog!$B142</f>
        <v>0</v>
      </c>
    </row>
    <row r="144" spans="1:1" x14ac:dyDescent="0.2">
      <c r="A144">
        <f>Backlog!$A143-Backlog!$B143</f>
        <v>0</v>
      </c>
    </row>
    <row r="145" spans="1:1" x14ac:dyDescent="0.2">
      <c r="A145">
        <f>Backlog!$A144-Backlog!$B144</f>
        <v>0</v>
      </c>
    </row>
    <row r="146" spans="1:1" x14ac:dyDescent="0.2">
      <c r="A146">
        <f>Backlog!$A145-Backlog!$B145</f>
        <v>0</v>
      </c>
    </row>
    <row r="147" spans="1:1" x14ac:dyDescent="0.2">
      <c r="A147">
        <f>Backlog!$A146-Backlog!$B146</f>
        <v>0</v>
      </c>
    </row>
    <row r="148" spans="1:1" x14ac:dyDescent="0.2">
      <c r="A148">
        <f>Backlog!$A147-Backlog!$B147</f>
        <v>0</v>
      </c>
    </row>
    <row r="149" spans="1:1" x14ac:dyDescent="0.2">
      <c r="A149">
        <f>Backlog!$A148-Backlog!$B148</f>
        <v>0</v>
      </c>
    </row>
    <row r="150" spans="1:1" x14ac:dyDescent="0.2">
      <c r="A150">
        <f>Backlog!$A149-Backlog!$B149</f>
        <v>0</v>
      </c>
    </row>
    <row r="151" spans="1:1" x14ac:dyDescent="0.2">
      <c r="A151">
        <f>Backlog!$A150-Backlog!$B150</f>
        <v>0</v>
      </c>
    </row>
    <row r="152" spans="1:1" x14ac:dyDescent="0.2">
      <c r="A152">
        <f>Backlog!$A151-Backlog!$B151</f>
        <v>0</v>
      </c>
    </row>
    <row r="153" spans="1:1" x14ac:dyDescent="0.2">
      <c r="A153">
        <f>Backlog!$A152-Backlog!$B152</f>
        <v>0</v>
      </c>
    </row>
    <row r="154" spans="1:1" x14ac:dyDescent="0.2">
      <c r="A154">
        <f>Backlog!$A153-Backlog!$B153</f>
        <v>0</v>
      </c>
    </row>
    <row r="155" spans="1:1" x14ac:dyDescent="0.2">
      <c r="A155">
        <f>Backlog!$A154-Backlog!$B154</f>
        <v>0</v>
      </c>
    </row>
    <row r="156" spans="1:1" x14ac:dyDescent="0.2">
      <c r="A156">
        <f>Backlog!$A155-Backlog!$B155</f>
        <v>0</v>
      </c>
    </row>
    <row r="157" spans="1:1" x14ac:dyDescent="0.2">
      <c r="A157">
        <f>Backlog!$A156-Backlog!$B156</f>
        <v>0</v>
      </c>
    </row>
    <row r="158" spans="1:1" x14ac:dyDescent="0.2">
      <c r="A158">
        <f>Backlog!$A157-Backlog!$B157</f>
        <v>0</v>
      </c>
    </row>
    <row r="159" spans="1:1" x14ac:dyDescent="0.2">
      <c r="A159">
        <f>Backlog!$A158-Backlog!$B158</f>
        <v>0</v>
      </c>
    </row>
    <row r="160" spans="1:1" x14ac:dyDescent="0.2">
      <c r="A160">
        <f>Backlog!$A159-Backlog!$B159</f>
        <v>0</v>
      </c>
    </row>
    <row r="161" spans="1:1" x14ac:dyDescent="0.2">
      <c r="A161">
        <f>Backlog!$A160-Backlog!$B160</f>
        <v>0</v>
      </c>
    </row>
    <row r="162" spans="1:1" x14ac:dyDescent="0.2">
      <c r="A162">
        <f>Backlog!$A161-Backlog!$B161</f>
        <v>0</v>
      </c>
    </row>
    <row r="163" spans="1:1" x14ac:dyDescent="0.2">
      <c r="A163">
        <f>Backlog!$A162-Backlog!$B162</f>
        <v>0</v>
      </c>
    </row>
    <row r="164" spans="1:1" x14ac:dyDescent="0.2">
      <c r="A164">
        <f>Backlog!$A163-Backlog!$B163</f>
        <v>0</v>
      </c>
    </row>
    <row r="165" spans="1:1" x14ac:dyDescent="0.2">
      <c r="A165">
        <f>Backlog!$A164-Backlog!$B164</f>
        <v>0</v>
      </c>
    </row>
    <row r="166" spans="1:1" x14ac:dyDescent="0.2">
      <c r="A166">
        <f>Backlog!$A165-Backlog!$B165</f>
        <v>0</v>
      </c>
    </row>
    <row r="167" spans="1:1" x14ac:dyDescent="0.2">
      <c r="A167">
        <f>Backlog!$A166-Backlog!$B166</f>
        <v>0</v>
      </c>
    </row>
    <row r="168" spans="1:1" x14ac:dyDescent="0.2">
      <c r="A168">
        <f>Backlog!$A167-Backlog!$B167</f>
        <v>0</v>
      </c>
    </row>
    <row r="169" spans="1:1" x14ac:dyDescent="0.2">
      <c r="A169">
        <f>Backlog!$A168-Backlog!$B168</f>
        <v>0</v>
      </c>
    </row>
    <row r="170" spans="1:1" x14ac:dyDescent="0.2">
      <c r="A170">
        <f>Backlog!$A169-Backlog!$B169</f>
        <v>0</v>
      </c>
    </row>
    <row r="171" spans="1:1" x14ac:dyDescent="0.2">
      <c r="A171">
        <f>Backlog!$A170-Backlog!$B170</f>
        <v>0</v>
      </c>
    </row>
    <row r="172" spans="1:1" x14ac:dyDescent="0.2">
      <c r="A172">
        <f>Backlog!$A171-Backlog!$B171</f>
        <v>0</v>
      </c>
    </row>
    <row r="173" spans="1:1" x14ac:dyDescent="0.2">
      <c r="A173">
        <f>Backlog!$A172-Backlog!$B172</f>
        <v>0</v>
      </c>
    </row>
    <row r="174" spans="1:1" x14ac:dyDescent="0.2">
      <c r="A174">
        <f>Backlog!$A173-Backlog!$B173</f>
        <v>0</v>
      </c>
    </row>
    <row r="175" spans="1:1" x14ac:dyDescent="0.2">
      <c r="A175">
        <f>Backlog!$A174-Backlog!$B174</f>
        <v>0</v>
      </c>
    </row>
    <row r="176" spans="1:1" x14ac:dyDescent="0.2">
      <c r="A176">
        <f>Backlog!$A175-Backlog!$B175</f>
        <v>0</v>
      </c>
    </row>
    <row r="177" spans="1:1" x14ac:dyDescent="0.2">
      <c r="A177">
        <f>Backlog!$A176-Backlog!$B176</f>
        <v>0</v>
      </c>
    </row>
    <row r="178" spans="1:1" x14ac:dyDescent="0.2">
      <c r="A178">
        <f>Backlog!$A177-Backlog!$B177</f>
        <v>0</v>
      </c>
    </row>
    <row r="179" spans="1:1" x14ac:dyDescent="0.2">
      <c r="A179">
        <f>Backlog!$A178-Backlog!$B178</f>
        <v>0</v>
      </c>
    </row>
    <row r="180" spans="1:1" x14ac:dyDescent="0.2">
      <c r="A180">
        <f>Backlog!$A179-Backlog!$B179</f>
        <v>0</v>
      </c>
    </row>
    <row r="181" spans="1:1" x14ac:dyDescent="0.2">
      <c r="A181">
        <f>Backlog!$A180-Backlog!$B180</f>
        <v>0</v>
      </c>
    </row>
    <row r="182" spans="1:1" x14ac:dyDescent="0.2">
      <c r="A182">
        <f>Backlog!$A181-Backlog!$B181</f>
        <v>0</v>
      </c>
    </row>
    <row r="183" spans="1:1" x14ac:dyDescent="0.2">
      <c r="A183">
        <f>Backlog!$A182-Backlog!$B182</f>
        <v>0</v>
      </c>
    </row>
    <row r="184" spans="1:1" x14ac:dyDescent="0.2">
      <c r="A184">
        <f>Backlog!$A183-Backlog!$B183</f>
        <v>0</v>
      </c>
    </row>
    <row r="185" spans="1:1" x14ac:dyDescent="0.2">
      <c r="A185">
        <f>Backlog!$A184-Backlog!$B184</f>
        <v>0</v>
      </c>
    </row>
    <row r="186" spans="1:1" x14ac:dyDescent="0.2">
      <c r="A186">
        <f>Backlog!$A185-Backlog!$B185</f>
        <v>0</v>
      </c>
    </row>
    <row r="187" spans="1:1" x14ac:dyDescent="0.2">
      <c r="A187">
        <f>Backlog!$A186-Backlog!$B186</f>
        <v>0</v>
      </c>
    </row>
    <row r="188" spans="1:1" x14ac:dyDescent="0.2">
      <c r="A188">
        <f>Backlog!$A187-Backlog!$B187</f>
        <v>0</v>
      </c>
    </row>
    <row r="189" spans="1:1" x14ac:dyDescent="0.2">
      <c r="A189">
        <f>Backlog!$A188-Backlog!$B188</f>
        <v>0</v>
      </c>
    </row>
    <row r="190" spans="1:1" x14ac:dyDescent="0.2">
      <c r="A190">
        <f>Backlog!$A189-Backlog!$B189</f>
        <v>0</v>
      </c>
    </row>
    <row r="191" spans="1:1" x14ac:dyDescent="0.2">
      <c r="A191">
        <f>Backlog!$A190-Backlog!$B190</f>
        <v>0</v>
      </c>
    </row>
    <row r="192" spans="1:1" x14ac:dyDescent="0.2">
      <c r="A192">
        <f>Backlog!$A191-Backlog!$B191</f>
        <v>0</v>
      </c>
    </row>
    <row r="193" spans="1:1" x14ac:dyDescent="0.2">
      <c r="A193">
        <f>Backlog!$A192-Backlog!$B192</f>
        <v>0</v>
      </c>
    </row>
    <row r="194" spans="1:1" x14ac:dyDescent="0.2">
      <c r="A194">
        <f>Backlog!$A193-Backlog!$B193</f>
        <v>0</v>
      </c>
    </row>
    <row r="195" spans="1:1" x14ac:dyDescent="0.2">
      <c r="A195">
        <f>Backlog!$A194-Backlog!$B194</f>
        <v>0</v>
      </c>
    </row>
    <row r="196" spans="1:1" x14ac:dyDescent="0.2">
      <c r="A196">
        <f>Backlog!$A195-Backlog!$B195</f>
        <v>0</v>
      </c>
    </row>
    <row r="197" spans="1:1" x14ac:dyDescent="0.2">
      <c r="A197">
        <f>Backlog!$A196-Backlog!$B196</f>
        <v>0</v>
      </c>
    </row>
    <row r="198" spans="1:1" x14ac:dyDescent="0.2">
      <c r="A198">
        <f>Backlog!$A197-Backlog!$B197</f>
        <v>0</v>
      </c>
    </row>
    <row r="199" spans="1:1" x14ac:dyDescent="0.2">
      <c r="A199">
        <f>Backlog!$A198-Backlog!$B198</f>
        <v>0</v>
      </c>
    </row>
    <row r="200" spans="1:1" x14ac:dyDescent="0.2">
      <c r="A200">
        <f>Backlog!$A199-Backlog!$B199</f>
        <v>0</v>
      </c>
    </row>
    <row r="201" spans="1:1" x14ac:dyDescent="0.2">
      <c r="A201">
        <f>Backlog!$A200-Backlog!$B200</f>
        <v>0</v>
      </c>
    </row>
    <row r="202" spans="1:1" x14ac:dyDescent="0.2">
      <c r="A202">
        <f>Backlog!$A201-Backlog!$B201</f>
        <v>0</v>
      </c>
    </row>
    <row r="203" spans="1:1" x14ac:dyDescent="0.2">
      <c r="A203">
        <f>Backlog!$A202-Backlog!$B202</f>
        <v>0</v>
      </c>
    </row>
    <row r="204" spans="1:1" x14ac:dyDescent="0.2">
      <c r="A204">
        <f>Backlog!$A203-Backlog!$B203</f>
        <v>0</v>
      </c>
    </row>
    <row r="205" spans="1:1" x14ac:dyDescent="0.2">
      <c r="A205">
        <f>Backlog!$A204-Backlog!$B204</f>
        <v>0</v>
      </c>
    </row>
    <row r="206" spans="1:1" x14ac:dyDescent="0.2">
      <c r="A206">
        <f>Backlog!$A205-Backlog!$B205</f>
        <v>0</v>
      </c>
    </row>
    <row r="207" spans="1:1" x14ac:dyDescent="0.2">
      <c r="A207">
        <f>Backlog!$A206-Backlog!$B206</f>
        <v>0</v>
      </c>
    </row>
    <row r="208" spans="1:1" x14ac:dyDescent="0.2">
      <c r="A208">
        <f>Backlog!$A207-Backlog!$B207</f>
        <v>0</v>
      </c>
    </row>
    <row r="209" spans="1:1" x14ac:dyDescent="0.2">
      <c r="A209">
        <f>Backlog!$A208-Backlog!$B208</f>
        <v>0</v>
      </c>
    </row>
    <row r="210" spans="1:1" x14ac:dyDescent="0.2">
      <c r="A210">
        <f>Backlog!$A209-Backlog!$B209</f>
        <v>0</v>
      </c>
    </row>
    <row r="211" spans="1:1" x14ac:dyDescent="0.2">
      <c r="A211">
        <f>Backlog!$A210-Backlog!$B210</f>
        <v>0</v>
      </c>
    </row>
    <row r="212" spans="1:1" x14ac:dyDescent="0.2">
      <c r="A212">
        <f>Backlog!$A211-Backlog!$B211</f>
        <v>0</v>
      </c>
    </row>
    <row r="213" spans="1:1" x14ac:dyDescent="0.2">
      <c r="A213">
        <f>Backlog!$A212-Backlog!$B212</f>
        <v>0</v>
      </c>
    </row>
    <row r="214" spans="1:1" x14ac:dyDescent="0.2">
      <c r="A214">
        <f>Backlog!$A213-Backlog!$B213</f>
        <v>0</v>
      </c>
    </row>
    <row r="215" spans="1:1" x14ac:dyDescent="0.2">
      <c r="A215">
        <f>Backlog!$A214-Backlog!$B214</f>
        <v>0</v>
      </c>
    </row>
    <row r="216" spans="1:1" x14ac:dyDescent="0.2">
      <c r="A216">
        <f>Backlog!$A215-Backlog!$B215</f>
        <v>0</v>
      </c>
    </row>
    <row r="217" spans="1:1" x14ac:dyDescent="0.2">
      <c r="A217">
        <f>Backlog!$A216-Backlog!$B216</f>
        <v>0</v>
      </c>
    </row>
    <row r="218" spans="1:1" x14ac:dyDescent="0.2">
      <c r="A218">
        <f>Backlog!$A217-Backlog!$B217</f>
        <v>0</v>
      </c>
    </row>
    <row r="219" spans="1:1" x14ac:dyDescent="0.2">
      <c r="A219">
        <f>Backlog!$A218-Backlog!$B218</f>
        <v>0</v>
      </c>
    </row>
    <row r="220" spans="1:1" x14ac:dyDescent="0.2">
      <c r="A220">
        <f>Backlog!$A219-Backlog!$B219</f>
        <v>0</v>
      </c>
    </row>
    <row r="221" spans="1:1" x14ac:dyDescent="0.2">
      <c r="A221">
        <f>Backlog!$A220-Backlog!$B220</f>
        <v>0</v>
      </c>
    </row>
    <row r="222" spans="1:1" x14ac:dyDescent="0.2">
      <c r="A222">
        <f>Backlog!$A221-Backlog!$B221</f>
        <v>0</v>
      </c>
    </row>
    <row r="223" spans="1:1" x14ac:dyDescent="0.2">
      <c r="A223">
        <f>Backlog!$A222-Backlog!$B222</f>
        <v>0</v>
      </c>
    </row>
    <row r="224" spans="1:1" x14ac:dyDescent="0.2">
      <c r="A224">
        <f>Backlog!$A223-Backlog!$B223</f>
        <v>0</v>
      </c>
    </row>
    <row r="225" spans="1:1" x14ac:dyDescent="0.2">
      <c r="A225">
        <f>Backlog!$A224-Backlog!$B224</f>
        <v>0</v>
      </c>
    </row>
    <row r="226" spans="1:1" x14ac:dyDescent="0.2">
      <c r="A226">
        <f>Backlog!$A225-Backlog!$B225</f>
        <v>0</v>
      </c>
    </row>
    <row r="227" spans="1:1" x14ac:dyDescent="0.2">
      <c r="A227">
        <f>Backlog!$A226-Backlog!$B226</f>
        <v>0</v>
      </c>
    </row>
    <row r="228" spans="1:1" x14ac:dyDescent="0.2">
      <c r="A228">
        <f>Backlog!$A227-Backlog!$B227</f>
        <v>0</v>
      </c>
    </row>
    <row r="229" spans="1:1" x14ac:dyDescent="0.2">
      <c r="A229">
        <f>Backlog!$A228-Backlog!$B228</f>
        <v>0</v>
      </c>
    </row>
    <row r="230" spans="1:1" x14ac:dyDescent="0.2">
      <c r="A230">
        <f>Backlog!$A229-Backlog!$B229</f>
        <v>0</v>
      </c>
    </row>
    <row r="231" spans="1:1" x14ac:dyDescent="0.2">
      <c r="A231">
        <f>Backlog!$A230-Backlog!$B230</f>
        <v>0</v>
      </c>
    </row>
    <row r="232" spans="1:1" x14ac:dyDescent="0.2">
      <c r="A232">
        <f>Backlog!$A231-Backlog!$B231</f>
        <v>0</v>
      </c>
    </row>
    <row r="233" spans="1:1" x14ac:dyDescent="0.2">
      <c r="A233">
        <f>Backlog!$A232-Backlog!$B232</f>
        <v>0</v>
      </c>
    </row>
    <row r="234" spans="1:1" x14ac:dyDescent="0.2">
      <c r="A234">
        <f>Backlog!$A233-Backlog!$B233</f>
        <v>0</v>
      </c>
    </row>
    <row r="235" spans="1:1" x14ac:dyDescent="0.2">
      <c r="A235">
        <f>Backlog!$A234-Backlog!$B234</f>
        <v>0</v>
      </c>
    </row>
    <row r="236" spans="1:1" x14ac:dyDescent="0.2">
      <c r="A236">
        <f>Backlog!$A235-Backlog!$B235</f>
        <v>0</v>
      </c>
    </row>
    <row r="237" spans="1:1" x14ac:dyDescent="0.2">
      <c r="A237">
        <f>Backlog!$A236-Backlog!$B236</f>
        <v>0</v>
      </c>
    </row>
    <row r="238" spans="1:1" x14ac:dyDescent="0.2">
      <c r="A238">
        <f>Backlog!$A237-Backlog!$B237</f>
        <v>0</v>
      </c>
    </row>
    <row r="239" spans="1:1" x14ac:dyDescent="0.2">
      <c r="A239">
        <f>Backlog!$A238-Backlog!$B238</f>
        <v>0</v>
      </c>
    </row>
    <row r="240" spans="1:1" x14ac:dyDescent="0.2">
      <c r="A240">
        <f>Backlog!$A239-Backlog!$B239</f>
        <v>0</v>
      </c>
    </row>
    <row r="241" spans="1:1" x14ac:dyDescent="0.2">
      <c r="A241">
        <f>Backlog!$A240-Backlog!$B240</f>
        <v>0</v>
      </c>
    </row>
    <row r="242" spans="1:1" x14ac:dyDescent="0.2">
      <c r="A242">
        <f>Backlog!$A241-Backlog!$B241</f>
        <v>0</v>
      </c>
    </row>
    <row r="243" spans="1:1" x14ac:dyDescent="0.2">
      <c r="A243">
        <f>Backlog!$A242-Backlog!$B242</f>
        <v>0</v>
      </c>
    </row>
    <row r="244" spans="1:1" x14ac:dyDescent="0.2">
      <c r="A244">
        <f>Backlog!$A243-Backlog!$B243</f>
        <v>0</v>
      </c>
    </row>
    <row r="245" spans="1:1" x14ac:dyDescent="0.2">
      <c r="A245">
        <f>Backlog!$A244-Backlog!$B244</f>
        <v>0</v>
      </c>
    </row>
    <row r="246" spans="1:1" x14ac:dyDescent="0.2">
      <c r="A246">
        <f>Backlog!$A245-Backlog!$B245</f>
        <v>0</v>
      </c>
    </row>
    <row r="247" spans="1:1" x14ac:dyDescent="0.2">
      <c r="A247">
        <f>Backlog!$A246-Backlog!$B246</f>
        <v>0</v>
      </c>
    </row>
    <row r="248" spans="1:1" x14ac:dyDescent="0.2">
      <c r="A248">
        <f>Backlog!$A247-Backlog!$B247</f>
        <v>0</v>
      </c>
    </row>
    <row r="249" spans="1:1" x14ac:dyDescent="0.2">
      <c r="A249">
        <f>Backlog!$A248-Backlog!$B248</f>
        <v>0</v>
      </c>
    </row>
    <row r="250" spans="1:1" x14ac:dyDescent="0.2">
      <c r="A250">
        <f>Backlog!$A249-Backlog!$B249</f>
        <v>0</v>
      </c>
    </row>
    <row r="251" spans="1:1" x14ac:dyDescent="0.2">
      <c r="A251">
        <f>Backlog!$A250-Backlog!$B250</f>
        <v>0</v>
      </c>
    </row>
    <row r="252" spans="1:1" x14ac:dyDescent="0.2">
      <c r="A252">
        <f>Backlog!$A251-Backlog!$B251</f>
        <v>0</v>
      </c>
    </row>
    <row r="253" spans="1:1" x14ac:dyDescent="0.2">
      <c r="A253">
        <f>Backlog!$A252-Backlog!$B252</f>
        <v>0</v>
      </c>
    </row>
    <row r="254" spans="1:1" x14ac:dyDescent="0.2">
      <c r="A254">
        <f>Backlog!$A253-Backlog!$B253</f>
        <v>0</v>
      </c>
    </row>
    <row r="255" spans="1:1" x14ac:dyDescent="0.2">
      <c r="A255">
        <f>Backlog!$A254-Backlog!$B254</f>
        <v>0</v>
      </c>
    </row>
    <row r="256" spans="1:1" x14ac:dyDescent="0.2">
      <c r="A256">
        <f>Backlog!$A255-Backlog!$B255</f>
        <v>0</v>
      </c>
    </row>
    <row r="257" spans="1:1" x14ac:dyDescent="0.2">
      <c r="A257">
        <f>Backlog!$A256-Backlog!$B256</f>
        <v>0</v>
      </c>
    </row>
    <row r="258" spans="1:1" x14ac:dyDescent="0.2">
      <c r="A258">
        <f>Backlog!$A257-Backlog!$B257</f>
        <v>0</v>
      </c>
    </row>
    <row r="259" spans="1:1" x14ac:dyDescent="0.2">
      <c r="A259">
        <f>Backlog!$A258-Backlog!$B258</f>
        <v>0</v>
      </c>
    </row>
    <row r="260" spans="1:1" x14ac:dyDescent="0.2">
      <c r="A260">
        <f>Backlog!$A259-Backlog!$B259</f>
        <v>0</v>
      </c>
    </row>
    <row r="261" spans="1:1" x14ac:dyDescent="0.2">
      <c r="A261">
        <f>Backlog!$A260-Backlog!$B260</f>
        <v>0</v>
      </c>
    </row>
    <row r="262" spans="1:1" x14ac:dyDescent="0.2">
      <c r="A262">
        <f>Backlog!$A261-Backlog!$B261</f>
        <v>0</v>
      </c>
    </row>
    <row r="263" spans="1:1" x14ac:dyDescent="0.2">
      <c r="A263">
        <f>Backlog!$A262-Backlog!$B262</f>
        <v>0</v>
      </c>
    </row>
    <row r="264" spans="1:1" x14ac:dyDescent="0.2">
      <c r="A264">
        <f>Backlog!$A263-Backlog!$B263</f>
        <v>0</v>
      </c>
    </row>
    <row r="265" spans="1:1" x14ac:dyDescent="0.2">
      <c r="A265">
        <f>Backlog!$A264-Backlog!$B264</f>
        <v>0</v>
      </c>
    </row>
    <row r="266" spans="1:1" x14ac:dyDescent="0.2">
      <c r="A266">
        <f>Backlog!$A265-Backlog!$B265</f>
        <v>0</v>
      </c>
    </row>
    <row r="267" spans="1:1" x14ac:dyDescent="0.2">
      <c r="A267">
        <f>Backlog!$A266-Backlog!$B266</f>
        <v>0</v>
      </c>
    </row>
    <row r="268" spans="1:1" x14ac:dyDescent="0.2">
      <c r="A268">
        <f>Backlog!$A267-Backlog!$B267</f>
        <v>0</v>
      </c>
    </row>
    <row r="269" spans="1:1" x14ac:dyDescent="0.2">
      <c r="A269">
        <f>Backlog!$A268-Backlog!$B268</f>
        <v>0</v>
      </c>
    </row>
    <row r="270" spans="1:1" x14ac:dyDescent="0.2">
      <c r="A270">
        <f>Backlog!$A269-Backlog!$B269</f>
        <v>0</v>
      </c>
    </row>
    <row r="271" spans="1:1" x14ac:dyDescent="0.2">
      <c r="A271">
        <f>Backlog!$A270-Backlog!$B270</f>
        <v>0</v>
      </c>
    </row>
    <row r="272" spans="1:1" x14ac:dyDescent="0.2">
      <c r="A272">
        <f>Backlog!$A271-Backlog!$B271</f>
        <v>0</v>
      </c>
    </row>
    <row r="273" spans="1:1" x14ac:dyDescent="0.2">
      <c r="A273">
        <f>Backlog!$A272-Backlog!$B272</f>
        <v>0</v>
      </c>
    </row>
    <row r="274" spans="1:1" x14ac:dyDescent="0.2">
      <c r="A274">
        <f>Backlog!$A273-Backlog!$B273</f>
        <v>0</v>
      </c>
    </row>
    <row r="275" spans="1:1" x14ac:dyDescent="0.2">
      <c r="A275">
        <f>Backlog!$A274-Backlog!$B274</f>
        <v>0</v>
      </c>
    </row>
    <row r="276" spans="1:1" x14ac:dyDescent="0.2">
      <c r="A276">
        <f>Backlog!$A275-Backlog!$B275</f>
        <v>0</v>
      </c>
    </row>
    <row r="277" spans="1:1" x14ac:dyDescent="0.2">
      <c r="A277">
        <f>Backlog!$A276-Backlog!$B276</f>
        <v>0</v>
      </c>
    </row>
    <row r="278" spans="1:1" x14ac:dyDescent="0.2">
      <c r="A278">
        <f>Backlog!$A277-Backlog!$B277</f>
        <v>0</v>
      </c>
    </row>
    <row r="279" spans="1:1" x14ac:dyDescent="0.2">
      <c r="A279">
        <f>Backlog!$A278-Backlog!$B278</f>
        <v>0</v>
      </c>
    </row>
    <row r="280" spans="1:1" x14ac:dyDescent="0.2">
      <c r="A280">
        <f>Backlog!$A279-Backlog!$B279</f>
        <v>0</v>
      </c>
    </row>
    <row r="281" spans="1:1" x14ac:dyDescent="0.2">
      <c r="A281">
        <f>Backlog!$A280-Backlog!$B280</f>
        <v>0</v>
      </c>
    </row>
    <row r="282" spans="1:1" x14ac:dyDescent="0.2">
      <c r="A282">
        <f>Backlog!$A281-Backlog!$B281</f>
        <v>0</v>
      </c>
    </row>
    <row r="283" spans="1:1" x14ac:dyDescent="0.2">
      <c r="A283">
        <f>Backlog!$A282-Backlog!$B282</f>
        <v>0</v>
      </c>
    </row>
    <row r="284" spans="1:1" x14ac:dyDescent="0.2">
      <c r="A284">
        <f>Backlog!$A283-Backlog!$B283</f>
        <v>0</v>
      </c>
    </row>
    <row r="285" spans="1:1" x14ac:dyDescent="0.2">
      <c r="A285">
        <f>Backlog!$A284-Backlog!$B284</f>
        <v>0</v>
      </c>
    </row>
    <row r="286" spans="1:1" x14ac:dyDescent="0.2">
      <c r="A286">
        <f>Backlog!$A285-Backlog!$B285</f>
        <v>0</v>
      </c>
    </row>
    <row r="287" spans="1:1" x14ac:dyDescent="0.2">
      <c r="A287">
        <f>Backlog!$A286-Backlog!$B286</f>
        <v>0</v>
      </c>
    </row>
    <row r="288" spans="1:1" x14ac:dyDescent="0.2">
      <c r="A288">
        <f>Backlog!$A287-Backlog!$B287</f>
        <v>0</v>
      </c>
    </row>
    <row r="289" spans="1:1" x14ac:dyDescent="0.2">
      <c r="A289">
        <f>Backlog!$A288-Backlog!$B288</f>
        <v>0</v>
      </c>
    </row>
    <row r="290" spans="1:1" x14ac:dyDescent="0.2">
      <c r="A290">
        <f>Backlog!$A289-Backlog!$B289</f>
        <v>0</v>
      </c>
    </row>
    <row r="291" spans="1:1" x14ac:dyDescent="0.2">
      <c r="A291">
        <f>Backlog!$A290-Backlog!$B290</f>
        <v>0</v>
      </c>
    </row>
    <row r="292" spans="1:1" x14ac:dyDescent="0.2">
      <c r="A292">
        <f>Backlog!$A291-Backlog!$B291</f>
        <v>0</v>
      </c>
    </row>
    <row r="293" spans="1:1" x14ac:dyDescent="0.2">
      <c r="A293">
        <f>Backlog!$A292-Backlog!$B292</f>
        <v>0</v>
      </c>
    </row>
    <row r="294" spans="1:1" x14ac:dyDescent="0.2">
      <c r="A294">
        <f>Backlog!$A293-Backlog!$B293</f>
        <v>0</v>
      </c>
    </row>
    <row r="295" spans="1:1" x14ac:dyDescent="0.2">
      <c r="A295">
        <f>Backlog!$A294-Backlog!$B294</f>
        <v>0</v>
      </c>
    </row>
    <row r="296" spans="1:1" x14ac:dyDescent="0.2">
      <c r="A296">
        <f>Backlog!$A295-Backlog!$B295</f>
        <v>0</v>
      </c>
    </row>
    <row r="297" spans="1:1" x14ac:dyDescent="0.2">
      <c r="A297">
        <f>Backlog!$A296-Backlog!$B296</f>
        <v>0</v>
      </c>
    </row>
    <row r="298" spans="1:1" x14ac:dyDescent="0.2">
      <c r="A298">
        <f>Backlog!$A297-Backlog!$B297</f>
        <v>0</v>
      </c>
    </row>
    <row r="299" spans="1:1" x14ac:dyDescent="0.2">
      <c r="A299">
        <f>Backlog!$A298-Backlog!$B298</f>
        <v>0</v>
      </c>
    </row>
    <row r="300" spans="1:1" x14ac:dyDescent="0.2">
      <c r="A300">
        <f>Backlog!$A299-Backlog!$B299</f>
        <v>0</v>
      </c>
    </row>
    <row r="301" spans="1:1" x14ac:dyDescent="0.2">
      <c r="A301">
        <f>Backlog!$A300-Backlog!$B300</f>
        <v>0</v>
      </c>
    </row>
    <row r="302" spans="1:1" x14ac:dyDescent="0.2">
      <c r="A302">
        <f>Backlog!$A301-Backlog!$B301</f>
        <v>0</v>
      </c>
    </row>
    <row r="303" spans="1:1" x14ac:dyDescent="0.2">
      <c r="A303">
        <f>Backlog!$A302-Backlog!$B302</f>
        <v>0</v>
      </c>
    </row>
    <row r="304" spans="1:1" x14ac:dyDescent="0.2">
      <c r="A304">
        <f>Backlog!$A303-Backlog!$B303</f>
        <v>0</v>
      </c>
    </row>
    <row r="305" spans="1:1" x14ac:dyDescent="0.2">
      <c r="A305">
        <f>Backlog!$A304-Backlog!$B304</f>
        <v>0</v>
      </c>
    </row>
    <row r="306" spans="1:1" x14ac:dyDescent="0.2">
      <c r="A306">
        <f>Backlog!$A305-Backlog!$B305</f>
        <v>0</v>
      </c>
    </row>
    <row r="307" spans="1:1" x14ac:dyDescent="0.2">
      <c r="A307">
        <f>Backlog!$A306-Backlog!$B306</f>
        <v>0</v>
      </c>
    </row>
    <row r="308" spans="1:1" x14ac:dyDescent="0.2">
      <c r="A308">
        <f>Backlog!$A307-Backlog!$B307</f>
        <v>0</v>
      </c>
    </row>
    <row r="309" spans="1:1" x14ac:dyDescent="0.2">
      <c r="A309">
        <f>Backlog!$A308-Backlog!$B308</f>
        <v>0</v>
      </c>
    </row>
    <row r="310" spans="1:1" x14ac:dyDescent="0.2">
      <c r="A310">
        <f>Backlog!$A309-Backlog!$B309</f>
        <v>0</v>
      </c>
    </row>
    <row r="311" spans="1:1" x14ac:dyDescent="0.2">
      <c r="A311">
        <f>Backlog!$A310-Backlog!$B310</f>
        <v>0</v>
      </c>
    </row>
    <row r="312" spans="1:1" x14ac:dyDescent="0.2">
      <c r="A312">
        <f>Backlog!$A311-Backlog!$B311</f>
        <v>0</v>
      </c>
    </row>
    <row r="313" spans="1:1" x14ac:dyDescent="0.2">
      <c r="A313">
        <f>Backlog!$A312-Backlog!$B312</f>
        <v>0</v>
      </c>
    </row>
    <row r="314" spans="1:1" x14ac:dyDescent="0.2">
      <c r="A314">
        <f>Backlog!$A313-Backlog!$B313</f>
        <v>0</v>
      </c>
    </row>
    <row r="315" spans="1:1" x14ac:dyDescent="0.2">
      <c r="A315">
        <f>Backlog!$A314-Backlog!$B314</f>
        <v>0</v>
      </c>
    </row>
    <row r="316" spans="1:1" x14ac:dyDescent="0.2">
      <c r="A316">
        <f>Backlog!$A315-Backlog!$B315</f>
        <v>0</v>
      </c>
    </row>
    <row r="317" spans="1:1" x14ac:dyDescent="0.2">
      <c r="A317">
        <f>Backlog!$A316-Backlog!$B316</f>
        <v>0</v>
      </c>
    </row>
    <row r="318" spans="1:1" x14ac:dyDescent="0.2">
      <c r="A318">
        <f>Backlog!$A317-Backlog!$B317</f>
        <v>0</v>
      </c>
    </row>
    <row r="319" spans="1:1" x14ac:dyDescent="0.2">
      <c r="A319">
        <f>Backlog!$A318-Backlog!$B318</f>
        <v>0</v>
      </c>
    </row>
    <row r="320" spans="1:1" x14ac:dyDescent="0.2">
      <c r="A320">
        <f>Backlog!$A319-Backlog!$B319</f>
        <v>0</v>
      </c>
    </row>
    <row r="321" spans="1:1" x14ac:dyDescent="0.2">
      <c r="A321">
        <f>Backlog!$A320-Backlog!$B320</f>
        <v>0</v>
      </c>
    </row>
    <row r="322" spans="1:1" x14ac:dyDescent="0.2">
      <c r="A322">
        <f>Backlog!$A321-Backlog!$B321</f>
        <v>0</v>
      </c>
    </row>
    <row r="323" spans="1:1" x14ac:dyDescent="0.2">
      <c r="A323">
        <f>Backlog!$A322-Backlog!$B322</f>
        <v>0</v>
      </c>
    </row>
    <row r="324" spans="1:1" x14ac:dyDescent="0.2">
      <c r="A324">
        <f>Backlog!$A323-Backlog!$B323</f>
        <v>0</v>
      </c>
    </row>
    <row r="325" spans="1:1" x14ac:dyDescent="0.2">
      <c r="A325">
        <f>Backlog!$A324-Backlog!$B324</f>
        <v>0</v>
      </c>
    </row>
    <row r="326" spans="1:1" x14ac:dyDescent="0.2">
      <c r="A326">
        <f>Backlog!$A325-Backlog!$B325</f>
        <v>0</v>
      </c>
    </row>
    <row r="327" spans="1:1" x14ac:dyDescent="0.2">
      <c r="A327">
        <f>Backlog!$A326-Backlog!$B326</f>
        <v>0</v>
      </c>
    </row>
    <row r="328" spans="1:1" x14ac:dyDescent="0.2">
      <c r="A328">
        <f>Backlog!$A327-Backlog!$B327</f>
        <v>0</v>
      </c>
    </row>
    <row r="329" spans="1:1" x14ac:dyDescent="0.2">
      <c r="A329">
        <f>Backlog!$A328-Backlog!$B328</f>
        <v>0</v>
      </c>
    </row>
    <row r="330" spans="1:1" x14ac:dyDescent="0.2">
      <c r="A330">
        <f>Backlog!$A329-Backlog!$B329</f>
        <v>0</v>
      </c>
    </row>
    <row r="331" spans="1:1" x14ac:dyDescent="0.2">
      <c r="A331">
        <f>Backlog!$A330-Backlog!$B330</f>
        <v>0</v>
      </c>
    </row>
    <row r="332" spans="1:1" x14ac:dyDescent="0.2">
      <c r="A332">
        <f>Backlog!$A331-Backlog!$B331</f>
        <v>0</v>
      </c>
    </row>
    <row r="333" spans="1:1" x14ac:dyDescent="0.2">
      <c r="A333">
        <f>Backlog!$A332-Backlog!$B332</f>
        <v>0</v>
      </c>
    </row>
    <row r="334" spans="1:1" x14ac:dyDescent="0.2">
      <c r="A334">
        <f>Backlog!$A333-Backlog!$B333</f>
        <v>0</v>
      </c>
    </row>
    <row r="335" spans="1:1" x14ac:dyDescent="0.2">
      <c r="A335">
        <f>Backlog!$A334-Backlog!$B334</f>
        <v>0</v>
      </c>
    </row>
    <row r="336" spans="1:1" x14ac:dyDescent="0.2">
      <c r="A336">
        <f>Backlog!$A335-Backlog!$B335</f>
        <v>0</v>
      </c>
    </row>
    <row r="337" spans="1:1" x14ac:dyDescent="0.2">
      <c r="A337">
        <f>Backlog!$A336-Backlog!$B336</f>
        <v>0</v>
      </c>
    </row>
    <row r="338" spans="1:1" x14ac:dyDescent="0.2">
      <c r="A338">
        <f>Backlog!$A337-Backlog!$B337</f>
        <v>0</v>
      </c>
    </row>
    <row r="339" spans="1:1" x14ac:dyDescent="0.2">
      <c r="A339">
        <f>Backlog!$A338-Backlog!$B338</f>
        <v>0</v>
      </c>
    </row>
    <row r="340" spans="1:1" x14ac:dyDescent="0.2">
      <c r="A340">
        <f>Backlog!$A339-Backlog!$B339</f>
        <v>0</v>
      </c>
    </row>
    <row r="341" spans="1:1" x14ac:dyDescent="0.2">
      <c r="A341">
        <f>Backlog!$A340-Backlog!$B340</f>
        <v>0</v>
      </c>
    </row>
    <row r="342" spans="1:1" x14ac:dyDescent="0.2">
      <c r="A342">
        <f>Backlog!$A341-Backlog!$B341</f>
        <v>0</v>
      </c>
    </row>
    <row r="343" spans="1:1" x14ac:dyDescent="0.2">
      <c r="A343">
        <f>Backlog!$A342-Backlog!$B342</f>
        <v>0</v>
      </c>
    </row>
    <row r="344" spans="1:1" x14ac:dyDescent="0.2">
      <c r="A344">
        <f>Backlog!$A343-Backlog!$B343</f>
        <v>0</v>
      </c>
    </row>
    <row r="345" spans="1:1" x14ac:dyDescent="0.2">
      <c r="A345">
        <f>Backlog!$A344-Backlog!$B344</f>
        <v>0</v>
      </c>
    </row>
    <row r="346" spans="1:1" x14ac:dyDescent="0.2">
      <c r="A346">
        <f>Backlog!$A345-Backlog!$B345</f>
        <v>0</v>
      </c>
    </row>
    <row r="347" spans="1:1" x14ac:dyDescent="0.2">
      <c r="A347">
        <f>Backlog!$A346-Backlog!$B346</f>
        <v>0</v>
      </c>
    </row>
    <row r="348" spans="1:1" x14ac:dyDescent="0.2">
      <c r="A348">
        <f>Backlog!$A347-Backlog!$B347</f>
        <v>0</v>
      </c>
    </row>
    <row r="349" spans="1:1" x14ac:dyDescent="0.2">
      <c r="A349">
        <f>Backlog!$A348-Backlog!$B348</f>
        <v>0</v>
      </c>
    </row>
    <row r="350" spans="1:1" x14ac:dyDescent="0.2">
      <c r="A350">
        <f>Backlog!$A349-Backlog!$B349</f>
        <v>0</v>
      </c>
    </row>
    <row r="351" spans="1:1" x14ac:dyDescent="0.2">
      <c r="A351">
        <f>Backlog!$A350-Backlog!$B350</f>
        <v>0</v>
      </c>
    </row>
    <row r="352" spans="1:1" x14ac:dyDescent="0.2">
      <c r="A352">
        <f>Backlog!$A351-Backlog!$B351</f>
        <v>0</v>
      </c>
    </row>
    <row r="353" spans="1:1" x14ac:dyDescent="0.2">
      <c r="A353">
        <f>Backlog!$A352-Backlog!$B352</f>
        <v>0</v>
      </c>
    </row>
    <row r="354" spans="1:1" x14ac:dyDescent="0.2">
      <c r="A354">
        <f>Backlog!$A353-Backlog!$B353</f>
        <v>0</v>
      </c>
    </row>
    <row r="355" spans="1:1" x14ac:dyDescent="0.2">
      <c r="A355">
        <f>Backlog!$A354-Backlog!$B354</f>
        <v>0</v>
      </c>
    </row>
  </sheetData>
  <dataConsolidate/>
  <mergeCells count="1">
    <mergeCell ref="C1:D1"/>
  </mergeCells>
  <pageMargins left="0.7" right="0.7" top="0.75" bottom="0.75" header="0.3" footer="0.3"/>
  <ignoredErrors>
    <ignoredError sqref="G4"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F24" sqref="F24"/>
    </sheetView>
  </sheetViews>
  <sheetFormatPr baseColWidth="10" defaultColWidth="14.5" defaultRowHeight="15.75" customHeight="1" x14ac:dyDescent="0.15"/>
  <cols>
    <col min="1" max="1" width="16.33203125" style="13" customWidth="1"/>
    <col min="2" max="16384" width="14.5" style="13"/>
  </cols>
  <sheetData>
    <row r="1" spans="1:7" ht="18" x14ac:dyDescent="0.2">
      <c r="A1" s="19" t="s">
        <v>108</v>
      </c>
    </row>
    <row r="4" spans="1:7" ht="15.75" customHeight="1" x14ac:dyDescent="0.15">
      <c r="A4" s="12" t="s">
        <v>110</v>
      </c>
      <c r="B4" s="12" t="s">
        <v>76</v>
      </c>
      <c r="C4" s="12" t="s">
        <v>77</v>
      </c>
      <c r="D4" s="12" t="s">
        <v>78</v>
      </c>
      <c r="E4" s="12" t="s">
        <v>79</v>
      </c>
      <c r="F4" s="12" t="s">
        <v>80</v>
      </c>
      <c r="G4" s="12" t="s">
        <v>81</v>
      </c>
    </row>
    <row r="5" spans="1:7" ht="15.75" customHeight="1" x14ac:dyDescent="0.15">
      <c r="A5" s="12" t="s">
        <v>82</v>
      </c>
      <c r="B5" s="12">
        <v>1</v>
      </c>
      <c r="C5" s="12">
        <v>7</v>
      </c>
      <c r="D5" s="12">
        <v>24</v>
      </c>
      <c r="E5" s="12">
        <v>54</v>
      </c>
      <c r="F5" s="12">
        <v>78</v>
      </c>
      <c r="G5" s="12">
        <v>104</v>
      </c>
    </row>
    <row r="6" spans="1:7" ht="15.75" customHeight="1" x14ac:dyDescent="0.15">
      <c r="A6" s="12" t="s">
        <v>83</v>
      </c>
      <c r="B6" s="12">
        <v>498</v>
      </c>
      <c r="C6" s="12">
        <v>632</v>
      </c>
      <c r="D6" s="12">
        <v>771</v>
      </c>
      <c r="E6" s="12">
        <v>952</v>
      </c>
      <c r="F6" s="12">
        <v>1183</v>
      </c>
      <c r="G6" s="12">
        <v>1479</v>
      </c>
    </row>
    <row r="7" spans="1:7" ht="15.75" customHeight="1" x14ac:dyDescent="0.15">
      <c r="A7" s="12" t="s">
        <v>84</v>
      </c>
      <c r="B7" s="12">
        <v>30</v>
      </c>
      <c r="C7" s="12">
        <v>92</v>
      </c>
      <c r="D7" s="12">
        <v>192</v>
      </c>
      <c r="E7" s="12">
        <v>380</v>
      </c>
      <c r="F7" s="12">
        <v>634</v>
      </c>
      <c r="G7" s="12">
        <v>977</v>
      </c>
    </row>
    <row r="8" spans="1:7" ht="15.75" customHeight="1" x14ac:dyDescent="0.15">
      <c r="A8" s="12" t="s">
        <v>85</v>
      </c>
      <c r="B8" s="12">
        <v>140</v>
      </c>
      <c r="C8" s="12">
        <v>162</v>
      </c>
      <c r="D8" s="12">
        <v>184</v>
      </c>
      <c r="E8" s="12">
        <v>206</v>
      </c>
      <c r="F8" s="12">
        <v>230</v>
      </c>
      <c r="G8" s="12">
        <v>260</v>
      </c>
    </row>
    <row r="9" spans="1:7" ht="15.75" customHeight="1" x14ac:dyDescent="0.15">
      <c r="A9" s="12" t="s">
        <v>86</v>
      </c>
      <c r="B9" s="12">
        <v>726</v>
      </c>
      <c r="C9" s="12">
        <v>813</v>
      </c>
      <c r="D9" s="12">
        <v>902</v>
      </c>
      <c r="E9" s="12">
        <v>992</v>
      </c>
      <c r="F9" s="12">
        <v>1111</v>
      </c>
      <c r="G9" s="12">
        <v>1212</v>
      </c>
    </row>
    <row r="10" spans="1:7" ht="15.75" customHeight="1" x14ac:dyDescent="0.15">
      <c r="A10" s="12"/>
    </row>
    <row r="11" spans="1:7" ht="15.75" customHeight="1" x14ac:dyDescent="0.15">
      <c r="A11" s="12" t="s">
        <v>87</v>
      </c>
      <c r="B11" s="12" t="s">
        <v>76</v>
      </c>
      <c r="C11" s="12" t="s">
        <v>77</v>
      </c>
      <c r="D11" s="12" t="s">
        <v>78</v>
      </c>
      <c r="E11" s="12" t="s">
        <v>79</v>
      </c>
      <c r="F11" s="12" t="s">
        <v>80</v>
      </c>
      <c r="G11" s="12" t="s">
        <v>81</v>
      </c>
    </row>
    <row r="12" spans="1:7" ht="15.75" customHeight="1" x14ac:dyDescent="0.15">
      <c r="A12" s="12" t="s">
        <v>82</v>
      </c>
      <c r="B12" s="12"/>
      <c r="C12" s="14">
        <f t="shared" ref="C12:G16" si="0">(C5-B5)/B5</f>
        <v>6</v>
      </c>
      <c r="D12" s="14">
        <f t="shared" si="0"/>
        <v>2.4285714285714284</v>
      </c>
      <c r="E12" s="14">
        <f t="shared" si="0"/>
        <v>1.25</v>
      </c>
      <c r="F12" s="14">
        <f t="shared" si="0"/>
        <v>0.44444444444444442</v>
      </c>
      <c r="G12" s="14">
        <f t="shared" si="0"/>
        <v>0.33333333333333331</v>
      </c>
    </row>
    <row r="13" spans="1:7" ht="15.75" customHeight="1" x14ac:dyDescent="0.15">
      <c r="A13" s="12" t="s">
        <v>83</v>
      </c>
      <c r="B13" s="12"/>
      <c r="C13" s="14">
        <f t="shared" si="0"/>
        <v>0.26907630522088355</v>
      </c>
      <c r="D13" s="14">
        <f t="shared" si="0"/>
        <v>0.2199367088607595</v>
      </c>
      <c r="E13" s="14">
        <f t="shared" si="0"/>
        <v>0.23476005188067445</v>
      </c>
      <c r="F13" s="14">
        <f t="shared" si="0"/>
        <v>0.24264705882352941</v>
      </c>
      <c r="G13" s="14">
        <f t="shared" si="0"/>
        <v>0.25021132713440408</v>
      </c>
    </row>
    <row r="14" spans="1:7" ht="15.75" customHeight="1" x14ac:dyDescent="0.15">
      <c r="A14" s="12" t="s">
        <v>84</v>
      </c>
      <c r="B14" s="12"/>
      <c r="C14" s="14">
        <f t="shared" si="0"/>
        <v>2.0666666666666669</v>
      </c>
      <c r="D14" s="14">
        <f t="shared" si="0"/>
        <v>1.0869565217391304</v>
      </c>
      <c r="E14" s="14">
        <f t="shared" si="0"/>
        <v>0.97916666666666663</v>
      </c>
      <c r="F14" s="14">
        <f t="shared" si="0"/>
        <v>0.66842105263157892</v>
      </c>
      <c r="G14" s="14">
        <f t="shared" si="0"/>
        <v>0.54100946372239744</v>
      </c>
    </row>
    <row r="15" spans="1:7" ht="15.75" customHeight="1" x14ac:dyDescent="0.15">
      <c r="A15" s="12" t="s">
        <v>85</v>
      </c>
      <c r="B15" s="12"/>
      <c r="C15" s="14">
        <f t="shared" si="0"/>
        <v>0.15714285714285714</v>
      </c>
      <c r="D15" s="14">
        <f t="shared" si="0"/>
        <v>0.13580246913580246</v>
      </c>
      <c r="E15" s="14">
        <f t="shared" si="0"/>
        <v>0.11956521739130435</v>
      </c>
      <c r="F15" s="14">
        <f t="shared" si="0"/>
        <v>0.11650485436893204</v>
      </c>
      <c r="G15" s="14">
        <f t="shared" si="0"/>
        <v>0.13043478260869565</v>
      </c>
    </row>
    <row r="16" spans="1:7" ht="15.75" customHeight="1" x14ac:dyDescent="0.15">
      <c r="A16" s="12" t="s">
        <v>86</v>
      </c>
      <c r="B16" s="12"/>
      <c r="C16" s="14">
        <f t="shared" si="0"/>
        <v>0.11983471074380166</v>
      </c>
      <c r="D16" s="14">
        <f t="shared" si="0"/>
        <v>0.10947109471094711</v>
      </c>
      <c r="E16" s="14">
        <f t="shared" si="0"/>
        <v>9.9778270509977826E-2</v>
      </c>
      <c r="F16" s="14">
        <f t="shared" si="0"/>
        <v>0.11995967741935484</v>
      </c>
      <c r="G16" s="14">
        <f t="shared" si="0"/>
        <v>9.0909090909090912E-2</v>
      </c>
    </row>
    <row r="18" spans="1:6" ht="15.75" customHeight="1" x14ac:dyDescent="0.15">
      <c r="B18" s="12" t="s">
        <v>88</v>
      </c>
      <c r="C18" s="12"/>
      <c r="D18" s="12"/>
      <c r="E18" s="12"/>
      <c r="F18" s="12"/>
    </row>
    <row r="19" spans="1:6" ht="15.75" customHeight="1" x14ac:dyDescent="0.15">
      <c r="A19" s="12" t="s">
        <v>82</v>
      </c>
      <c r="B19" s="15">
        <f>POWER((G5/$B5), 1/COUNT($B5:G5)) -1</f>
        <v>1.1685638970160674</v>
      </c>
      <c r="C19" s="15"/>
      <c r="D19" s="15"/>
      <c r="E19" s="15"/>
      <c r="F19" s="15"/>
    </row>
    <row r="20" spans="1:6" ht="15.75" customHeight="1" x14ac:dyDescent="0.15">
      <c r="A20" s="12" t="s">
        <v>83</v>
      </c>
      <c r="B20" s="15">
        <f>POWER((G6/$B6), 1/COUNT($B6:G6)) -1</f>
        <v>0.1989188962710402</v>
      </c>
      <c r="C20" s="15"/>
      <c r="D20" s="15"/>
      <c r="E20" s="15"/>
      <c r="F20" s="15"/>
    </row>
    <row r="21" spans="1:6" ht="15.75" customHeight="1" x14ac:dyDescent="0.15">
      <c r="A21" s="12" t="s">
        <v>84</v>
      </c>
      <c r="B21" s="15">
        <f>POWER((G7/$B7), 1/COUNT($B7:G7)) -1</f>
        <v>0.78701782640179174</v>
      </c>
      <c r="C21" s="15"/>
      <c r="D21" s="15"/>
      <c r="E21" s="15"/>
      <c r="F21" s="15"/>
    </row>
    <row r="22" spans="1:6" ht="15.75" customHeight="1" x14ac:dyDescent="0.15">
      <c r="A22" s="12" t="s">
        <v>85</v>
      </c>
      <c r="B22" s="15">
        <f>POWER((G8/$B8), 1/COUNT($B8:G8)) -1</f>
        <v>0.1086834179687215</v>
      </c>
      <c r="C22" s="15"/>
      <c r="D22" s="15"/>
      <c r="E22" s="15"/>
      <c r="F22" s="15"/>
    </row>
    <row r="23" spans="1:6" ht="15.75" customHeight="1" x14ac:dyDescent="0.15">
      <c r="A23" s="12" t="s">
        <v>86</v>
      </c>
      <c r="B23" s="15">
        <f>POWER((G9/$B9), 1/COUNT($B9:G9)) -1</f>
        <v>8.9166645739360728E-2</v>
      </c>
      <c r="C23" s="15"/>
      <c r="D23" s="15"/>
      <c r="E23" s="15"/>
      <c r="F23"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Segments</vt:lpstr>
      <vt:lpstr>Schedule</vt:lpstr>
      <vt:lpstr>Backlog</vt:lpstr>
      <vt:lpstr>Creation KPI tracking</vt:lpstr>
      <vt:lpstr>Plumbing</vt:lpstr>
      <vt:lpstr>Growth 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2017-12-08T09:59:10Z</dcterms:created>
  <dcterms:modified xsi:type="dcterms:W3CDTF">2017-12-12T08:19:18Z</dcterms:modified>
</cp:coreProperties>
</file>