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yuval/Documents/"/>
    </mc:Choice>
  </mc:AlternateContent>
  <bookViews>
    <workbookView xWindow="0" yWindow="460" windowWidth="38400" windowHeight="19460" tabRatio="500" activeTab="3"/>
  </bookViews>
  <sheets>
    <sheet name="Content" sheetId="2" r:id="rId1"/>
    <sheet name="Schedule" sheetId="3" r:id="rId2"/>
    <sheet name="Backlog" sheetId="4" r:id="rId3"/>
    <sheet name="Growth Calculations" sheetId="7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3" l="1"/>
  <c r="D21" i="3"/>
  <c r="C21" i="3"/>
  <c r="B21" i="3"/>
  <c r="A21" i="3"/>
  <c r="E20" i="3"/>
  <c r="D20" i="3"/>
  <c r="C20" i="3"/>
  <c r="B20" i="3"/>
  <c r="E19" i="3"/>
  <c r="D19" i="3"/>
  <c r="C19" i="3"/>
  <c r="B19" i="3"/>
  <c r="A19" i="3"/>
  <c r="A20" i="3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B16" i="7"/>
  <c r="B17" i="7"/>
  <c r="B18" i="7"/>
  <c r="B19" i="7"/>
  <c r="B20" i="7"/>
  <c r="G21" i="3"/>
  <c r="F21" i="3"/>
  <c r="G20" i="3"/>
  <c r="F20" i="3"/>
  <c r="G19" i="3"/>
  <c r="F19" i="3"/>
  <c r="E22" i="3"/>
  <c r="D22" i="3"/>
  <c r="C22" i="3"/>
  <c r="B22" i="3"/>
  <c r="A22" i="3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<sst xmlns="http://schemas.openxmlformats.org/spreadsheetml/2006/main" count="109" uniqueCount="61">
  <si>
    <t>Notes</t>
  </si>
  <si>
    <t>CTA</t>
  </si>
  <si>
    <t>Sun</t>
  </si>
  <si>
    <t>Mon</t>
  </si>
  <si>
    <t>Tue</t>
  </si>
  <si>
    <t>Wed</t>
  </si>
  <si>
    <t>Thu</t>
  </si>
  <si>
    <t>Fri</t>
  </si>
  <si>
    <t>Sat</t>
  </si>
  <si>
    <t>Distibution</t>
  </si>
  <si>
    <t>Platforms</t>
  </si>
  <si>
    <t>Type</t>
  </si>
  <si>
    <t>Assets</t>
  </si>
  <si>
    <t>Weekly Content Schedule</t>
  </si>
  <si>
    <t>Curated Article</t>
  </si>
  <si>
    <t>Link</t>
  </si>
  <si>
    <t>Image</t>
  </si>
  <si>
    <t>Organic Meme</t>
  </si>
  <si>
    <t>Organic Article</t>
  </si>
  <si>
    <t>Video</t>
  </si>
  <si>
    <t>Organic office / culture</t>
  </si>
  <si>
    <t>Organic Case study</t>
  </si>
  <si>
    <t>Organic Company News</t>
  </si>
  <si>
    <t>FB</t>
  </si>
  <si>
    <t>IG, Twitter, FB, Li</t>
  </si>
  <si>
    <t>FB, Twitter</t>
  </si>
  <si>
    <t>Li, FB, Twitter</t>
  </si>
  <si>
    <t>FB, Twitter, IG</t>
  </si>
  <si>
    <t>FB, Li, Twitter</t>
  </si>
  <si>
    <t>Text</t>
  </si>
  <si>
    <t>Text, Image</t>
  </si>
  <si>
    <t>Organic Video content</t>
  </si>
  <si>
    <t>Template is setup to accept on available types from the content sheet, click the arrow for input dropdown</t>
  </si>
  <si>
    <t>Platforms derived from Content types &amp; Schedule</t>
  </si>
  <si>
    <t>Join Our Team</t>
  </si>
  <si>
    <t>Sign Up Too</t>
  </si>
  <si>
    <t>Title</t>
  </si>
  <si>
    <t>https://linkhumans.com/blog/asos</t>
  </si>
  <si>
    <t>https://blog.bufferapp.com/facebook-posting-strategy</t>
  </si>
  <si>
    <t>http://ilovefashionretail.com/case-studies/case-study-used-instagram-promote-beauty-brand-drive-sales-organic-engagement</t>
  </si>
  <si>
    <t>https://marketing.twitter.com/na/en/success-stories/how-excedrin-relieved-the-debate-headache.html</t>
  </si>
  <si>
    <t>How ASOS hacked social growth</t>
  </si>
  <si>
    <t>How Buffer Pivoted their social strategy toward success</t>
  </si>
  <si>
    <t>How excedrin levraged the election to drive more sales</t>
  </si>
  <si>
    <t>Where did AcuteBeauty go wrong with their social strategy</t>
  </si>
  <si>
    <t>Template is setup to derive CTA &amp; distro platforms from the content sheet. feel free to add custom values for each backlogged article.</t>
  </si>
  <si>
    <t>Competitor 4</t>
  </si>
  <si>
    <t>Competitor 3</t>
  </si>
  <si>
    <t>Competitor 2</t>
  </si>
  <si>
    <t>Competitor 1</t>
  </si>
  <si>
    <t>Me</t>
  </si>
  <si>
    <t>Average Growth</t>
  </si>
  <si>
    <t>Week 6</t>
  </si>
  <si>
    <t>Week 5</t>
  </si>
  <si>
    <t>Week 4</t>
  </si>
  <si>
    <t>Week 3</t>
  </si>
  <si>
    <t>Week 2</t>
  </si>
  <si>
    <t>Week 1</t>
  </si>
  <si>
    <t>Specific Growth</t>
  </si>
  <si>
    <t>Weekly Distribution Schedule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</si>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</sst>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4"/>
      <color rgb="FF42414D"/>
      <name val="Roboto"/>
    </font>
    <font>
      <sz val="14"/>
      <color rgb="FF42414D"/>
      <name val="Roboto"/>
    </font>
    <font>
      <sz val="14"/>
      <color theme="1"/>
      <name val="Calibri"/>
      <family val="2"/>
      <scheme val="minor"/>
    </font>
    <font>
      <sz val="14"/>
      <color theme="1"/>
      <name val="Robot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1" fillId="0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5" fillId="0" borderId="0" xfId="1"/>
    <xf numFmtId="0" fontId="7" fillId="0" borderId="0" xfId="5" applyFont="1" applyAlignment="1"/>
    <xf numFmtId="10" fontId="8" fillId="0" borderId="0" xfId="5" applyNumberFormat="1" applyFont="1" applyAlignment="1"/>
    <xf numFmtId="0" fontId="8" fillId="0" borderId="0" xfId="5" applyFont="1" applyAlignment="1"/>
    <xf numFmtId="10" fontId="8" fillId="0" borderId="0" xfId="5" applyNumberFormat="1" applyFont="1"/>
    <xf numFmtId="0" fontId="1" fillId="3" borderId="0" xfId="0" applyFont="1" applyFill="1" applyAlignment="1">
      <alignment horizont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  <cellStyle name="Normal 2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Metric Value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'Growth Calculations'!$A$2</c:f>
              <c:strCache>
                <c:ptCount val="1"/>
                <c:pt idx="0">
                  <c:v>Me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'Growth Calculations'!$B$1:$G$1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'Growth Calculations'!$B$2:$G$2</c:f>
              <c:numCache>
                <c:formatCode>General</c:formatCode>
                <c:ptCount val="6"/>
                <c:pt idx="0">
                  <c:v>1.0</c:v>
                </c:pt>
                <c:pt idx="1">
                  <c:v>7.0</c:v>
                </c:pt>
                <c:pt idx="2">
                  <c:v>24.0</c:v>
                </c:pt>
                <c:pt idx="3">
                  <c:v>54.0</c:v>
                </c:pt>
                <c:pt idx="4">
                  <c:v>78.0</c:v>
                </c:pt>
                <c:pt idx="5">
                  <c:v>104.0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'Growth Calculations'!$A$3</c:f>
              <c:strCache>
                <c:ptCount val="1"/>
                <c:pt idx="0">
                  <c:v>Competitor 1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'Growth Calculations'!$B$1:$G$1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'Growth Calculations'!$B$3:$G$3</c:f>
              <c:numCache>
                <c:formatCode>General</c:formatCode>
                <c:ptCount val="6"/>
                <c:pt idx="0">
                  <c:v>498.0</c:v>
                </c:pt>
                <c:pt idx="1">
                  <c:v>632.0</c:v>
                </c:pt>
                <c:pt idx="2">
                  <c:v>771.0</c:v>
                </c:pt>
                <c:pt idx="3">
                  <c:v>952.0</c:v>
                </c:pt>
                <c:pt idx="4">
                  <c:v>1183.0</c:v>
                </c:pt>
                <c:pt idx="5">
                  <c:v>1479.0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'Growth Calculations'!$A$4</c:f>
              <c:strCache>
                <c:ptCount val="1"/>
                <c:pt idx="0">
                  <c:v>Competitor 2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'Growth Calculations'!$B$1:$G$1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'Growth Calculations'!$B$4:$G$4</c:f>
              <c:numCache>
                <c:formatCode>General</c:formatCode>
                <c:ptCount val="6"/>
                <c:pt idx="0">
                  <c:v>30.0</c:v>
                </c:pt>
                <c:pt idx="1">
                  <c:v>92.0</c:v>
                </c:pt>
                <c:pt idx="2">
                  <c:v>192.0</c:v>
                </c:pt>
                <c:pt idx="3">
                  <c:v>380.0</c:v>
                </c:pt>
                <c:pt idx="4">
                  <c:v>634.0</c:v>
                </c:pt>
                <c:pt idx="5">
                  <c:v>977.0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'Growth Calculations'!$A$5</c:f>
              <c:strCache>
                <c:ptCount val="1"/>
                <c:pt idx="0">
                  <c:v>Competitor 3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'Growth Calculations'!$B$1:$G$1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'Growth Calculations'!$B$5:$G$5</c:f>
              <c:numCache>
                <c:formatCode>General</c:formatCode>
                <c:ptCount val="6"/>
                <c:pt idx="0">
                  <c:v>140.0</c:v>
                </c:pt>
                <c:pt idx="1">
                  <c:v>162.0</c:v>
                </c:pt>
                <c:pt idx="2">
                  <c:v>184.0</c:v>
                </c:pt>
                <c:pt idx="3">
                  <c:v>206.0</c:v>
                </c:pt>
                <c:pt idx="4">
                  <c:v>230.0</c:v>
                </c:pt>
                <c:pt idx="5">
                  <c:v>260.0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'Growth Calculations'!$A$6</c:f>
              <c:strCache>
                <c:ptCount val="1"/>
                <c:pt idx="0">
                  <c:v>Competitor 4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'Growth Calculations'!$B$1:$G$1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'Growth Calculations'!$B$6:$G$6</c:f>
              <c:numCache>
                <c:formatCode>General</c:formatCode>
                <c:ptCount val="6"/>
                <c:pt idx="0">
                  <c:v>726.0</c:v>
                </c:pt>
                <c:pt idx="1">
                  <c:v>813.0</c:v>
                </c:pt>
                <c:pt idx="2">
                  <c:v>902.0</c:v>
                </c:pt>
                <c:pt idx="3">
                  <c:v>992.0</c:v>
                </c:pt>
                <c:pt idx="4">
                  <c:v>1111.0</c:v>
                </c:pt>
                <c:pt idx="5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74128"/>
        <c:axId val="2091615504"/>
      </c:lineChart>
      <c:catAx>
        <c:axId val="209097412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91615504"/>
        <c:crosses val="autoZero"/>
        <c:auto val="1"/>
        <c:lblAlgn val="ctr"/>
        <c:lblOffset val="100"/>
        <c:noMultiLvlLbl val="1"/>
      </c:catAx>
      <c:valAx>
        <c:axId val="209161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0909741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Growth Rate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16981119791667"/>
          <c:y val="0.119946091644205"/>
          <c:w val="0.649662854456019"/>
          <c:h val="0.700673854447439"/>
        </c:manualLayout>
      </c:layout>
      <c:lineChart>
        <c:grouping val="standard"/>
        <c:varyColors val="1"/>
        <c:ser>
          <c:idx val="0"/>
          <c:order val="0"/>
          <c:tx>
            <c:strRef>
              <c:f>'Growth Calculations'!$A$9</c:f>
              <c:strCache>
                <c:ptCount val="1"/>
                <c:pt idx="0">
                  <c:v>Me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'Growth Calculations'!$B$8:$G$8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'Growth Calculations'!$B$9:$G$9</c:f>
              <c:numCache>
                <c:formatCode>0.00%</c:formatCode>
                <c:ptCount val="6"/>
                <c:pt idx="1">
                  <c:v>6.0</c:v>
                </c:pt>
                <c:pt idx="2">
                  <c:v>2.428571428571428</c:v>
                </c:pt>
                <c:pt idx="3">
                  <c:v>1.25</c:v>
                </c:pt>
                <c:pt idx="4">
                  <c:v>0.444444444444444</c:v>
                </c:pt>
                <c:pt idx="5">
                  <c:v>0.333333333333333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'Growth Calculations'!$A$10</c:f>
              <c:strCache>
                <c:ptCount val="1"/>
                <c:pt idx="0">
                  <c:v>Competitor 1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'Growth Calculations'!$B$8:$G$8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'Growth Calculations'!$B$10:$G$10</c:f>
              <c:numCache>
                <c:formatCode>0.00%</c:formatCode>
                <c:ptCount val="6"/>
                <c:pt idx="1">
                  <c:v>0.269076305220884</c:v>
                </c:pt>
                <c:pt idx="2">
                  <c:v>0.219936708860759</c:v>
                </c:pt>
                <c:pt idx="3">
                  <c:v>0.234760051880674</c:v>
                </c:pt>
                <c:pt idx="4">
                  <c:v>0.242647058823529</c:v>
                </c:pt>
                <c:pt idx="5">
                  <c:v>0.250211327134404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'Growth Calculations'!$A$11</c:f>
              <c:strCache>
                <c:ptCount val="1"/>
                <c:pt idx="0">
                  <c:v>Competitor 2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'Growth Calculations'!$B$8:$G$8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'Growth Calculations'!$B$11:$G$11</c:f>
              <c:numCache>
                <c:formatCode>0.00%</c:formatCode>
                <c:ptCount val="6"/>
                <c:pt idx="1">
                  <c:v>2.066666666666667</c:v>
                </c:pt>
                <c:pt idx="2">
                  <c:v>1.08695652173913</c:v>
                </c:pt>
                <c:pt idx="3">
                  <c:v>0.979166666666667</c:v>
                </c:pt>
                <c:pt idx="4">
                  <c:v>0.668421052631579</c:v>
                </c:pt>
                <c:pt idx="5">
                  <c:v>0.541009463722397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'Growth Calculations'!$A$12</c:f>
              <c:strCache>
                <c:ptCount val="1"/>
                <c:pt idx="0">
                  <c:v>Competitor 3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'Growth Calculations'!$B$8:$G$8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'Growth Calculations'!$B$12:$G$12</c:f>
              <c:numCache>
                <c:formatCode>0.00%</c:formatCode>
                <c:ptCount val="6"/>
                <c:pt idx="1">
                  <c:v>0.157142857142857</c:v>
                </c:pt>
                <c:pt idx="2">
                  <c:v>0.135802469135802</c:v>
                </c:pt>
                <c:pt idx="3">
                  <c:v>0.119565217391304</c:v>
                </c:pt>
                <c:pt idx="4">
                  <c:v>0.116504854368932</c:v>
                </c:pt>
                <c:pt idx="5">
                  <c:v>0.130434782608696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'Growth Calculations'!$A$13</c:f>
              <c:strCache>
                <c:ptCount val="1"/>
                <c:pt idx="0">
                  <c:v>Competitor 4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'Growth Calculations'!$B$8:$G$8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'Growth Calculations'!$B$13:$G$13</c:f>
              <c:numCache>
                <c:formatCode>0.00%</c:formatCode>
                <c:ptCount val="6"/>
                <c:pt idx="1">
                  <c:v>0.119834710743802</c:v>
                </c:pt>
                <c:pt idx="2">
                  <c:v>0.109471094710947</c:v>
                </c:pt>
                <c:pt idx="3">
                  <c:v>0.0997782705099778</c:v>
                </c:pt>
                <c:pt idx="4">
                  <c:v>0.119959677419355</c:v>
                </c:pt>
                <c:pt idx="5">
                  <c:v>0.0909090909090909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900416"/>
        <c:axId val="2105895504"/>
      </c:lineChart>
      <c:catAx>
        <c:axId val="21059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Specific Growth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05895504"/>
        <c:crosses val="autoZero"/>
        <c:auto val="1"/>
        <c:lblAlgn val="ctr"/>
        <c:lblOffset val="100"/>
        <c:noMultiLvlLbl val="1"/>
      </c:catAx>
      <c:valAx>
        <c:axId val="210589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105900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Average Growth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'Growth Calculations'!$A$16</c:f>
              <c:strCache>
                <c:ptCount val="1"/>
                <c:pt idx="0">
                  <c:v>Me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'Growth Calculations'!$B$15</c:f>
              <c:strCache>
                <c:ptCount val="1"/>
                <c:pt idx="0">
                  <c:v>Average Growth</c:v>
                </c:pt>
              </c:strCache>
            </c:strRef>
          </c:cat>
          <c:val>
            <c:numRef>
              <c:f>'Growth Calculations'!$B$16</c:f>
              <c:numCache>
                <c:formatCode>0.00%</c:formatCode>
                <c:ptCount val="1"/>
                <c:pt idx="0">
                  <c:v>1.168563897016067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'Growth Calculations'!$A$17</c:f>
              <c:strCache>
                <c:ptCount val="1"/>
                <c:pt idx="0">
                  <c:v>Competitor 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'Growth Calculations'!$B$15</c:f>
              <c:strCache>
                <c:ptCount val="1"/>
                <c:pt idx="0">
                  <c:v>Average Growth</c:v>
                </c:pt>
              </c:strCache>
            </c:strRef>
          </c:cat>
          <c:val>
            <c:numRef>
              <c:f>'Growth Calculations'!$B$17</c:f>
              <c:numCache>
                <c:formatCode>0.00%</c:formatCode>
                <c:ptCount val="1"/>
                <c:pt idx="0">
                  <c:v>0.19891889627104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'Growth Calculations'!$A$18</c:f>
              <c:strCache>
                <c:ptCount val="1"/>
                <c:pt idx="0">
                  <c:v>Competitor 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'Growth Calculations'!$B$15</c:f>
              <c:strCache>
                <c:ptCount val="1"/>
                <c:pt idx="0">
                  <c:v>Average Growth</c:v>
                </c:pt>
              </c:strCache>
            </c:strRef>
          </c:cat>
          <c:val>
            <c:numRef>
              <c:f>'Growth Calculations'!$B$18</c:f>
              <c:numCache>
                <c:formatCode>0.00%</c:formatCode>
                <c:ptCount val="1"/>
                <c:pt idx="0">
                  <c:v>0.787017826401792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'Growth Calculations'!$A$19</c:f>
              <c:strCache>
                <c:ptCount val="1"/>
                <c:pt idx="0">
                  <c:v>Competitor 3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'Growth Calculations'!$B$15</c:f>
              <c:strCache>
                <c:ptCount val="1"/>
                <c:pt idx="0">
                  <c:v>Average Growth</c:v>
                </c:pt>
              </c:strCache>
            </c:strRef>
          </c:cat>
          <c:val>
            <c:numRef>
              <c:f>'Growth Calculations'!$B$19</c:f>
              <c:numCache>
                <c:formatCode>0.00%</c:formatCode>
                <c:ptCount val="1"/>
                <c:pt idx="0">
                  <c:v>0.108683417968721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'Growth Calculations'!$A$20</c:f>
              <c:strCache>
                <c:ptCount val="1"/>
                <c:pt idx="0">
                  <c:v>Competitor 4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'Growth Calculations'!$B$15</c:f>
              <c:strCache>
                <c:ptCount val="1"/>
                <c:pt idx="0">
                  <c:v>Average Growth</c:v>
                </c:pt>
              </c:strCache>
            </c:strRef>
          </c:cat>
          <c:val>
            <c:numRef>
              <c:f>'Growth Calculations'!$B$20</c:f>
              <c:numCache>
                <c:formatCode>0.00%</c:formatCode>
                <c:ptCount val="1"/>
                <c:pt idx="0">
                  <c:v>0.0891666457393607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782928"/>
        <c:axId val="2091779888"/>
      </c:barChart>
      <c:catAx>
        <c:axId val="2091782928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91779888"/>
        <c:crosses val="autoZero"/>
        <c:auto val="1"/>
        <c:lblAlgn val="ctr"/>
        <c:lblOffset val="100"/>
        <c:noMultiLvlLbl val="1"/>
      </c:catAx>
      <c:valAx>
        <c:axId val="2091779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rPr lang="en-US"/>
                  <a:t>Average Growth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0917829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0</xdr:rowOff>
    </xdr:from>
    <xdr:to>
      <xdr:col>13</xdr:col>
      <xdr:colOff>942975</xdr:colOff>
      <xdr:row>14</xdr:row>
      <xdr:rowOff>85725</xdr:rowOff>
    </xdr:to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38100</xdr:colOff>
      <xdr:row>14</xdr:row>
      <xdr:rowOff>85725</xdr:rowOff>
    </xdr:from>
    <xdr:to>
      <xdr:col>13</xdr:col>
      <xdr:colOff>942975</xdr:colOff>
      <xdr:row>32</xdr:row>
      <xdr:rowOff>19050</xdr:rowOff>
    </xdr:to>
    <xdr:graphicFrame macro="">
      <xdr:nvGraphicFramePr>
        <xdr:cNvPr id="3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14</xdr:col>
      <xdr:colOff>0</xdr:colOff>
      <xdr:row>0</xdr:row>
      <xdr:rowOff>0</xdr:rowOff>
    </xdr:from>
    <xdr:to>
      <xdr:col>19</xdr:col>
      <xdr:colOff>904875</xdr:colOff>
      <xdr:row>17</xdr:row>
      <xdr:rowOff>133350</xdr:rowOff>
    </xdr:to>
    <xdr:graphicFrame macro="">
      <xdr:nvGraphicFramePr>
        <xdr:cNvPr id="4" name="Chart 3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ilovefashionretail.com/case-studies/case-study-used-instagram-promote-beauty-brand-drive-sales-organic-engagement" TargetMode="External"/><Relationship Id="rId2" Type="http://schemas.openxmlformats.org/officeDocument/2006/relationships/hyperlink" Target="https://marketing.twitter.com/na/en/success-stories/how-excedrin-relieved-the-debate-headach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3" sqref="D3"/>
    </sheetView>
  </sheetViews>
  <sheetFormatPr baseColWidth="10" defaultRowHeight="16" x14ac:dyDescent="0.2"/>
  <cols>
    <col min="1" max="1" width="45.1640625" bestFit="1" customWidth="1"/>
    <col min="2" max="2" width="40.33203125" bestFit="1" customWidth="1"/>
    <col min="3" max="4" width="40.33203125" customWidth="1"/>
    <col min="5" max="5" width="14.83203125" bestFit="1" customWidth="1"/>
  </cols>
  <sheetData>
    <row r="1" spans="1:5" ht="18" x14ac:dyDescent="0.2">
      <c r="A1" s="1" t="s">
        <v>11</v>
      </c>
      <c r="B1" s="1" t="s">
        <v>12</v>
      </c>
      <c r="C1" s="1" t="s">
        <v>1</v>
      </c>
      <c r="D1" s="1" t="s">
        <v>10</v>
      </c>
      <c r="E1" s="1" t="s">
        <v>0</v>
      </c>
    </row>
    <row r="2" spans="1:5" ht="18" x14ac:dyDescent="0.2">
      <c r="A2" s="2" t="s">
        <v>14</v>
      </c>
      <c r="B2" s="2" t="s">
        <v>15</v>
      </c>
      <c r="C2" s="2"/>
      <c r="D2" s="2" t="s">
        <v>23</v>
      </c>
      <c r="E2" s="2"/>
    </row>
    <row r="3" spans="1:5" ht="18" x14ac:dyDescent="0.2">
      <c r="A3" s="3" t="s">
        <v>20</v>
      </c>
      <c r="B3" s="2" t="s">
        <v>16</v>
      </c>
      <c r="C3" s="2" t="s">
        <v>34</v>
      </c>
      <c r="D3" s="2" t="s">
        <v>24</v>
      </c>
      <c r="E3" s="2"/>
    </row>
    <row r="4" spans="1:5" ht="18" x14ac:dyDescent="0.2">
      <c r="A4" s="3" t="s">
        <v>17</v>
      </c>
      <c r="B4" s="2" t="s">
        <v>16</v>
      </c>
      <c r="C4" s="2"/>
      <c r="D4" s="2" t="s">
        <v>25</v>
      </c>
      <c r="E4" s="2"/>
    </row>
    <row r="5" spans="1:5" ht="18" x14ac:dyDescent="0.2">
      <c r="A5" s="2" t="s">
        <v>31</v>
      </c>
      <c r="B5" s="2" t="s">
        <v>19</v>
      </c>
      <c r="C5" s="2"/>
      <c r="D5" s="2" t="s">
        <v>27</v>
      </c>
      <c r="E5" s="2"/>
    </row>
    <row r="6" spans="1:5" ht="18" x14ac:dyDescent="0.2">
      <c r="A6" s="2" t="s">
        <v>18</v>
      </c>
      <c r="B6" s="2" t="s">
        <v>15</v>
      </c>
      <c r="C6" s="2"/>
      <c r="D6" s="2" t="s">
        <v>26</v>
      </c>
      <c r="E6" s="2"/>
    </row>
    <row r="7" spans="1:5" ht="18" x14ac:dyDescent="0.2">
      <c r="A7" s="2" t="s">
        <v>22</v>
      </c>
      <c r="B7" s="2" t="s">
        <v>30</v>
      </c>
      <c r="C7" s="2"/>
      <c r="D7" s="2" t="s">
        <v>28</v>
      </c>
      <c r="E7" s="2"/>
    </row>
    <row r="8" spans="1:5" ht="18" x14ac:dyDescent="0.2">
      <c r="A8" s="2" t="s">
        <v>21</v>
      </c>
      <c r="B8" s="2" t="s">
        <v>15</v>
      </c>
      <c r="C8" s="2" t="s">
        <v>35</v>
      </c>
      <c r="D8" s="2" t="s">
        <v>26</v>
      </c>
      <c r="E8" s="2"/>
    </row>
    <row r="9" spans="1:5" ht="18" x14ac:dyDescent="0.2">
      <c r="A9" s="3"/>
      <c r="B9" s="2"/>
      <c r="C9" s="2"/>
      <c r="D9" s="2"/>
      <c r="E9" s="2"/>
    </row>
    <row r="10" spans="1:5" ht="18" x14ac:dyDescent="0.2">
      <c r="A10" s="3"/>
      <c r="B10" s="2"/>
      <c r="C10" s="2"/>
      <c r="D10" s="2"/>
      <c r="E10" s="2"/>
    </row>
    <row r="11" spans="1:5" ht="18" x14ac:dyDescent="0.2">
      <c r="A11" s="2"/>
      <c r="B11" s="2"/>
      <c r="C11" s="2"/>
      <c r="D11" s="2"/>
      <c r="E11" s="2"/>
    </row>
    <row r="12" spans="1:5" ht="18" x14ac:dyDescent="0.2">
      <c r="A12" s="2"/>
      <c r="B12" s="2"/>
      <c r="C12" s="2"/>
      <c r="D12" s="2"/>
      <c r="E12" s="2"/>
    </row>
    <row r="13" spans="1:5" ht="18" x14ac:dyDescent="0.2">
      <c r="A13" s="2"/>
      <c r="B13" s="2"/>
      <c r="C13" s="2"/>
      <c r="D13" s="2"/>
      <c r="E13" s="2"/>
    </row>
    <row r="14" spans="1:5" ht="18" x14ac:dyDescent="0.2">
      <c r="A14" s="2"/>
      <c r="B14" s="2"/>
      <c r="C14" s="2"/>
      <c r="D14" s="2"/>
      <c r="E14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17" sqref="H17"/>
    </sheetView>
  </sheetViews>
  <sheetFormatPr baseColWidth="10" defaultRowHeight="16" x14ac:dyDescent="0.2"/>
  <cols>
    <col min="1" max="1" width="32.5" bestFit="1" customWidth="1"/>
    <col min="2" max="2" width="35.6640625" bestFit="1" customWidth="1"/>
    <col min="3" max="3" width="31.6640625" bestFit="1" customWidth="1"/>
    <col min="4" max="4" width="36.33203125" bestFit="1" customWidth="1"/>
    <col min="5" max="5" width="31.6640625" bestFit="1" customWidth="1"/>
    <col min="6" max="6" width="4.5" bestFit="1" customWidth="1"/>
    <col min="7" max="7" width="5.1640625" bestFit="1" customWidth="1"/>
    <col min="10" max="10" width="41.6640625" bestFit="1" customWidth="1"/>
  </cols>
  <sheetData>
    <row r="1" spans="1:10" ht="18" x14ac:dyDescent="0.2">
      <c r="A1" s="13" t="s">
        <v>13</v>
      </c>
      <c r="B1" s="13"/>
      <c r="C1" s="13"/>
      <c r="D1" s="13"/>
      <c r="E1" s="13"/>
      <c r="F1" s="13"/>
      <c r="G1" s="13"/>
    </row>
    <row r="2" spans="1:10" ht="18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2</v>
      </c>
      <c r="H2" t="s">
        <v>32</v>
      </c>
    </row>
    <row r="3" spans="1:10" ht="18" x14ac:dyDescent="0.2">
      <c r="A3" s="3" t="s">
        <v>14</v>
      </c>
      <c r="B3" s="2" t="s">
        <v>14</v>
      </c>
      <c r="C3" s="2" t="s">
        <v>14</v>
      </c>
      <c r="D3" s="2" t="s">
        <v>14</v>
      </c>
      <c r="E3" s="2" t="s">
        <v>14</v>
      </c>
    </row>
    <row r="4" spans="1:10" ht="18" x14ac:dyDescent="0.2">
      <c r="A4" t="s">
        <v>20</v>
      </c>
      <c r="B4" s="2" t="s">
        <v>17</v>
      </c>
      <c r="C4" t="s">
        <v>18</v>
      </c>
      <c r="D4" s="2" t="s">
        <v>21</v>
      </c>
      <c r="E4" t="s">
        <v>18</v>
      </c>
      <c r="J4" s="2"/>
    </row>
    <row r="5" spans="1:10" ht="18" x14ac:dyDescent="0.2">
      <c r="A5" s="3"/>
      <c r="B5" s="2" t="s">
        <v>31</v>
      </c>
      <c r="C5" s="2"/>
      <c r="D5" s="2"/>
      <c r="E5" s="2" t="s">
        <v>22</v>
      </c>
      <c r="J5" s="2"/>
    </row>
    <row r="6" spans="1:10" ht="18" x14ac:dyDescent="0.2">
      <c r="A6" s="3"/>
      <c r="B6" s="2"/>
      <c r="C6" s="2"/>
      <c r="D6" s="2"/>
      <c r="E6" s="2"/>
      <c r="J6" s="2"/>
    </row>
    <row r="7" spans="1:10" ht="18" x14ac:dyDescent="0.2">
      <c r="A7" s="3"/>
      <c r="B7" s="2"/>
      <c r="C7" s="2"/>
      <c r="D7" s="2"/>
      <c r="E7" s="2"/>
      <c r="J7" s="2"/>
    </row>
    <row r="8" spans="1:10" ht="18" x14ac:dyDescent="0.2">
      <c r="A8" s="3"/>
      <c r="B8" s="2"/>
      <c r="C8" s="2"/>
      <c r="D8" s="2"/>
      <c r="E8" s="2"/>
      <c r="J8" s="2"/>
    </row>
    <row r="9" spans="1:10" ht="18" x14ac:dyDescent="0.2">
      <c r="A9" s="3"/>
      <c r="B9" s="2"/>
      <c r="C9" s="2"/>
      <c r="D9" s="2"/>
      <c r="E9" s="2"/>
      <c r="J9" s="2"/>
    </row>
    <row r="10" spans="1:10" ht="18" x14ac:dyDescent="0.2">
      <c r="A10" s="3"/>
      <c r="B10" s="2"/>
      <c r="C10" s="2"/>
      <c r="D10" s="2"/>
      <c r="E10" s="2"/>
      <c r="J10" s="2"/>
    </row>
    <row r="11" spans="1:10" ht="18" x14ac:dyDescent="0.2">
      <c r="A11" s="3"/>
      <c r="B11" s="2"/>
      <c r="C11" s="2"/>
      <c r="D11" s="2"/>
      <c r="E11" s="2"/>
      <c r="J11" s="2"/>
    </row>
    <row r="12" spans="1:10" ht="18" x14ac:dyDescent="0.2">
      <c r="A12" s="3"/>
      <c r="B12" s="2"/>
      <c r="C12" s="2"/>
      <c r="D12" s="2"/>
      <c r="E12" s="2"/>
      <c r="J12" s="2"/>
    </row>
    <row r="13" spans="1:10" ht="18" x14ac:dyDescent="0.2">
      <c r="A13" s="3"/>
      <c r="B13" s="2"/>
      <c r="C13" s="2"/>
      <c r="D13" s="2"/>
      <c r="E13" s="2"/>
      <c r="J13" s="2"/>
    </row>
    <row r="14" spans="1:10" ht="18" x14ac:dyDescent="0.2">
      <c r="B14" s="2"/>
      <c r="D14" s="2"/>
      <c r="J14" s="2"/>
    </row>
    <row r="15" spans="1:10" ht="18" x14ac:dyDescent="0.2">
      <c r="A15" s="4"/>
      <c r="B15" s="4"/>
      <c r="C15" s="4"/>
      <c r="D15" s="4"/>
      <c r="E15" s="4"/>
      <c r="F15" s="4"/>
      <c r="G15" s="4"/>
      <c r="J15" s="2"/>
    </row>
    <row r="16" spans="1:10" ht="18" x14ac:dyDescent="0.2">
      <c r="A16" s="3"/>
      <c r="B16" s="2"/>
      <c r="C16" s="2"/>
      <c r="D16" s="2"/>
      <c r="E16" s="2"/>
      <c r="J16" s="2"/>
    </row>
    <row r="17" spans="1:8" ht="18" x14ac:dyDescent="0.2">
      <c r="A17" s="13" t="s">
        <v>59</v>
      </c>
      <c r="B17" s="13"/>
      <c r="C17" s="13"/>
      <c r="D17" s="13"/>
      <c r="E17" s="13"/>
      <c r="F17" s="13"/>
      <c r="G17" s="13"/>
      <c r="H17" t="s">
        <v>33</v>
      </c>
    </row>
    <row r="18" spans="1:8" ht="18" x14ac:dyDescent="0.2">
      <c r="A18" s="1" t="s">
        <v>3</v>
      </c>
      <c r="B18" s="1" t="s">
        <v>4</v>
      </c>
      <c r="C18" s="1" t="s">
        <v>5</v>
      </c>
      <c r="D18" s="1" t="s">
        <v>6</v>
      </c>
      <c r="E18" s="1" t="s">
        <v>7</v>
      </c>
      <c r="F18" s="1" t="s">
        <v>8</v>
      </c>
      <c r="G18" s="1" t="s">
        <v>2</v>
      </c>
    </row>
    <row r="19" spans="1:8" ht="18" x14ac:dyDescent="0.2">
      <c r="A19" s="3" t="str">
        <f>IFERROR(VLOOKUP(A3,Content!$A$2:$D$90,4,FALSE),"")</f>
        <v>FB</v>
      </c>
      <c r="B19" s="3" t="str">
        <f>IFERROR(VLOOKUP(B3,Content!$A$2:$D$90,4,FALSE),"")</f>
        <v>FB</v>
      </c>
      <c r="C19" s="3" t="str">
        <f>IFERROR(VLOOKUP(C3,Content!$A$2:$D$90,4,FALSE),"")</f>
        <v>FB</v>
      </c>
      <c r="D19" s="3" t="str">
        <f>IFERROR(VLOOKUP(D3,Content!$A$2:$D$90,4,FALSE),"")</f>
        <v>FB</v>
      </c>
      <c r="E19" s="3" t="str">
        <f>IFERROR(VLOOKUP(E3,Content!$A$2:$D$90,4,FALSE),"")</f>
        <v>FB</v>
      </c>
      <c r="F19" s="3" t="str">
        <f>IFERROR(VLOOKUP(F3,Content!$A$2:$D$90,3,FALSE),"")</f>
        <v/>
      </c>
      <c r="G19" s="3" t="str">
        <f>IFERROR(VLOOKUP(G3,Content!$A$2:$D$90,3,FALSE),"")</f>
        <v/>
      </c>
    </row>
    <row r="20" spans="1:8" ht="18" x14ac:dyDescent="0.2">
      <c r="A20" s="3" t="str">
        <f>IFERROR(VLOOKUP(A4,Content!$A$2:$D$90,4,FALSE),"")</f>
        <v>IG, Twitter, FB, Li</v>
      </c>
      <c r="B20" s="3" t="str">
        <f>IFERROR(VLOOKUP(B4,Content!$A$2:$D$90,4,FALSE),"")</f>
        <v>FB, Twitter</v>
      </c>
      <c r="C20" s="3" t="str">
        <f>IFERROR(VLOOKUP(C4,Content!$A$2:$D$90,4,FALSE),"")</f>
        <v>Li, FB, Twitter</v>
      </c>
      <c r="D20" s="3" t="str">
        <f>IFERROR(VLOOKUP(D4,Content!$A$2:$D$90,4,FALSE),"")</f>
        <v>Li, FB, Twitter</v>
      </c>
      <c r="E20" s="3" t="str">
        <f>IFERROR(VLOOKUP(E4,Content!$A$2:$D$90,4,FALSE),"")</f>
        <v>Li, FB, Twitter</v>
      </c>
      <c r="F20" s="3" t="str">
        <f>IFERROR(VLOOKUP(F4,Content!$A$2:$D$90,3,FALSE),"")</f>
        <v/>
      </c>
      <c r="G20" s="3" t="str">
        <f>IFERROR(VLOOKUP(G4,Content!$A$2:$D$90,3,FALSE),"")</f>
        <v/>
      </c>
    </row>
    <row r="21" spans="1:8" ht="18" x14ac:dyDescent="0.2">
      <c r="A21" s="3" t="str">
        <f>IFERROR(VLOOKUP(A5,Content!$A$2:$D$90,4,FALSE),"")</f>
        <v/>
      </c>
      <c r="B21" s="3" t="str">
        <f>IFERROR(VLOOKUP(B5,Content!$A$2:$D$90,4,FALSE),"")</f>
        <v>FB, Twitter, IG</v>
      </c>
      <c r="C21" s="3" t="str">
        <f>IFERROR(VLOOKUP(C5,Content!$A$2:$D$90,4,FALSE),"")</f>
        <v/>
      </c>
      <c r="D21" s="3" t="str">
        <f>IFERROR(VLOOKUP(D5,Content!$A$2:$D$90,4,FALSE),"")</f>
        <v/>
      </c>
      <c r="E21" s="3" t="str">
        <f>IFERROR(VLOOKUP(E5,Content!$A$2:$D$90,4,FALSE),"")</f>
        <v>FB, Li, Twitter</v>
      </c>
      <c r="F21" s="3" t="str">
        <f>IFERROR(VLOOKUP(F5,Content!$A$2:$D$90,3,FALSE),"")</f>
        <v/>
      </c>
      <c r="G21" s="3" t="str">
        <f>IFERROR(VLOOKUP(G5,Content!$A$2:$D$90,3,FALSE),"")</f>
        <v/>
      </c>
    </row>
    <row r="22" spans="1:8" ht="18" x14ac:dyDescent="0.2">
      <c r="A22" s="3" t="str">
        <f>IFERROR(VLOOKUP(A14,Content!$A$2:$D$90,4,FALSE),"")</f>
        <v/>
      </c>
      <c r="B22" s="3" t="str">
        <f>IFERROR(VLOOKUP(B14,Content!$A$2:$D$90,4,FALSE),"")</f>
        <v/>
      </c>
      <c r="C22" s="3" t="str">
        <f>IFERROR(VLOOKUP(C14,Content!$A$2:$D$90,4,FALSE),"")</f>
        <v/>
      </c>
      <c r="D22" s="3" t="str">
        <f>IFERROR(VLOOKUP(D14,Content!$A$2:$D$90,4,FALSE),"")</f>
        <v/>
      </c>
      <c r="E22" s="3" t="str">
        <f>IFERROR(VLOOKUP(E14,Content!$A$2:$D$90,4,FALSE),"")</f>
        <v/>
      </c>
    </row>
    <row r="23" spans="1:8" ht="18" x14ac:dyDescent="0.2">
      <c r="C23" s="2"/>
    </row>
  </sheetData>
  <dataConsolidate/>
  <mergeCells count="2">
    <mergeCell ref="A1:G1"/>
    <mergeCell ref="A17:G17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Content!$A$2:$A$14</xm:f>
          </x14:formula1>
          <xm:sqref>E4 A6:E14 F3:G14</xm:sqref>
        </x14:dataValidation>
        <x14:dataValidation type="list" allowBlank="1" showInputMessage="1" showErrorMessage="1">
          <x14:formula1>
            <xm:f>Content!$A$2:$A$90</xm:f>
          </x14:formula1>
          <xm:sqref>A3:E3 A4:D4 A5:E5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N2" sqref="N2"/>
    </sheetView>
  </sheetViews>
  <sheetFormatPr baseColWidth="10" defaultColWidth="12" defaultRowHeight="19" x14ac:dyDescent="0.25"/>
  <cols>
    <col min="1" max="1" width="31.83203125" style="5" bestFit="1" customWidth="1"/>
    <col min="2" max="2" width="38" style="5" customWidth="1"/>
    <col min="3" max="3" width="15" style="5" bestFit="1" customWidth="1"/>
    <col min="4" max="4" width="12.5" style="5" bestFit="1" customWidth="1"/>
    <col min="5" max="8" width="15" style="5" bestFit="1" customWidth="1"/>
    <col min="9" max="16384" width="12" style="5"/>
  </cols>
  <sheetData>
    <row r="1" spans="1:9" x14ac:dyDescent="0.25">
      <c r="A1" s="1" t="s">
        <v>11</v>
      </c>
      <c r="B1" s="1" t="s">
        <v>36</v>
      </c>
      <c r="C1" s="1" t="s">
        <v>1</v>
      </c>
      <c r="D1" s="1" t="s">
        <v>9</v>
      </c>
      <c r="E1" s="1" t="s">
        <v>29</v>
      </c>
      <c r="F1" s="1" t="s">
        <v>15</v>
      </c>
      <c r="G1" s="1" t="s">
        <v>16</v>
      </c>
      <c r="H1" s="1" t="s">
        <v>19</v>
      </c>
      <c r="I1" s="5" t="s">
        <v>45</v>
      </c>
    </row>
    <row r="2" spans="1:9" x14ac:dyDescent="0.25">
      <c r="A2" s="6" t="s">
        <v>14</v>
      </c>
      <c r="B2" s="2" t="s">
        <v>41</v>
      </c>
      <c r="C2" s="3">
        <f>IFERROR(VLOOKUP(A2,Content!$A$2:$D$14,3,FALSE),"")</f>
        <v>0</v>
      </c>
      <c r="D2" s="3" t="str">
        <f>IFERROR(VLOOKUP(A2,Content!$A$2:$D$14,4,FALSE),"")</f>
        <v>FB</v>
      </c>
      <c r="E2" s="8"/>
      <c r="F2" s="8" t="s">
        <v>37</v>
      </c>
      <c r="G2" s="8"/>
      <c r="H2" s="8"/>
    </row>
    <row r="3" spans="1:9" x14ac:dyDescent="0.25">
      <c r="A3" s="5" t="s">
        <v>14</v>
      </c>
      <c r="B3" s="3" t="s">
        <v>42</v>
      </c>
      <c r="C3" s="3">
        <f>IFERROR(VLOOKUP(A3,Content!$A$2:$D$14,3,FALSE),"")</f>
        <v>0</v>
      </c>
      <c r="D3" s="3" t="str">
        <f>IFERROR(VLOOKUP(A3,Content!$A$2:$D$14,4,FALSE),"")</f>
        <v>FB</v>
      </c>
      <c r="E3" s="8"/>
      <c r="F3" s="8" t="s">
        <v>38</v>
      </c>
      <c r="G3" s="3"/>
      <c r="H3" s="3"/>
    </row>
    <row r="4" spans="1:9" x14ac:dyDescent="0.25">
      <c r="A4" s="5" t="s">
        <v>14</v>
      </c>
      <c r="B4" s="3" t="s">
        <v>44</v>
      </c>
      <c r="C4" s="3">
        <f>IFERROR(VLOOKUP(A4,Content!$A$2:$D$14,3,FALSE),"")</f>
        <v>0</v>
      </c>
      <c r="D4" s="3" t="str">
        <f>IFERROR(VLOOKUP(A4,Content!$A$2:$D$14,4,FALSE),"")</f>
        <v>FB</v>
      </c>
      <c r="E4" s="2"/>
      <c r="F4" s="8" t="s">
        <v>39</v>
      </c>
      <c r="G4" s="3"/>
      <c r="H4" s="3"/>
    </row>
    <row r="5" spans="1:9" x14ac:dyDescent="0.25">
      <c r="A5" s="5" t="s">
        <v>14</v>
      </c>
      <c r="B5" s="5" t="s">
        <v>43</v>
      </c>
      <c r="C5" s="3">
        <f>IFERROR(VLOOKUP(A5,Content!$A$2:$D$14,3,FALSE),"")</f>
        <v>0</v>
      </c>
      <c r="D5" s="3" t="str">
        <f>IFERROR(VLOOKUP(A5,Content!$A$2:$D$14,4,FALSE),"")</f>
        <v>FB</v>
      </c>
      <c r="F5" s="8" t="s">
        <v>40</v>
      </c>
    </row>
    <row r="6" spans="1:9" x14ac:dyDescent="0.25">
      <c r="A6" s="7"/>
      <c r="B6" s="7"/>
      <c r="C6" s="3" t="str">
        <f>IFERROR(VLOOKUP(#REF!,Content!$A$2:$D$14,3,FALSE),"")</f>
        <v/>
      </c>
      <c r="D6" s="3" t="str">
        <f>IFERROR(VLOOKUP(#REF!,Content!$A$2:$D$14,4,FALSE),"")</f>
        <v/>
      </c>
    </row>
    <row r="7" spans="1:9" x14ac:dyDescent="0.25">
      <c r="C7" s="3" t="str">
        <f>IFERROR(VLOOKUP(A7,Content!$A$2:$D$14,3,FALSE),"")</f>
        <v/>
      </c>
      <c r="D7" s="3" t="str">
        <f>IFERROR(VLOOKUP(A7,Content!$A$2:$D$14,4,FALSE),"")</f>
        <v/>
      </c>
    </row>
    <row r="8" spans="1:9" x14ac:dyDescent="0.25">
      <c r="C8" s="3" t="str">
        <f>IFERROR(VLOOKUP(A8,Content!$A$2:$D$14,3,FALSE),"")</f>
        <v/>
      </c>
      <c r="D8" s="3" t="str">
        <f>IFERROR(VLOOKUP(A8,Content!$A$2:$D$14,4,FALSE),"")</f>
        <v/>
      </c>
    </row>
    <row r="9" spans="1:9" x14ac:dyDescent="0.25">
      <c r="C9" s="3" t="str">
        <f>IFERROR(VLOOKUP(A9,Content!$A$2:$D$14,3,FALSE),"")</f>
        <v/>
      </c>
      <c r="D9" s="3" t="str">
        <f>IFERROR(VLOOKUP(A9,Content!$A$2:$D$14,4,FALSE),"")</f>
        <v/>
      </c>
    </row>
    <row r="10" spans="1:9" x14ac:dyDescent="0.25">
      <c r="C10" s="3" t="str">
        <f>IFERROR(VLOOKUP(A10,Content!$A$2:$D$14,3,FALSE),"")</f>
        <v/>
      </c>
      <c r="D10" s="3" t="str">
        <f>IFERROR(VLOOKUP(A10,Content!$A$2:$D$14,4,FALSE),"")</f>
        <v/>
      </c>
    </row>
    <row r="11" spans="1:9" x14ac:dyDescent="0.25">
      <c r="C11" s="3" t="str">
        <f>IFERROR(VLOOKUP(A11,Content!$A$2:$D$14,3,FALSE),"")</f>
        <v/>
      </c>
      <c r="D11" s="3" t="str">
        <f>IFERROR(VLOOKUP(A11,Content!$A$2:$D$14,4,FALSE),"")</f>
        <v/>
      </c>
    </row>
    <row r="12" spans="1:9" x14ac:dyDescent="0.25">
      <c r="C12" s="3" t="str">
        <f>IFERROR(VLOOKUP(A12,Content!$A$2:$D$14,3,FALSE),"")</f>
        <v/>
      </c>
      <c r="D12" s="3" t="str">
        <f>IFERROR(VLOOKUP(A12,Content!$A$2:$D$14,4,FALSE),"")</f>
        <v/>
      </c>
    </row>
    <row r="13" spans="1:9" x14ac:dyDescent="0.25">
      <c r="C13" s="3" t="str">
        <f>IFERROR(VLOOKUP(A13,Content!$A$2:$D$14,3,FALSE),"")</f>
        <v/>
      </c>
      <c r="D13" s="3" t="str">
        <f>IFERROR(VLOOKUP(A13,Content!$A$2:$D$14,4,FALSE),"")</f>
        <v/>
      </c>
    </row>
    <row r="14" spans="1:9" x14ac:dyDescent="0.25">
      <c r="C14" s="3" t="str">
        <f>IFERROR(VLOOKUP(A14,Content!$A$2:$D$14,3,FALSE),"")</f>
        <v/>
      </c>
      <c r="D14" s="3" t="str">
        <f>IFERROR(VLOOKUP(A14,Content!$A$2:$D$14,4,FALSE),"")</f>
        <v/>
      </c>
    </row>
    <row r="15" spans="1:9" x14ac:dyDescent="0.25">
      <c r="C15" s="3" t="str">
        <f>IFERROR(VLOOKUP(A15,Content!$A$2:$D$14,3,FALSE),"")</f>
        <v/>
      </c>
      <c r="D15" s="3" t="str">
        <f>IFERROR(VLOOKUP(A15,Content!$A$2:$D$14,4,FALSE),"")</f>
        <v/>
      </c>
    </row>
    <row r="16" spans="1:9" x14ac:dyDescent="0.25">
      <c r="C16" s="3" t="str">
        <f>IFERROR(VLOOKUP(A16,Content!$A$2:$D$14,3,FALSE),"")</f>
        <v/>
      </c>
      <c r="D16" s="3" t="str">
        <f>IFERROR(VLOOKUP(A16,Content!$A$2:$D$14,4,FALSE),"")</f>
        <v/>
      </c>
    </row>
    <row r="17" spans="3:4" x14ac:dyDescent="0.25">
      <c r="C17" s="3" t="str">
        <f>IFERROR(VLOOKUP(A17,Content!$A$2:$D$14,3,FALSE),"")</f>
        <v/>
      </c>
      <c r="D17" s="3" t="str">
        <f>IFERROR(VLOOKUP(A17,Content!$A$2:$D$14,4,FALSE),"")</f>
        <v/>
      </c>
    </row>
    <row r="18" spans="3:4" x14ac:dyDescent="0.25">
      <c r="C18" s="3" t="str">
        <f>IFERROR(VLOOKUP(A18,Content!$A$2:$D$14,3,FALSE),"")</f>
        <v/>
      </c>
      <c r="D18" s="3" t="str">
        <f>IFERROR(VLOOKUP(A18,Content!$A$2:$D$14,4,FALSE),"")</f>
        <v/>
      </c>
    </row>
    <row r="19" spans="3:4" x14ac:dyDescent="0.25">
      <c r="C19" s="3" t="str">
        <f>IFERROR(VLOOKUP(A19,Content!$A$2:$D$14,3,FALSE),"")</f>
        <v/>
      </c>
      <c r="D19" s="3" t="str">
        <f>IFERROR(VLOOKUP(A19,Content!$A$2:$D$14,4,FALSE),"")</f>
        <v/>
      </c>
    </row>
    <row r="20" spans="3:4" x14ac:dyDescent="0.25">
      <c r="C20" s="3" t="str">
        <f>IFERROR(VLOOKUP(A20,Content!$A$2:$D$14,3,FALSE),"")</f>
        <v/>
      </c>
      <c r="D20" s="3" t="str">
        <f>IFERROR(VLOOKUP(A20,Content!$A$2:$D$14,4,FALSE),"")</f>
        <v/>
      </c>
    </row>
    <row r="21" spans="3:4" x14ac:dyDescent="0.25">
      <c r="C21" s="3" t="str">
        <f>IFERROR(VLOOKUP(A21,Content!$A$2:$D$14,3,FALSE),"")</f>
        <v/>
      </c>
      <c r="D21" s="3" t="str">
        <f>IFERROR(VLOOKUP(A21,Content!$A$2:$D$14,4,FALSE),"")</f>
        <v/>
      </c>
    </row>
    <row r="22" spans="3:4" x14ac:dyDescent="0.25">
      <c r="C22" s="3" t="str">
        <f>IFERROR(VLOOKUP(A22,Content!$A$2:$D$14,3,FALSE),"")</f>
        <v/>
      </c>
      <c r="D22" s="3" t="str">
        <f>IFERROR(VLOOKUP(A22,Content!$A$2:$D$14,4,FALSE),"")</f>
        <v/>
      </c>
    </row>
    <row r="23" spans="3:4" x14ac:dyDescent="0.25">
      <c r="C23" s="3" t="str">
        <f>IFERROR(VLOOKUP(A23,Content!$A$2:$D$14,3,FALSE),"")</f>
        <v/>
      </c>
      <c r="D23" s="3" t="str">
        <f>IFERROR(VLOOKUP(A23,Content!$A$2:$D$14,4,FALSE),"")</f>
        <v/>
      </c>
    </row>
    <row r="24" spans="3:4" x14ac:dyDescent="0.25">
      <c r="C24" s="3" t="str">
        <f>IFERROR(VLOOKUP(A24,Content!$A$2:$D$14,3,FALSE),"")</f>
        <v/>
      </c>
      <c r="D24" s="3" t="str">
        <f>IFERROR(VLOOKUP(A24,Content!$A$2:$D$14,4,FALSE),"")</f>
        <v/>
      </c>
    </row>
    <row r="25" spans="3:4" x14ac:dyDescent="0.25">
      <c r="C25" s="3" t="str">
        <f>IFERROR(VLOOKUP(A25,Content!$A$2:$D$14,3,FALSE),"")</f>
        <v/>
      </c>
      <c r="D25" s="3" t="str">
        <f>IFERROR(VLOOKUP(A25,Content!$A$2:$D$14,4,FALSE),"")</f>
        <v/>
      </c>
    </row>
    <row r="26" spans="3:4" x14ac:dyDescent="0.25">
      <c r="C26" s="3" t="str">
        <f>IFERROR(VLOOKUP(A26,Content!$A$2:$D$14,3,FALSE),"")</f>
        <v/>
      </c>
      <c r="D26" s="3" t="str">
        <f>IFERROR(VLOOKUP(A26,Content!$A$2:$D$14,4,FALSE),"")</f>
        <v/>
      </c>
    </row>
    <row r="27" spans="3:4" x14ac:dyDescent="0.25">
      <c r="C27" s="3" t="str">
        <f>IFERROR(VLOOKUP(A27,Content!$A$2:$D$14,3,FALSE),"")</f>
        <v/>
      </c>
      <c r="D27" s="3" t="str">
        <f>IFERROR(VLOOKUP(A27,Content!$A$2:$D$14,4,FALSE),"")</f>
        <v/>
      </c>
    </row>
    <row r="28" spans="3:4" x14ac:dyDescent="0.25">
      <c r="C28" s="3" t="str">
        <f>IFERROR(VLOOKUP(A28,Content!$A$2:$D$14,3,FALSE),"")</f>
        <v/>
      </c>
      <c r="D28" s="3" t="str">
        <f>IFERROR(VLOOKUP(A28,Content!$A$2:$D$14,4,FALSE),"")</f>
        <v/>
      </c>
    </row>
    <row r="29" spans="3:4" x14ac:dyDescent="0.25">
      <c r="C29" s="3" t="str">
        <f>IFERROR(VLOOKUP(A29,Content!$A$2:$D$14,3,FALSE),"")</f>
        <v/>
      </c>
      <c r="D29" s="3" t="str">
        <f>IFERROR(VLOOKUP(A29,Content!$A$2:$D$14,4,FALSE),"")</f>
        <v/>
      </c>
    </row>
    <row r="30" spans="3:4" x14ac:dyDescent="0.25">
      <c r="C30" s="3" t="str">
        <f>IFERROR(VLOOKUP(A30,Content!$A$2:$D$14,3,FALSE),"")</f>
        <v/>
      </c>
      <c r="D30" s="3" t="str">
        <f>IFERROR(VLOOKUP(A30,Content!$A$2:$D$14,4,FALSE),"")</f>
        <v/>
      </c>
    </row>
    <row r="31" spans="3:4" x14ac:dyDescent="0.25">
      <c r="C31" s="3" t="str">
        <f>IFERROR(VLOOKUP(A31,Content!$A$2:$D$14,3,FALSE),"")</f>
        <v/>
      </c>
      <c r="D31" s="3" t="str">
        <f>IFERROR(VLOOKUP(A31,Content!$A$2:$D$14,4,FALSE),"")</f>
        <v/>
      </c>
    </row>
    <row r="32" spans="3:4" x14ac:dyDescent="0.25">
      <c r="C32" s="3" t="str">
        <f>IFERROR(VLOOKUP(A32,Content!$A$2:$D$14,3,FALSE),"")</f>
        <v/>
      </c>
      <c r="D32" s="3" t="str">
        <f>IFERROR(VLOOKUP(A32,Content!$A$2:$D$14,4,FALSE),"")</f>
        <v/>
      </c>
    </row>
    <row r="33" spans="3:4" x14ac:dyDescent="0.25">
      <c r="C33" s="3" t="str">
        <f>IFERROR(VLOOKUP(A33,Content!$A$2:$D$14,3,FALSE),"")</f>
        <v/>
      </c>
      <c r="D33" s="3" t="str">
        <f>IFERROR(VLOOKUP(A33,Content!$A$2:$D$14,4,FALSE),"")</f>
        <v/>
      </c>
    </row>
    <row r="34" spans="3:4" x14ac:dyDescent="0.25">
      <c r="C34" s="3" t="str">
        <f>IFERROR(VLOOKUP(A34,Content!$A$2:$D$14,3,FALSE),"")</f>
        <v/>
      </c>
      <c r="D34" s="3" t="str">
        <f>IFERROR(VLOOKUP(A34,Content!$A$2:$D$14,4,FALSE),"")</f>
        <v/>
      </c>
    </row>
    <row r="35" spans="3:4" x14ac:dyDescent="0.25">
      <c r="C35" s="3" t="str">
        <f>IFERROR(VLOOKUP(A35,Content!$A$2:$D$14,3,FALSE),"")</f>
        <v/>
      </c>
      <c r="D35" s="3" t="str">
        <f>IFERROR(VLOOKUP(A35,Content!$A$2:$D$14,4,FALSE),"")</f>
        <v/>
      </c>
    </row>
    <row r="36" spans="3:4" x14ac:dyDescent="0.25">
      <c r="C36" s="3" t="str">
        <f>IFERROR(VLOOKUP(A36,Content!$A$2:$D$14,3,FALSE),"")</f>
        <v/>
      </c>
      <c r="D36" s="3" t="str">
        <f>IFERROR(VLOOKUP(A36,Content!$A$2:$D$14,4,FALSE),"")</f>
        <v/>
      </c>
    </row>
    <row r="37" spans="3:4" x14ac:dyDescent="0.25">
      <c r="C37" s="3" t="str">
        <f>IFERROR(VLOOKUP(A37,Content!$A$2:$D$14,3,FALSE),"")</f>
        <v/>
      </c>
      <c r="D37" s="3" t="str">
        <f>IFERROR(VLOOKUP(A37,Content!$A$2:$D$14,4,FALSE),"")</f>
        <v/>
      </c>
    </row>
    <row r="38" spans="3:4" x14ac:dyDescent="0.25">
      <c r="C38" s="3" t="str">
        <f>IFERROR(VLOOKUP(A38,Content!$A$2:$D$14,3,FALSE),"")</f>
        <v/>
      </c>
      <c r="D38" s="3" t="str">
        <f>IFERROR(VLOOKUP(A38,Content!$A$2:$D$14,4,FALSE),"")</f>
        <v/>
      </c>
    </row>
    <row r="39" spans="3:4" x14ac:dyDescent="0.25">
      <c r="C39" s="3" t="str">
        <f>IFERROR(VLOOKUP(A39,Content!$A$2:$D$14,3,FALSE),"")</f>
        <v/>
      </c>
      <c r="D39" s="3" t="str">
        <f>IFERROR(VLOOKUP(A39,Content!$A$2:$D$14,4,FALSE),"")</f>
        <v/>
      </c>
    </row>
    <row r="40" spans="3:4" x14ac:dyDescent="0.25">
      <c r="C40" s="3" t="str">
        <f>IFERROR(VLOOKUP(A40,Content!$A$2:$D$14,3,FALSE),"")</f>
        <v/>
      </c>
      <c r="D40" s="3" t="str">
        <f>IFERROR(VLOOKUP(A40,Content!$A$2:$D$14,4,FALSE),"")</f>
        <v/>
      </c>
    </row>
  </sheetData>
  <hyperlinks>
    <hyperlink ref="F4" r:id="rId1"/>
    <hyperlink ref="F5" r:id="rId2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Content!$A$2:$A$33</xm:f>
          </x14:formula1>
          <xm:sqref>A2:A5 A7:A1048576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21" sqref="F21"/>
    </sheetView>
  </sheetViews>
  <sheetFormatPr baseColWidth="10" defaultColWidth="14.5" defaultRowHeight="15.75" customHeight="1" x14ac:dyDescent="0.15"/>
  <cols>
    <col min="1" max="1" width="16.33203125" style="9" customWidth="1"/>
    <col min="2" max="16384" width="14.5" style="9"/>
  </cols>
  <sheetData>
    <row r="1" spans="1:7" ht="15.75" customHeight="1" x14ac:dyDescent="0.15">
      <c r="A1" s="11" t="s">
        <v>60</v>
      </c>
      <c r="B1" s="11" t="s">
        <v>57</v>
      </c>
      <c r="C1" s="11" t="s">
        <v>56</v>
      </c>
      <c r="D1" s="11" t="s">
        <v>55</v>
      </c>
      <c r="E1" s="11" t="s">
        <v>54</v>
      </c>
      <c r="F1" s="11" t="s">
        <v>53</v>
      </c>
      <c r="G1" s="11" t="s">
        <v>52</v>
      </c>
    </row>
    <row r="2" spans="1:7" ht="15.75" customHeight="1" x14ac:dyDescent="0.15">
      <c r="A2" s="11" t="s">
        <v>50</v>
      </c>
      <c r="B2" s="11">
        <v>1</v>
      </c>
      <c r="C2" s="11">
        <v>7</v>
      </c>
      <c r="D2" s="11">
        <v>24</v>
      </c>
      <c r="E2" s="11">
        <v>54</v>
      </c>
      <c r="F2" s="11">
        <v>78</v>
      </c>
      <c r="G2" s="11">
        <v>104</v>
      </c>
    </row>
    <row r="3" spans="1:7" ht="15.75" customHeight="1" x14ac:dyDescent="0.15">
      <c r="A3" s="11" t="s">
        <v>49</v>
      </c>
      <c r="B3" s="11">
        <v>498</v>
      </c>
      <c r="C3" s="11">
        <v>632</v>
      </c>
      <c r="D3" s="11">
        <v>771</v>
      </c>
      <c r="E3" s="11">
        <v>952</v>
      </c>
      <c r="F3" s="11">
        <v>1183</v>
      </c>
      <c r="G3" s="11">
        <v>1479</v>
      </c>
    </row>
    <row r="4" spans="1:7" ht="15.75" customHeight="1" x14ac:dyDescent="0.15">
      <c r="A4" s="11" t="s">
        <v>48</v>
      </c>
      <c r="B4" s="11">
        <v>30</v>
      </c>
      <c r="C4" s="11">
        <v>92</v>
      </c>
      <c r="D4" s="11">
        <v>192</v>
      </c>
      <c r="E4" s="11">
        <v>380</v>
      </c>
      <c r="F4" s="11">
        <v>634</v>
      </c>
      <c r="G4" s="11">
        <v>977</v>
      </c>
    </row>
    <row r="5" spans="1:7" ht="15.75" customHeight="1" x14ac:dyDescent="0.15">
      <c r="A5" s="11" t="s">
        <v>47</v>
      </c>
      <c r="B5" s="11">
        <v>140</v>
      </c>
      <c r="C5" s="11">
        <v>162</v>
      </c>
      <c r="D5" s="11">
        <v>184</v>
      </c>
      <c r="E5" s="11">
        <v>206</v>
      </c>
      <c r="F5" s="11">
        <v>230</v>
      </c>
      <c r="G5" s="11">
        <v>260</v>
      </c>
    </row>
    <row r="6" spans="1:7" ht="15.75" customHeight="1" x14ac:dyDescent="0.15">
      <c r="A6" s="11" t="s">
        <v>46</v>
      </c>
      <c r="B6" s="11">
        <v>726</v>
      </c>
      <c r="C6" s="11">
        <v>813</v>
      </c>
      <c r="D6" s="11">
        <v>902</v>
      </c>
      <c r="E6" s="11">
        <v>992</v>
      </c>
      <c r="F6" s="11">
        <v>1111</v>
      </c>
      <c r="G6" s="11">
        <v>1212</v>
      </c>
    </row>
    <row r="7" spans="1:7" ht="15.75" customHeight="1" x14ac:dyDescent="0.15">
      <c r="A7" s="11"/>
    </row>
    <row r="8" spans="1:7" ht="15.75" customHeight="1" x14ac:dyDescent="0.15">
      <c r="A8" s="11" t="s">
        <v>58</v>
      </c>
      <c r="B8" s="11" t="s">
        <v>57</v>
      </c>
      <c r="C8" s="11" t="s">
        <v>56</v>
      </c>
      <c r="D8" s="11" t="s">
        <v>55</v>
      </c>
      <c r="E8" s="11" t="s">
        <v>54</v>
      </c>
      <c r="F8" s="11" t="s">
        <v>53</v>
      </c>
      <c r="G8" s="11" t="s">
        <v>52</v>
      </c>
    </row>
    <row r="9" spans="1:7" ht="15.75" customHeight="1" x14ac:dyDescent="0.15">
      <c r="A9" s="11" t="s">
        <v>50</v>
      </c>
      <c r="B9" s="11"/>
      <c r="C9" s="12">
        <f t="shared" ref="C9:G13" si="0">(C2-B2)/B2</f>
        <v>6</v>
      </c>
      <c r="D9" s="12">
        <f t="shared" si="0"/>
        <v>2.4285714285714284</v>
      </c>
      <c r="E9" s="12">
        <f t="shared" si="0"/>
        <v>1.25</v>
      </c>
      <c r="F9" s="12">
        <f t="shared" si="0"/>
        <v>0.44444444444444442</v>
      </c>
      <c r="G9" s="12">
        <f t="shared" si="0"/>
        <v>0.33333333333333331</v>
      </c>
    </row>
    <row r="10" spans="1:7" ht="15.75" customHeight="1" x14ac:dyDescent="0.15">
      <c r="A10" s="11" t="s">
        <v>49</v>
      </c>
      <c r="B10" s="11"/>
      <c r="C10" s="12">
        <f t="shared" si="0"/>
        <v>0.26907630522088355</v>
      </c>
      <c r="D10" s="12">
        <f t="shared" si="0"/>
        <v>0.2199367088607595</v>
      </c>
      <c r="E10" s="12">
        <f t="shared" si="0"/>
        <v>0.23476005188067445</v>
      </c>
      <c r="F10" s="12">
        <f t="shared" si="0"/>
        <v>0.24264705882352941</v>
      </c>
      <c r="G10" s="12">
        <f t="shared" si="0"/>
        <v>0.25021132713440408</v>
      </c>
    </row>
    <row r="11" spans="1:7" ht="15.75" customHeight="1" x14ac:dyDescent="0.15">
      <c r="A11" s="11" t="s">
        <v>48</v>
      </c>
      <c r="B11" s="11"/>
      <c r="C11" s="12">
        <f t="shared" si="0"/>
        <v>2.0666666666666669</v>
      </c>
      <c r="D11" s="12">
        <f t="shared" si="0"/>
        <v>1.0869565217391304</v>
      </c>
      <c r="E11" s="12">
        <f t="shared" si="0"/>
        <v>0.97916666666666663</v>
      </c>
      <c r="F11" s="12">
        <f t="shared" si="0"/>
        <v>0.66842105263157892</v>
      </c>
      <c r="G11" s="12">
        <f t="shared" si="0"/>
        <v>0.54100946372239744</v>
      </c>
    </row>
    <row r="12" spans="1:7" ht="15.75" customHeight="1" x14ac:dyDescent="0.15">
      <c r="A12" s="11" t="s">
        <v>47</v>
      </c>
      <c r="B12" s="11"/>
      <c r="C12" s="12">
        <f t="shared" si="0"/>
        <v>0.15714285714285714</v>
      </c>
      <c r="D12" s="12">
        <f t="shared" si="0"/>
        <v>0.13580246913580246</v>
      </c>
      <c r="E12" s="12">
        <f t="shared" si="0"/>
        <v>0.11956521739130435</v>
      </c>
      <c r="F12" s="12">
        <f t="shared" si="0"/>
        <v>0.11650485436893204</v>
      </c>
      <c r="G12" s="12">
        <f t="shared" si="0"/>
        <v>0.13043478260869565</v>
      </c>
    </row>
    <row r="13" spans="1:7" ht="15.75" customHeight="1" x14ac:dyDescent="0.15">
      <c r="A13" s="11" t="s">
        <v>46</v>
      </c>
      <c r="B13" s="11"/>
      <c r="C13" s="12">
        <f t="shared" si="0"/>
        <v>0.11983471074380166</v>
      </c>
      <c r="D13" s="12">
        <f t="shared" si="0"/>
        <v>0.10947109471094711</v>
      </c>
      <c r="E13" s="12">
        <f t="shared" si="0"/>
        <v>9.9778270509977826E-2</v>
      </c>
      <c r="F13" s="12">
        <f t="shared" si="0"/>
        <v>0.11995967741935484</v>
      </c>
      <c r="G13" s="12">
        <f t="shared" si="0"/>
        <v>9.0909090909090912E-2</v>
      </c>
    </row>
    <row r="15" spans="1:7" ht="15.75" customHeight="1" x14ac:dyDescent="0.15">
      <c r="B15" s="11" t="s">
        <v>51</v>
      </c>
      <c r="C15" s="11"/>
      <c r="D15" s="11"/>
      <c r="E15" s="11"/>
      <c r="F15" s="11"/>
    </row>
    <row r="16" spans="1:7" ht="15.75" customHeight="1" x14ac:dyDescent="0.15">
      <c r="A16" s="11" t="s">
        <v>50</v>
      </c>
      <c r="B16" s="10">
        <f>POWER((G2/$B2), 1/COUNT($B2:G2)) -1</f>
        <v>1.1685638970160674</v>
      </c>
      <c r="C16" s="10"/>
      <c r="D16" s="10"/>
      <c r="E16" s="10"/>
      <c r="F16" s="10"/>
    </row>
    <row r="17" spans="1:6" ht="15.75" customHeight="1" x14ac:dyDescent="0.15">
      <c r="A17" s="11" t="s">
        <v>49</v>
      </c>
      <c r="B17" s="10">
        <f>POWER((G3/$B3), 1/COUNT($B3:G3)) -1</f>
        <v>0.1989188962710402</v>
      </c>
      <c r="C17" s="10"/>
      <c r="D17" s="10"/>
      <c r="E17" s="10"/>
      <c r="F17" s="10"/>
    </row>
    <row r="18" spans="1:6" ht="15.75" customHeight="1" x14ac:dyDescent="0.15">
      <c r="A18" s="11" t="s">
        <v>48</v>
      </c>
      <c r="B18" s="10">
        <f>POWER((G4/$B4), 1/COUNT($B4:G4)) -1</f>
        <v>0.78701782640179174</v>
      </c>
      <c r="C18" s="10"/>
      <c r="D18" s="10"/>
      <c r="E18" s="10"/>
      <c r="F18" s="10"/>
    </row>
    <row r="19" spans="1:6" ht="15.75" customHeight="1" x14ac:dyDescent="0.15">
      <c r="A19" s="11" t="s">
        <v>47</v>
      </c>
      <c r="B19" s="10">
        <f>POWER((G5/$B5), 1/COUNT($B5:G5)) -1</f>
        <v>0.1086834179687215</v>
      </c>
      <c r="C19" s="10"/>
      <c r="D19" s="10"/>
      <c r="E19" s="10"/>
      <c r="F19" s="10"/>
    </row>
    <row r="20" spans="1:6" ht="15.75" customHeight="1" x14ac:dyDescent="0.15">
      <c r="A20" s="11" t="s">
        <v>46</v>
      </c>
      <c r="B20" s="10">
        <f>POWER((G6/$B6), 1/COUNT($B6:G6)) -1</f>
        <v>8.9166645739360728E-2</v>
      </c>
      <c r="C20" s="10"/>
      <c r="D20" s="10"/>
      <c r="E20" s="10"/>
      <c r="F20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</vt:lpstr>
      <vt:lpstr>Schedule</vt:lpstr>
      <vt:lpstr>Backlog</vt:lpstr>
      <vt:lpstr>Growth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2017-12-08T09:59:10Z</dcterms:created>
  <dcterms:modified xsi:type="dcterms:W3CDTF">2017-12-11T14:19:38Z</dcterms:modified>
</cp:coreProperties>
</file>