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yuvanbarathi.c.lv\Desktop\Excel course\Excel files\"/>
    </mc:Choice>
  </mc:AlternateContent>
  <xr:revisionPtr revIDLastSave="0" documentId="8_{A7FF8711-C0E4-450F-8685-A2178C695848}" xr6:coauthVersionLast="47" xr6:coauthVersionMax="47" xr10:uidLastSave="{00000000-0000-0000-0000-000000000000}"/>
  <bookViews>
    <workbookView xWindow="-110" yWindow="-110" windowWidth="19420" windowHeight="10300" tabRatio="691" activeTab="4" autoFilterDateGrouping="0" xr2:uid="{00000000-000D-0000-FFFF-FFFF00000000}"/>
  </bookViews>
  <sheets>
    <sheet name="WOs" sheetId="26" r:id="rId1"/>
    <sheet name="AdminLists" sheetId="10" r:id="rId2"/>
    <sheet name="1-4" sheetId="27" r:id="rId3"/>
    <sheet name="5-8" sheetId="28" r:id="rId4"/>
    <sheet name="DASHBOARD" sheetId="31" r:id="rId5"/>
    <sheet name="Sheet4" sheetId="30" r:id="rId6"/>
  </sheets>
  <definedNames>
    <definedName name="NativeTimeline_ReqDate">#N/A</definedName>
    <definedName name="NativeTimeline_WorkDate">#N/A</definedName>
    <definedName name="PmtList">#REF!</definedName>
    <definedName name="Rate01">AdminLists!#REF!</definedName>
    <definedName name="Rate02">AdminLists!#REF!</definedName>
    <definedName name="ServList">#REF!</definedName>
    <definedName name="Slicer_District">#N/A</definedName>
    <definedName name="Slicer_LeadTech">#N/A</definedName>
    <definedName name="Slicer_Service">#N/A</definedName>
    <definedName name="TechList">#REF!</definedName>
    <definedName name="TechNum">#REF!</definedName>
    <definedName name="TechRate">#REF!</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8" l="1"/>
  <c r="C3" i="27"/>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 r="H5" i="27"/>
  <c r="U7" i="31"/>
  <c r="T7" i="31"/>
  <c r="S7" i="31"/>
  <c r="R7" i="31"/>
</calcChain>
</file>

<file path=xl/sharedStrings.xml><?xml version="1.0" encoding="utf-8"?>
<sst xmlns="http://schemas.openxmlformats.org/spreadsheetml/2006/main" count="8596" uniqueCount="1090">
  <si>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</si>
  <si>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</si>
  <si>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</si>
  <si>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</si>
  <si>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</si>
  <si>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</si>
  <si>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</si>
  <si>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</si>
  <si>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</si>
  <si>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</si>
  <si>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</si>
  <si>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</si>
  <si>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</si>
  <si>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</si>
  <si>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</si>
  <si>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</si>
  <si>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</si>
  <si>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</si>
  <si>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</si>
  <si>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</si>
  <si>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</si>
  <si>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</si>
  <si>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</si>
  <si>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</si>
  <si>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</si>
  <si>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</si>
  <si>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</si>
  <si>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</si>
  <si>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</si>
  <si>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</si>
  <si>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</si>
  <si>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</si>
  <si>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</si>
  <si>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</si>
  <si>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</si>
  <si>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</si>
  <si>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</si>
  <si>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</si>
  <si>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</si>
  <si>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</si>
  <si>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</si>
  <si>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</si>
  <si>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</si>
  <si>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</si>
  <si>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</si>
  <si>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</si>
  <si>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</si>
  <si>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</si>
  <si>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</si>
  <si>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</si>
  <si>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</si>
  <si>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</si>
  <si>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</si>
  <si>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</si>
  <si>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</si>
  <si>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</si>
  <si>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</si>
  <si>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</si>
  <si>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</si>
  <si>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</si>
  <si>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</si>
  <si>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</si>
  <si>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</si>
  <si>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</si>
  <si>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</si>
  <si>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</si>
  <si>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</si>
  <si>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</si>
  <si>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</si>
  <si>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</si>
  <si>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</si>
  <si>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</si>
  <si>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</si>
  <si>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</si>
  <si>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</si>
  <si>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</si>
  <si>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</si>
  <si>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</si>
  <si>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</si>
  <si>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</si>
  <si>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</si>
  <si>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</si>
  <si>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</si>
  <si>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</si>
  <si>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</si>
  <si>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</si>
  <si>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</si>
  <si>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</si>
  <si>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</si>
  <si>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</si>
  <si>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</si>
  <si>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</si>
  <si>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</si>
  <si>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</si>
  <si>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</si>
  <si>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</si>
  <si>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</si>
  <si>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</si>
  <si>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</si>
  <si>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</si>
  <si>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</si>
  <si>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</si>
  <si>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</si>
  <si>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</si>
  <si>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</si>
  <si>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</si>
  <si>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</si>
  <si>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</si>
  <si>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</si>
  <si>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</si>
  <si>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</si>
  <si>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</si>
  <si>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</si>
  <si>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</si>
  <si>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</si>
  <si>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</si>
  <si>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</si>
  <si>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</si>
  <si>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</si>
  <si>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</si>
  <si>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</si>
  <si>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</si>
  <si>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</si>
  <si>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</si>
  <si>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</si>
  <si>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</si>
  <si>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</si>
  <si>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</si>
  <si>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</si>
  <si>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</si>
  <si>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</si>
  <si>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</si>
  <si>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</si>
  <si>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</si>
  <si>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</si>
  <si>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</si>
  <si>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</si>
  <si>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</si>
  <si>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</si>
  <si>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</si>
  <si>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</si>
  <si>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</si>
  <si>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</si>
  <si>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</si>
  <si>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</si>
  <si>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</si>
  <si>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</si>
  <si>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</si>
  <si>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</si>
  <si>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</si>
  <si>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</si>
  <si>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</si>
  <si>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</si>
  <si>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</si>
  <si>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</si>
  <si>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</si>
  <si>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</si>
  <si>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</si>
  <si>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</si>
  <si>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</si>
  <si>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</si>
  <si>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</si>
  <si>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</si>
  <si>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</si>
  <si>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</si>
  <si>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</si>
  <si>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</si>
  <si>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</si>
  <si>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</si>
  <si>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</si>
  <si>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</si>
  <si>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</si>
  <si>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</si>
  <si>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</si>
  <si>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</si>
  <si>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</si>
  <si>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</si>
  <si>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</si>
  <si>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</si>
  <si>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</si>
  <si>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</si>
  <si>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</si>
  <si>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</si>
  <si>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</si>
  <si>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</si>
  <si>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</si>
  <si>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</si>
  <si>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</si>
  <si>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</si>
  <si>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</si>
  <si>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</si>
  <si>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</si>
  <si>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</si>
  <si>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</si>
  <si>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</si>
  <si>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</si>
  <si>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</si>
  <si>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</si>
  <si>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</si>
  <si>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</si>
  <si>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</si>
  <si>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</si>
  <si>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</si>
  <si>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</si>
  <si>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</si>
  <si>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</si>
  <si>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</si>
  <si>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</si>
  <si>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</si>
  <si>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</si>
  <si>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</si>
  <si>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</si>
  <si>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</si>
  <si>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</si>
  <si>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</si>
  <si>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</si>
  <si>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</si>
  <si>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</si>
  <si>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</si>
  <si>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</si>
  <si>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</si>
  <si>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</si>
  <si>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</si>
  <si>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</si>
  <si>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</si>
  <si>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</si>
  <si>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</si>
  <si>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</si>
  <si>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</si>
  <si>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</si>
  <si>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</si>
  <si>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</si>
  <si>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</si>
  <si>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</si>
  <si>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</si>
  <si>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</si>
  <si>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</si>
  <si>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</si>
  <si>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</si>
  <si>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</si>
  <si>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</si>
  <si>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</si>
  <si>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</si>
  <si>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</si>
  <si>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</si>
  <si>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</si>
  <si>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</si>
  <si>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</si>
  <si>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</si>
  <si>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</si>
  <si>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</si>
  <si>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</si>
  <si>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</si>
  <si>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</si>
  <si>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</si>
  <si>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</si>
  <si>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</si>
  <si>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</si>
  <si>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</si>
  <si>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</si>
  <si>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</si>
  <si>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</si>
  <si>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</si>
  <si>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</si>
  <si>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</si>
  <si>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</si>
  <si>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</si>
  <si>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</si>
  <si>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</si>
  <si>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</si>
  <si>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</si>
  <si>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</si>
  <si>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</si>
  <si>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</si>
  <si>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</si>
  <si>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</si>
  <si>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</si>
  <si>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</si>
  <si>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</si>
  <si>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</si>
  <si>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</si>
  <si>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</si>
  <si>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</si>
  <si>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</si>
  <si>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</si>
  <si>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</si>
  <si>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</si>
  <si>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</si>
  <si>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</si>
  <si>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</si>
  <si>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</si>
  <si>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</si>
  <si>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</si>
  <si>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</si>
  <si>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</si>
  <si>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</si>
  <si>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</si>
  <si>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</si>
  <si>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</si>
  <si>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</si>
  <si>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</si>
  <si>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</si>
  <si>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</si>
  <si>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</si>
  <si>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</si>
  <si>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</si>
  <si>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</si>
  <si>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</si>
  <si>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</si>
  <si>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</si>
  <si>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</si>
  <si>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</si>
  <si>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</si>
  <si>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</si>
  <si>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</si>
  <si>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</si>
  <si>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</si>
  <si>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</si>
  <si>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</si>
  <si>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</si>
  <si>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</si>
  <si>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</si>
  <si>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</si>
  <si>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</si>
  <si>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</si>
  <si>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</si>
  <si>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</si>
  <si>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</si>
  <si>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</si>
  <si>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</si>
  <si>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</si>
  <si>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</si>
  <si>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</si>
  <si>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</si>
  <si>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</si>
  <si>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</si>
  <si>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</si>
  <si>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</si>
  <si>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</si>
  <si>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</si>
  <si>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</si>
  <si>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</si>
  <si>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</si>
  <si>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</si>
  <si>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</si>
  <si>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</si>
  <si>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</si>
  <si>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</si>
  <si>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</si>
  <si>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</si>
  <si>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</si>
  <si>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</si>
  <si>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</si>
  <si>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</si>
  <si>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</si>
  <si>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</si>
  <si>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</si>
  <si>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</si>
  <si>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</si>
  <si>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</si>
  <si>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</si>
  <si>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</si>
  <si>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</si>
  <si>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</si>
  <si>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</si>
  <si>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</si>
  <si>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</si>
  <si>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</si>
  <si>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</si>
  <si>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</si>
  <si>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</si>
  <si>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</si>
  <si>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</si>
  <si>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</si>
  <si>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</si>
  <si>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</si>
  <si>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</si>
  <si>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</si>
  <si>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</si>
  <si>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</si>
  <si>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</si>
  <si>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</si>
  <si>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</si>
  <si>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</si>
  <si>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</si>
  <si>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</si>
  <si>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</si>
  <si>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</si>
  <si>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</si>
  <si>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</si>
  <si>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</si>
  <si>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</si>
  <si>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</si>
  <si>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</si>
  <si>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</si>
  <si>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</si>
  <si>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</si>
  <si>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</si>
  <si>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</si>
  <si>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</si>
  <si>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</si>
  <si>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</si>
  <si>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</si>
  <si>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</si>
  <si>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</si>
  <si>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</si>
  <si>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</si>
  <si>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</si>
  <si>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</si>
  <si>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</si>
  <si>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</si>
  <si>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</si>
  <si>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</si>
  <si>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</si>
  <si>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</si>
  <si>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</si>
  <si>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</si>
  <si>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</si>
  <si>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</si>
  <si>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</si>
  <si>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</si>
  <si>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</si>
  <si>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</si>
  <si>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</si>
  <si>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</si>
  <si>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</si>
  <si>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</si>
  <si>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</si>
  <si>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</si>
  <si>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</si>
  <si>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</si>
  <si>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</si>
  <si>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</si>
  <si>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</si>
  <si>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</si>
  <si>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</si>
  <si>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</si>
  <si>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</si>
  <si>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</si>
  <si>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</si>
  <si>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</si>
  <si>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</si>
  <si>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</si>
  <si>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</si>
  <si>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</si>
  <si>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</si>
  <si>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</si>
  <si>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</si>
  <si>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</si>
  <si>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</si>
  <si>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</si>
  <si>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</si>
  <si>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</si>
  <si>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</si>
  <si>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</si>
  <si>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</si>
  <si>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</si>
  <si>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</si>
  <si>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</si>
  <si>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</si>
  <si>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</si>
  <si>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</si>
  <si>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</si>
  <si>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</si>
  <si>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</si>
  <si>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</si>
  <si>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</si>
  <si>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</si>
  <si>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</si>
  <si>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</si>
  <si>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</si>
  <si>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</si>
  <si>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</si>
  <si>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</si>
  <si>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</si>
  <si>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</si>
  <si>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</si>
  <si>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</si>
  <si>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</si>
  <si>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</si>
  <si>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</si>
  <si>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</si>
  <si>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</si>
  <si>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</si>
  <si>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</si>
  <si>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</si>
  <si>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</si>
  <si>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</si>
  <si>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</si>
  <si>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</si>
  <si>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</si>
  <si>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</si>
  <si>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</si>
  <si>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</si>
  <si>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</si>
  <si>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</si>
  <si>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</si>
  <si>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</si>
  <si>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</si>
  <si>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</si>
  <si>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</si>
  <si>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</si>
  <si>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</si>
  <si>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</si>
  <si>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</si>
  <si>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</si>
  <si>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</si>
  <si>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</si>
  <si>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</si>
  <si>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</si>
  <si>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</si>
  <si>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</si>
  <si>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</si>
  <si>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</si>
  <si>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</si>
  <si>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</si>
  <si>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</si>
  <si>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</si>
  <si>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</si>
  <si>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</si>
  <si>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</si>
  <si>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</si>
  <si>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</si>
  <si>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</si>
  <si>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</si>
  <si>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</si>
  <si>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</si>
  <si>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</si>
  <si>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</si>
  <si>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</si>
  <si>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</si>
  <si>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</si>
  <si>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</si>
  <si>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</si>
  <si>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</si>
  <si>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</si>
  <si>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</si>
  <si>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</si>
  <si>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</si>
  <si>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</si>
  <si>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</si>
  <si>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</si>
  <si>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</si>
  <si>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</si>
  <si>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</si>
  <si>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</si>
  <si>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</si>
  <si>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</si>
  <si>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</si>
  <si>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</si>
  <si>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</si>
  <si>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</si>
  <si>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</si>
  <si>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</si>
  <si>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</si>
  <si>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</si>
  <si>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</si>
  <si>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</si>
  <si>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</si>
  <si>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</si>
  <si>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</si>
  <si>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</si>
  <si>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</si>
  <si>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</si>
  <si>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</si>
  <si>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</si>
  <si>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</si>
  <si>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</si>
  <si>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</si>
  <si>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</si>
  <si>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</si>
  <si>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</si>
  <si>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</si>
  <si>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</si>
  <si>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</si>
  <si>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</si>
  <si>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</si>
  <si>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</si>
  <si>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</si>
  <si>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</si>
  <si>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</si>
  <si>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</si>
  <si>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</si>
  <si>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</si>
  <si>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</si>
  <si>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</si>
  <si>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</si>
  <si>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</si>
  <si>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</si>
  <si>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</si>
  <si>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</si>
  <si>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</si>
  <si>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</si>
  <si>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</si>
  <si>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</si>
  <si>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</si>
  <si>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</si>
  <si>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</si>
  <si>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</si>
  <si>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</si>
  <si>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</si>
  <si>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</si>
  <si>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</si>
  <si>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</si>
  <si>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</si>
  <si>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</si>
  <si>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</si>
  <si>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</si>
  <si>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</si>
  <si>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</si>
  <si>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</si>
  <si>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</si>
  <si>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</si>
  <si>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</si>
  <si>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</si>
  <si>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</si>
  <si>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</si>
  <si>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</si>
  <si>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</si>
  <si>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</si>
  <si>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</si>
  <si>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</si>
  <si>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</si>
  <si>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</si>
  <si>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</si>
  <si>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</si>
  <si>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</si>
  <si>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</si>
  <si>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</si>
  <si>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</si>
  <si>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</si>
  <si>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</si>
  <si>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</si>
  <si>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</si>
  <si>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</si>
  <si>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</si>
  <si>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</si>
  <si>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</si>
  <si>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</si>
  <si>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</si>
  <si>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</si>
  <si>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</si>
  <si>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</si>
  <si>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</si>
  <si>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</si>
  <si>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</si>
  <si>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</si>
  <si>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</si>
  <si>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</si>
  <si>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</si>
  <si>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</si>
  <si>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</si>
  <si>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</si>
  <si>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</si>
  <si>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</si>
  <si>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</si>
  <si>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</si>
  <si>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</si>
  <si>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</si>
  <si>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</si>
  <si>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</si>
  <si>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</si>
  <si>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</si>
  <si>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</si>
  <si>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</si>
  <si>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</si>
  <si>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</si>
  <si>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</si>
  <si>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</si>
  <si>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</si>
  <si>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</si>
  <si>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</si>
  <si>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</si>
  <si>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</si>
  <si>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</si>
  <si>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</si>
  <si>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</si>
  <si>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</si>
  <si>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</si>
  <si>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</si>
  <si>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</si>
  <si>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</si>
  <si>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</si>
  <si>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</si>
  <si>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</si>
  <si>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</si>
  <si>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</si>
  <si>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</si>
  <si>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</si>
  <si>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</si>
  <si>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</si>
  <si>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</si>
  <si>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</si>
  <si>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</si>
  <si>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</si>
  <si>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</si>
  <si>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</si>
  <si>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</si>
  <si>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</si>
  <si>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</si>
  <si>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</si>
  <si>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</si>
  <si>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</si>
  <si>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</si>
  <si>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</si>
  <si>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</si>
  <si>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</si>
  <si>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</si>
  <si>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</si>
  <si>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</si>
  <si>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</si>
  <si>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</si>
  <si>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</si>
  <si>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</si>
  <si>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</si>
  <si>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</si>
  <si>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</si>
  <si>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</si>
  <si>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</si>
  <si>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</si>
  <si>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</si>
  <si>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</si>
  <si>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</si>
  <si>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</si>
  <si>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</si>
  <si>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</si>
  <si>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</si>
  <si>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</si>
  <si>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</si>
  <si>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</si>
  <si>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</si>
  <si>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</si>
  <si>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</si>
  <si>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</si>
  <si>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</si>
  <si>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</si>
  <si>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</si>
  <si>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</si>
  <si>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</si>
  <si>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</si>
  <si>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</si>
  <si>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</si>
  <si>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</si>
  <si>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</si>
  <si>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</si>
  <si>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</si>
  <si>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</si>
  <si>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</si>
  <si>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</si>
  <si>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</si>
  <si>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</si>
  <si>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</si>
  <si>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</si>
  <si>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</si>
  <si>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</si>
  <si>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</si>
  <si>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</si>
  <si>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</si>
  <si>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</si>
  <si>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</si>
  <si>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</si>
  <si>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</si>
  <si>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</si>
  <si>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</si>
  <si>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</si>
  <si>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</si>
  <si>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</si>
  <si>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</si>
  <si>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</si>
  <si>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</si>
  <si>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</si>
  <si>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</si>
  <si>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</si>
  <si>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</si>
  <si>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</si>
  <si>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</si>
  <si>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</si>
  <si>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</si>
  <si>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</si>
  <si>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</si>
  <si>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</si>
  <si>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</si>
  <si>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</si>
  <si>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</si>
  <si>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</si>
  <si>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</si>
  <si>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</si>
  <si>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</si>
  <si>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</si>
  <si>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</si>
  <si>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</si>
  <si>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</si>
  <si>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</si>
  <si>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</si>
  <si>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</si>
  <si>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</si>
  <si>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</si>
  <si>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</si>
  <si>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</si>
  <si>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</si>
  <si>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</si>
  <si>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</si>
  <si>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</si>
  <si>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</si>
  <si>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</si>
  <si>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</si>
  <si>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</si>
  <si>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</si>
  <si>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</si>
  <si>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</si>
  <si>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</si>
  <si>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</si>
  <si>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</si>
  <si>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</si>
  <si>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</si>
  <si>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</si>
  <si>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</si>
  <si>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</si>
  <si>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</si>
  <si>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</si>
  <si>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</si>
  <si>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</si>
  <si>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</si>
  <si>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</si>
  <si>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</si>
  <si>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</si>
  <si>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</si>
  <si>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</si>
  <si>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</si>
  <si>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</si>
  <si>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</si>
  <si>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</si>
  <si>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</si>
  <si>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</si>
  <si>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</si>
  <si>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</si>
  <si>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</si>
  <si>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</si>
  <si>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</si>
  <si>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</si>
  <si>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</si>
  <si>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</si>
  <si>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</si>
  <si>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</si>
  <si>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</si>
  <si>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</si>
  <si>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</si>
  <si>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</si>
  <si>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</si>
  <si>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</si>
  <si>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</si>
  <si>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</si>
  <si>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</si>
  <si>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</si>
  <si>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</si>
  <si>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</si>
  <si>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</si>
  <si>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</si>
  <si>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</si>
  <si>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</si>
  <si>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</si>
  <si>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</si>
  <si>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</si>
  <si>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</si>
  <si>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</si>
  <si>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</si>
  <si>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</si>
  <si>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</si>
  <si>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</si>
  <si>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</si>
  <si>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</si>
  <si>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</si>
  <si>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</si>
  <si>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</si>
  <si>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</si>
  <si>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</si>
  <si>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</si>
  <si>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</si>
  <si>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</si>
  <si>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</si>
  <si>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</si>
  <si>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</si>
  <si>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</si>
  <si>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</si>
  <si>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</si>
  <si>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</si>
  <si>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</si>
  <si>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</si>
  <si>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</si>
  <si>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</si>
  <si>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</si>
  <si>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</si>
  <si>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</si>
  <si>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</si>
  <si>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</si>
  <si>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</si>
  <si>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</si>
  <si>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</si>
  <si>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</si>
  <si>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</si>
  <si>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</si>
  <si>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</si>
  <si>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</si>
  <si>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</si>
  <si>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</si>
  <si>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</si>
  <si>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</si>
  <si>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</si>
  <si>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</si>
  <si>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</si>
  <si>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</si>
  <si>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</si>
  <si>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</si>
  <si>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</si>
  <si>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</si>
  <si>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</si>
  <si>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</si>
  <si>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</si>
  <si>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</si>
  <si>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</si>
  <si>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</si>
  <si>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</si>
  <si>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</si>
  <si>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</si>
  <si>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</si>
  <si>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</si>
  <si>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</si>
  <si>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</si>
  <si>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</si>
  <si>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</si>
  <si>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</si>
  <si>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</si>
  <si>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</si>
  <si>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</si>
  <si>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</si>
  <si>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</si>
  <si>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</si>
  <si>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</si>
  <si>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</si>
  <si>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</si>
  <si>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</si>
  <si>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</si>
  <si>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</si>
  <si>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</si>
  <si>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</si>
  <si>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</si>
  <si>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</si>
  <si>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</si>
  <si>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</si>
  <si>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</si>
  <si>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</si>
  <si>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</si>
  <si>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</si>
  <si>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</si>
  <si>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</si>
  <si>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</si>
  <si>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</si>
  <si>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</si>
  <si>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</si>
  <si>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</si>
  <si>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</si>
  <si>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</si>
  <si>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</si>
  <si>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</si>
  <si>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</si>
  <si>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</si>
  <si>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</si>
  <si>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</si>
  <si>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</si>
  <si>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</si>
  <si>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</si>
  <si>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</si>
  <si>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</si>
  <si>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</si>
  <si>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</si>
  <si>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</si>
  <si>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</si>
  <si>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</si>
  <si>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</si>
  <si>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</si>
  <si>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</si>
  <si>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</si>
  <si>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</si>
  <si>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</si>
  <si>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</si>
  <si>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</si>
  <si>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</si>
  <si>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</si>
  <si>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</si>
  <si>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</si>
  <si>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</si>
  <si>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</si>
  <si>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</si>
  <si>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</si>
  <si>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</si>
  <si>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</si>
  <si>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</si>
  <si>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</si>
  <si>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</si>
  <si>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</si>
  <si>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</si>
  <si>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</si>
  <si>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</si>
  <si>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</si>
  <si>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</si>
  <si>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</si>
  <si>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</si>
  <si>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</si>
  <si>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</si>
  <si>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</si>
  <si>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</si>
  <si>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</si>
  <si>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</si>
  <si>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</si>
  <si>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</si>
  <si>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</si>
  <si>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</si>
  <si>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</si>
  <si>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</si>
  <si>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</si>
  <si>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</si>
  <si>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</si>
  <si>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</si>
  <si>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</si>
  <si>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</si>
  <si>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</si>
  <si>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</si>
  <si>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</si>
  <si>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</si>
  <si>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</si>
  <si>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</si>
  <si>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</si>
  <si>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</si>
  <si>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</si>
  <si>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</si>
  <si>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</si>
  <si>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</si>
  <si>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</si>
  <si>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</si>
  <si>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</si>
  <si>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</si>
  <si>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</si>
  <si>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</si>
  <si>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</si>
  <si>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</si>
  <si>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</si>
  <si>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</si>
  <si>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</si>
  <si>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</si>
  <si>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</si>
  <si>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</si>
  <si>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</si>
  <si>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</si>
  <si>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</si>
  <si>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</si>
  <si>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Average Lead time</t>
  </si>
  <si>
    <t>LeadTime</t>
  </si>
  <si>
    <t>In progress</t>
  </si>
  <si>
    <t>Row Labels</t>
  </si>
  <si>
    <t>Grand Total</t>
  </si>
  <si>
    <t>Rush jobs</t>
  </si>
  <si>
    <t>Rush job?</t>
  </si>
  <si>
    <t>Average of LbrHrs</t>
  </si>
  <si>
    <t>no</t>
  </si>
  <si>
    <t>Count of Service</t>
  </si>
  <si>
    <t>Payment type</t>
  </si>
  <si>
    <t>Services</t>
  </si>
  <si>
    <t>Distribution</t>
  </si>
  <si>
    <t>2020</t>
  </si>
  <si>
    <t>2021</t>
  </si>
  <si>
    <t>Qtr1</t>
  </si>
  <si>
    <t>Qtr2</t>
  </si>
  <si>
    <t>Qtr3</t>
  </si>
  <si>
    <t>Qtr4</t>
  </si>
  <si>
    <t>Sum of PartsCost</t>
  </si>
  <si>
    <t>Request date</t>
  </si>
  <si>
    <t>Correlation</t>
  </si>
  <si>
    <t>No</t>
  </si>
  <si>
    <t>Warranty labour?</t>
  </si>
  <si>
    <t>Count of Payment</t>
  </si>
  <si>
    <t>Count of WO</t>
  </si>
  <si>
    <t>Sum of TotalCost</t>
  </si>
  <si>
    <t>Sum of LbrCost</t>
  </si>
  <si>
    <t>&lt;04-09-2020</t>
  </si>
  <si>
    <t>TOTAL WORK ORDERS</t>
  </si>
  <si>
    <t>AVG. LABOR HOURS</t>
  </si>
  <si>
    <t>TOTAL PARTS COST</t>
  </si>
  <si>
    <t>Sum of TotalFee</t>
  </si>
  <si>
    <t>TOTAL FEE</t>
  </si>
  <si>
    <t>No. of Techs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</si>
</sst>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b/>
      <sz val="18"/>
      <color theme="1"/>
      <name val="Abadi"/>
      <family val="2"/>
    </font>
  </fonts>
  <fills count="7">
    <fill>
      <patternFill patternType="none"/>
    </fill>
    <fill>
      <patternFill patternType="gray125"/>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49998474074526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4">
    <xf numFmtId="0" fontId="0" fillId="0" borderId="0"/>
    <xf numFmtId="0" fontId="2" fillId="0" borderId="0" applyNumberFormat="0" applyFill="0" applyBorder="0" applyAlignment="0" applyProtection="0">
      <alignment horizontal="left" indent="1"/>
    </xf>
    <xf numFmtId="0" fontId="1" fillId="0" borderId="0"/>
    <xf numFmtId="9" fontId="1" fillId="0" borderId="0" applyFont="0" applyFill="0" applyBorder="0" applyAlignment="0" applyProtection="0"/>
  </cellStyleXfs>
  <cellXfs count="17">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2" xfId="0" applyFont="1" applyFill="1" applyBorder="1"/>
    <xf numFmtId="9" fontId="0" fillId="0" borderId="0" xfId="3" applyFont="1"/>
    <xf numFmtId="0" fontId="0" fillId="4" borderId="0" xfId="0" applyFill="1"/>
    <xf numFmtId="0" fontId="0" fillId="5" borderId="0" xfId="0" applyFill="1" applyAlignment="1">
      <alignment horizontal="center"/>
    </xf>
    <xf numFmtId="0" fontId="0" fillId="0" borderId="0" xfId="0" applyNumberFormat="1"/>
    <xf numFmtId="2" fontId="0" fillId="0" borderId="0" xfId="0" applyNumberFormat="1"/>
    <xf numFmtId="0" fontId="4" fillId="6" borderId="0" xfId="0" applyFont="1" applyFill="1" applyAlignment="1">
      <alignment horizontal="center"/>
    </xf>
  </cellXfs>
  <cellStyles count="4">
    <cellStyle name="Ctx_Hyperlink" xfId="1" xr:uid="{00000000-0005-0000-0000-000000000000}"/>
    <cellStyle name="Normal" xfId="0" builtinId="0"/>
    <cellStyle name="Normal 4" xfId="2" xr:uid="{7D0F64F5-605B-407C-90F5-5A92BAAEBBCC}"/>
    <cellStyle name="Percent" xfId="3" builtinId="5"/>
  </cellStyles>
  <dxfs count="5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9" formatCode="0.000"/>
    </dxf>
    <dxf>
      <numFmt numFmtId="2" formatCode="0.00"/>
    </dxf>
    <dxf>
      <numFmt numFmtId="169" formatCode="0.000"/>
    </dxf>
    <dxf>
      <numFmt numFmtId="169" formatCode="0.000"/>
    </dxf>
    <dxf>
      <numFmt numFmtId="2" formatCode="0.00"/>
    </dxf>
    <dxf>
      <numFmt numFmtId="169" formatCode="0.000"/>
    </dxf>
    <dxf>
      <numFmt numFmtId="169" formatCode="0.000"/>
    </dxf>
    <dxf>
      <numFmt numFmtId="2" formatCode="0.00"/>
    </dxf>
    <dxf>
      <numFmt numFmtId="169" formatCode="0.000"/>
    </dxf>
    <dxf>
      <numFmt numFmtId="168" formatCode="0.0000"/>
    </dxf>
    <dxf>
      <numFmt numFmtId="168" formatCode="0.0000"/>
    </dxf>
    <dxf>
      <numFmt numFmtId="167" formatCode="0.00000"/>
    </dxf>
    <dxf>
      <numFmt numFmtId="167" formatCode="0.00000"/>
    </dxf>
    <dxf>
      <numFmt numFmtId="166" formatCode="0.000000"/>
    </dxf>
    <dxf>
      <numFmt numFmtId="166" formatCode="0.000000"/>
    </dxf>
    <dxf>
      <numFmt numFmtId="165" formatCode="0.0000000"/>
    </dxf>
    <dxf>
      <numFmt numFmtId="165" formatCode="0.0000000"/>
    </dxf>
    <dxf>
      <numFmt numFmtId="164" formatCode="0.00000000"/>
    </dxf>
    <dxf>
      <numFmt numFmtId="164" formatCode="0.00000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[LVDASUSR201_Yuvan Barathi C.xlsx]5-8!PivotTable5</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'5-8'!$B$1:$B$2</c:f>
              <c:strCache>
                <c:ptCount val="1"/>
                <c:pt idx="0">
                  <c:v>Account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'5-8'!$A$3:$A$10</c:f>
              <c:multiLvlStrCache>
                <c:ptCount val="5"/>
                <c:lvl>
                  <c:pt idx="0">
                    <c:v>Qtr3</c:v>
                  </c:pt>
                  <c:pt idx="1">
                    <c:v>Qtr4</c:v>
                  </c:pt>
                  <c:pt idx="2">
                    <c:v>Qtr1</c:v>
                  </c:pt>
                  <c:pt idx="3">
                    <c:v>Qtr2</c:v>
                  </c:pt>
                  <c:pt idx="4">
                    <c:v>Qtr3</c:v>
                  </c:pt>
                </c:lvl>
                <c:lvl>
                  <c:pt idx="0">
                    <c:v>2020</c:v>
                  </c:pt>
                  <c:pt idx="2">
                    <c:v>2021</c:v>
                  </c:pt>
                </c:lvl>
              </c:multiLvlStrCache>
            </c:multiLvlStrRef>
          </c:cat>
          <c:val>
            <c:numRef>
              <c:f>'5-8'!$B$3:$B$10</c:f>
              <c:numCache>
                <c:formatCode>General</c:formatCode>
                <c:ptCount val="5"/>
                <c:pt idx="0">
                  <c:v>40</c:v>
                </c:pt>
                <c:pt idx="1">
                  <c:v>85</c:v>
                </c:pt>
                <c:pt idx="2">
                  <c:v>100</c:v>
                </c:pt>
                <c:pt idx="3">
                  <c:v>184</c:v>
                </c:pt>
                <c:pt idx="4">
                  <c:v>32</c:v>
                </c:pt>
              </c:numCache>
            </c:numRef>
          </c:val>
          <c:smooth val="0"/>
          <c:extLst>
            <c:ext xmlns:c16="http://schemas.microsoft.com/office/drawing/2014/chart" uri="{C3380CC4-5D6E-409C-BE32-E72D297353CC}">
              <c16:uniqueId val="{00000000-FD5B-4F90-8EB9-91263C67CD23}"/>
            </c:ext>
          </c:extLst>
        </c:ser>
        <c:ser>
          <c:idx val="1"/>
          <c:order val="1"/>
          <c:tx>
            <c:strRef>
              <c:f>'5-8'!$C$1:$C$2</c:f>
              <c:strCache>
                <c:ptCount val="1"/>
                <c:pt idx="0">
                  <c:v>C.O.D.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'5-8'!$A$3:$A$10</c:f>
              <c:multiLvlStrCache>
                <c:ptCount val="5"/>
                <c:lvl>
                  <c:pt idx="0">
                    <c:v>Qtr3</c:v>
                  </c:pt>
                  <c:pt idx="1">
                    <c:v>Qtr4</c:v>
                  </c:pt>
                  <c:pt idx="2">
                    <c:v>Qtr1</c:v>
                  </c:pt>
                  <c:pt idx="3">
                    <c:v>Qtr2</c:v>
                  </c:pt>
                  <c:pt idx="4">
                    <c:v>Qtr3</c:v>
                  </c:pt>
                </c:lvl>
                <c:lvl>
                  <c:pt idx="0">
                    <c:v>2020</c:v>
                  </c:pt>
                  <c:pt idx="2">
                    <c:v>2021</c:v>
                  </c:pt>
                </c:lvl>
              </c:multiLvlStrCache>
            </c:multiLvlStrRef>
          </c:cat>
          <c:val>
            <c:numRef>
              <c:f>'5-8'!$C$3:$C$10</c:f>
              <c:numCache>
                <c:formatCode>General</c:formatCode>
                <c:ptCount val="5"/>
                <c:pt idx="0">
                  <c:v>23</c:v>
                </c:pt>
                <c:pt idx="1">
                  <c:v>43</c:v>
                </c:pt>
                <c:pt idx="2">
                  <c:v>70</c:v>
                </c:pt>
                <c:pt idx="3">
                  <c:v>211</c:v>
                </c:pt>
                <c:pt idx="4">
                  <c:v>34</c:v>
                </c:pt>
              </c:numCache>
            </c:numRef>
          </c:val>
          <c:smooth val="0"/>
          <c:extLst>
            <c:ext xmlns:c16="http://schemas.microsoft.com/office/drawing/2014/chart" uri="{C3380CC4-5D6E-409C-BE32-E72D297353CC}">
              <c16:uniqueId val="{00000002-FD5B-4F90-8EB9-91263C67CD23}"/>
            </c:ext>
          </c:extLst>
        </c:ser>
        <c:ser>
          <c:idx val="2"/>
          <c:order val="2"/>
          <c:tx>
            <c:strRef>
              <c:f>'5-8'!$D$1:$D$2</c:f>
              <c:strCache>
                <c:ptCount val="1"/>
                <c:pt idx="0">
                  <c:v>Credit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'5-8'!$A$3:$A$10</c:f>
              <c:multiLvlStrCache>
                <c:ptCount val="5"/>
                <c:lvl>
                  <c:pt idx="0">
                    <c:v>Qtr3</c:v>
                  </c:pt>
                  <c:pt idx="1">
                    <c:v>Qtr4</c:v>
                  </c:pt>
                  <c:pt idx="2">
                    <c:v>Qtr1</c:v>
                  </c:pt>
                  <c:pt idx="3">
                    <c:v>Qtr2</c:v>
                  </c:pt>
                  <c:pt idx="4">
                    <c:v>Qtr3</c:v>
                  </c:pt>
                </c:lvl>
                <c:lvl>
                  <c:pt idx="0">
                    <c:v>2020</c:v>
                  </c:pt>
                  <c:pt idx="2">
                    <c:v>2021</c:v>
                  </c:pt>
                </c:lvl>
              </c:multiLvlStrCache>
            </c:multiLvlStrRef>
          </c:cat>
          <c:val>
            <c:numRef>
              <c:f>'5-8'!$D$3:$D$10</c:f>
              <c:numCache>
                <c:formatCode>General</c:formatCode>
                <c:ptCount val="5"/>
                <c:pt idx="2">
                  <c:v>1</c:v>
                </c:pt>
                <c:pt idx="3">
                  <c:v>4</c:v>
                </c:pt>
              </c:numCache>
            </c:numRef>
          </c:val>
          <c:smooth val="0"/>
          <c:extLst>
            <c:ext xmlns:c16="http://schemas.microsoft.com/office/drawing/2014/chart" uri="{C3380CC4-5D6E-409C-BE32-E72D297353CC}">
              <c16:uniqueId val="{00000003-FD5B-4F90-8EB9-91263C67CD23}"/>
            </c:ext>
          </c:extLst>
        </c:ser>
        <c:ser>
          <c:idx val="3"/>
          <c:order val="3"/>
          <c:tx>
            <c:strRef>
              <c:f>'5-8'!$E$1:$E$2</c:f>
              <c:strCache>
                <c:ptCount val="1"/>
                <c:pt idx="0">
                  <c:v>P.O.</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'5-8'!$A$3:$A$10</c:f>
              <c:multiLvlStrCache>
                <c:ptCount val="5"/>
                <c:lvl>
                  <c:pt idx="0">
                    <c:v>Qtr3</c:v>
                  </c:pt>
                  <c:pt idx="1">
                    <c:v>Qtr4</c:v>
                  </c:pt>
                  <c:pt idx="2">
                    <c:v>Qtr1</c:v>
                  </c:pt>
                  <c:pt idx="3">
                    <c:v>Qtr2</c:v>
                  </c:pt>
                  <c:pt idx="4">
                    <c:v>Qtr3</c:v>
                  </c:pt>
                </c:lvl>
                <c:lvl>
                  <c:pt idx="0">
                    <c:v>2020</c:v>
                  </c:pt>
                  <c:pt idx="2">
                    <c:v>2021</c:v>
                  </c:pt>
                </c:lvl>
              </c:multiLvlStrCache>
            </c:multiLvlStrRef>
          </c:cat>
          <c:val>
            <c:numRef>
              <c:f>'5-8'!$E$3:$E$10</c:f>
              <c:numCache>
                <c:formatCode>General</c:formatCode>
                <c:ptCount val="5"/>
                <c:pt idx="0">
                  <c:v>11</c:v>
                </c:pt>
                <c:pt idx="1">
                  <c:v>34</c:v>
                </c:pt>
                <c:pt idx="2">
                  <c:v>35</c:v>
                </c:pt>
                <c:pt idx="3">
                  <c:v>45</c:v>
                </c:pt>
                <c:pt idx="4">
                  <c:v>7</c:v>
                </c:pt>
              </c:numCache>
            </c:numRef>
          </c:val>
          <c:smooth val="0"/>
          <c:extLst>
            <c:ext xmlns:c16="http://schemas.microsoft.com/office/drawing/2014/chart" uri="{C3380CC4-5D6E-409C-BE32-E72D297353CC}">
              <c16:uniqueId val="{00000004-FD5B-4F90-8EB9-91263C67CD23}"/>
            </c:ext>
          </c:extLst>
        </c:ser>
        <c:ser>
          <c:idx val="4"/>
          <c:order val="4"/>
          <c:tx>
            <c:strRef>
              <c:f>'5-8'!$F$1:$F$2</c:f>
              <c:strCache>
                <c:ptCount val="1"/>
                <c:pt idx="0">
                  <c:v>Warranty</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'5-8'!$A$3:$A$10</c:f>
              <c:multiLvlStrCache>
                <c:ptCount val="5"/>
                <c:lvl>
                  <c:pt idx="0">
                    <c:v>Qtr3</c:v>
                  </c:pt>
                  <c:pt idx="1">
                    <c:v>Qtr4</c:v>
                  </c:pt>
                  <c:pt idx="2">
                    <c:v>Qtr1</c:v>
                  </c:pt>
                  <c:pt idx="3">
                    <c:v>Qtr2</c:v>
                  </c:pt>
                  <c:pt idx="4">
                    <c:v>Qtr3</c:v>
                  </c:pt>
                </c:lvl>
                <c:lvl>
                  <c:pt idx="0">
                    <c:v>2020</c:v>
                  </c:pt>
                  <c:pt idx="2">
                    <c:v>2021</c:v>
                  </c:pt>
                </c:lvl>
              </c:multiLvlStrCache>
            </c:multiLvlStrRef>
          </c:cat>
          <c:val>
            <c:numRef>
              <c:f>'5-8'!$F$3:$F$10</c:f>
              <c:numCache>
                <c:formatCode>General</c:formatCode>
                <c:ptCount val="5"/>
                <c:pt idx="2">
                  <c:v>11</c:v>
                </c:pt>
                <c:pt idx="3">
                  <c:v>28</c:v>
                </c:pt>
                <c:pt idx="4">
                  <c:v>2</c:v>
                </c:pt>
              </c:numCache>
            </c:numRef>
          </c:val>
          <c:smooth val="0"/>
          <c:extLst>
            <c:ext xmlns:c16="http://schemas.microsoft.com/office/drawing/2014/chart" uri="{C3380CC4-5D6E-409C-BE32-E72D297353CC}">
              <c16:uniqueId val="{00000005-FD5B-4F90-8EB9-91263C67CD23}"/>
            </c:ext>
          </c:extLst>
        </c:ser>
        <c:dLbls>
          <c:showLegendKey val="0"/>
          <c:showVal val="0"/>
          <c:showCatName val="0"/>
          <c:showSerName val="0"/>
          <c:showPercent val="0"/>
          <c:showBubbleSize val="0"/>
        </c:dLbls>
        <c:marker val="1"/>
        <c:smooth val="0"/>
        <c:axId val="1563620976"/>
        <c:axId val="1563610896"/>
      </c:lineChart>
      <c:catAx>
        <c:axId val="1563620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Order</a:t>
                </a:r>
                <a:r>
                  <a:rPr lang="en-IN" baseline="0"/>
                  <a:t> year</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610896"/>
        <c:crosses val="autoZero"/>
        <c:auto val="1"/>
        <c:lblAlgn val="ctr"/>
        <c:lblOffset val="100"/>
        <c:noMultiLvlLbl val="0"/>
      </c:catAx>
      <c:valAx>
        <c:axId val="1563610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6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[LVDASUSR201_Yuvan Barathi C.xlsx]Sheet4!PivotTable9</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Service-wise Distribution and Cost of parts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w="9525">
              <a:solidFill>
                <a:schemeClr val="accent1">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Sheet4!$C$4</c:f>
              <c:strCache>
                <c:ptCount val="1"/>
                <c:pt idx="0">
                  <c:v>Count of Service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Sheet4!$B$5:$B$10</c:f>
              <c:strCache>
                <c:ptCount val="5"/>
                <c:pt idx="0">
                  <c:v>Assess</c:v>
                </c:pt>
                <c:pt idx="1">
                  <c:v>Replace</c:v>
                </c:pt>
                <c:pt idx="2">
                  <c:v>Deliver</c:v>
                </c:pt>
                <c:pt idx="3">
                  <c:v>Repair</c:v>
                </c:pt>
                <c:pt idx="4">
                  <c:v>Install</c:v>
                </c:pt>
              </c:strCache>
            </c:strRef>
          </c:cat>
          <c:val>
            <c:numRef>
              <c:f>Sheet4!$C$5:$C$10</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469C-48C5-8877-F5EA96DF10E8}"/>
            </c:ext>
          </c:extLst>
        </c:ser>
        <c:dLbls>
          <c:showLegendKey val="0"/>
          <c:showVal val="0"/>
          <c:showCatName val="0"/>
          <c:showSerName val="0"/>
          <c:showPercent val="0"/>
          <c:showBubbleSize val="0"/>
        </c:dLbls>
        <c:gapWidth val="315"/>
        <c:overlap val="100"/>
        <c:axId val="1568946464"/>
        <c:axId val="1568968064"/>
      </c:barChart>
      <c:lineChart>
        <c:grouping val="standard"/>
        <c:varyColors val="0"/>
        <c:ser>
          <c:idx val="1"/>
          <c:order val="1"/>
          <c:tx>
            <c:strRef>
              <c:f>Sheet4!$D$4</c:f>
              <c:strCache>
                <c:ptCount val="1"/>
                <c:pt idx="0">
                  <c:v>Sum of PartsCost</c:v>
                </c:pt>
              </c:strCache>
            </c:strRef>
          </c:tx>
          <c:spPr>
            <a:ln w="34925" cap="rnd">
              <a:solidFill>
                <a:schemeClr val="accent1">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w="9525">
                <a:solidFill>
                  <a:schemeClr val="accent1">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Sheet4!$B$5:$B$10</c:f>
              <c:strCache>
                <c:ptCount val="5"/>
                <c:pt idx="0">
                  <c:v>Assess</c:v>
                </c:pt>
                <c:pt idx="1">
                  <c:v>Replace</c:v>
                </c:pt>
                <c:pt idx="2">
                  <c:v>Deliver</c:v>
                </c:pt>
                <c:pt idx="3">
                  <c:v>Repair</c:v>
                </c:pt>
                <c:pt idx="4">
                  <c:v>Install</c:v>
                </c:pt>
              </c:strCache>
            </c:strRef>
          </c:cat>
          <c:val>
            <c:numRef>
              <c:f>Sheet4!$D$5:$D$10</c:f>
              <c:numCache>
                <c:formatCode>General</c:formatCode>
                <c:ptCount val="5"/>
                <c:pt idx="0">
                  <c:v>56705.014700000029</c:v>
                </c:pt>
                <c:pt idx="1">
                  <c:v>53062.101200000019</c:v>
                </c:pt>
                <c:pt idx="2">
                  <c:v>17113.215600000003</c:v>
                </c:pt>
                <c:pt idx="3">
                  <c:v>35459.033199999998</c:v>
                </c:pt>
                <c:pt idx="4">
                  <c:v>32845.604600000006</c:v>
                </c:pt>
              </c:numCache>
            </c:numRef>
          </c:val>
          <c:smooth val="0"/>
          <c:extLst>
            <c:ext xmlns:c16="http://schemas.microsoft.com/office/drawing/2014/chart" uri="{C3380CC4-5D6E-409C-BE32-E72D297353CC}">
              <c16:uniqueId val="{00000001-469C-48C5-8877-F5EA96DF10E8}"/>
            </c:ext>
          </c:extLst>
        </c:ser>
        <c:dLbls>
          <c:showLegendKey val="0"/>
          <c:showVal val="0"/>
          <c:showCatName val="0"/>
          <c:showSerName val="0"/>
          <c:showPercent val="0"/>
          <c:showBubbleSize val="0"/>
        </c:dLbls>
        <c:marker val="1"/>
        <c:smooth val="0"/>
        <c:axId val="1646824752"/>
        <c:axId val="1646824272"/>
      </c:lineChart>
      <c:catAx>
        <c:axId val="1568946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Service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quot;K&quot;"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968064"/>
        <c:crosses val="autoZero"/>
        <c:auto val="1"/>
        <c:lblAlgn val="ctr"/>
        <c:lblOffset val="100"/>
        <c:noMultiLvlLbl val="0"/>
      </c:catAx>
      <c:valAx>
        <c:axId val="1568968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946464"/>
        <c:crosses val="autoZero"/>
        <c:crossBetween val="between"/>
      </c:valAx>
      <c:valAx>
        <c:axId val="164682427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Parts cost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6824752"/>
        <c:crosses val="max"/>
        <c:crossBetween val="between"/>
      </c:valAx>
      <c:catAx>
        <c:axId val="1646824752"/>
        <c:scaling>
          <c:orientation val="minMax"/>
        </c:scaling>
        <c:delete val="1"/>
        <c:axPos val="t"/>
        <c:numFmt formatCode="General" sourceLinked="1"/>
        <c:majorTickMark val="out"/>
        <c:minorTickMark val="none"/>
        <c:tickLblPos val="nextTo"/>
        <c:crossAx val="1646824272"/>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[LVDASUSR201_Yuvan Barathi C.xlsx]Sheet4!PivotTable10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-wise Distribution of parts cost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Sheet4!$U$9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Sheet4!$T$10:$T$15</c:f>
              <c:strCache>
                <c:ptCount val="5"/>
                <c:pt idx="0">
                  <c:v>C.O.D.</c:v>
                </c:pt>
                <c:pt idx="1">
                  <c:v>Account</c:v>
                </c:pt>
                <c:pt idx="2">
                  <c:v>P.O.</c:v>
                </c:pt>
                <c:pt idx="3">
                  <c:v>Warranty</c:v>
                </c:pt>
                <c:pt idx="4">
                  <c:v>Credit</c:v>
                </c:pt>
              </c:strCache>
            </c:strRef>
          </c:cat>
          <c:val>
            <c:numRef>
              <c:f>Sheet4!$U$10:$U$15</c:f>
              <c:numCache>
                <c:formatCode>General</c:formatCode>
                <c:ptCount val="5"/>
                <c:pt idx="0">
                  <c:v>82829.075999999943</c:v>
                </c:pt>
                <c:pt idx="1">
                  <c:v>76658.405500000095</c:v>
                </c:pt>
                <c:pt idx="2">
                  <c:v>22304.136999999999</c:v>
                </c:pt>
                <c:pt idx="3">
                  <c:v>12789.280800000002</c:v>
                </c:pt>
                <c:pt idx="4">
                  <c:v>604.06999999999994</c:v>
                </c:pt>
              </c:numCache>
            </c:numRef>
          </c:val>
          <c:extLst>
            <c:ext xmlns:c16="http://schemas.microsoft.com/office/drawing/2014/chart" uri="{C3380CC4-5D6E-409C-BE32-E72D297353CC}">
              <c16:uniqueId val="{00000000-100B-4E2A-8EFA-AA441DD02486}"/>
            </c:ext>
          </c:extLst>
        </c:ser>
        <c:dLbls>
          <c:showLegendKey val="0"/>
          <c:showVal val="0"/>
          <c:showCatName val="0"/>
          <c:showSerName val="0"/>
          <c:showPercent val="0"/>
          <c:showBubbleSize val="0"/>
        </c:dLbls>
        <c:gapWidth val="100"/>
        <c:axId val="1646819472"/>
        <c:axId val="1646819952"/>
      </c:barChart>
      <c:catAx>
        <c:axId val="16468194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Payment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6819952"/>
        <c:crosses val="autoZero"/>
        <c:auto val="1"/>
        <c:lblAlgn val="ctr"/>
        <c:lblOffset val="100"/>
        <c:noMultiLvlLbl val="0"/>
      </c:catAx>
      <c:valAx>
        <c:axId val="16468199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Cost</a:t>
                </a:r>
                <a:r>
                  <a:rPr lang="en-IN" baseline="0"/>
                  <a:t> of parts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681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[LVDASUSR201_Yuvan Barathi C.xlsx]Sheet4!PivotTable2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Payment</a:t>
            </a:r>
            <a:r>
              <a:rPr lang="en-US" baseline="0"/>
              <a:t> types</a:t>
            </a:r>
            <a:endParaRPr lang="en-US"/>
          </a:p>
        </c:rich>
      </c:tx>
      <c:layout>
        <c:manualLayout>
          <c:xMode val="edge"/>
          <c:yMode val="edge"/>
          <c:x val="0.23177425051420023"/>
          <c:y val="2.67570720326625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3000"/>
                  <a:shade val="51000"/>
                  <a:satMod val="130000"/>
                </a:schemeClr>
              </a:gs>
              <a:gs pos="80000">
                <a:schemeClr val="accent1">
                  <a:shade val="53000"/>
                  <a:shade val="93000"/>
                  <a:satMod val="130000"/>
                </a:schemeClr>
              </a:gs>
              <a:gs pos="100000">
                <a:schemeClr val="accent1">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tint val="54000"/>
                  <a:shade val="51000"/>
                  <a:satMod val="130000"/>
                </a:schemeClr>
              </a:gs>
              <a:gs pos="80000">
                <a:schemeClr val="accent1">
                  <a:tint val="54000"/>
                  <a:shade val="93000"/>
                  <a:satMod val="130000"/>
                </a:schemeClr>
              </a:gs>
              <a:gs pos="100000">
                <a:schemeClr val="accent1">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3000"/>
                  <a:shade val="51000"/>
                  <a:satMod val="130000"/>
                </a:schemeClr>
              </a:gs>
              <a:gs pos="80000">
                <a:schemeClr val="accent1">
                  <a:shade val="53000"/>
                  <a:shade val="93000"/>
                  <a:satMod val="130000"/>
                </a:schemeClr>
              </a:gs>
              <a:gs pos="100000">
                <a:schemeClr val="accent1">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tint val="54000"/>
                  <a:shade val="51000"/>
                  <a:satMod val="130000"/>
                </a:schemeClr>
              </a:gs>
              <a:gs pos="80000">
                <a:schemeClr val="accent1">
                  <a:tint val="54000"/>
                  <a:shade val="93000"/>
                  <a:satMod val="130000"/>
                </a:schemeClr>
              </a:gs>
              <a:gs pos="100000">
                <a:schemeClr val="accent1">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Sheet4!$I$3</c:f>
              <c:strCache>
                <c:ptCount val="1"/>
                <c:pt idx="0">
                  <c:v>Total</c:v>
                </c:pt>
              </c:strCache>
            </c:strRef>
          </c:tx>
          <c:dPt>
            <c:idx val="0"/>
            <c:bubble3D val="0"/>
            <c:spPr>
              <a:gradFill rotWithShape="1">
                <a:gsLst>
                  <a:gs pos="0">
                    <a:schemeClr val="accent1">
                      <a:shade val="53000"/>
                      <a:shade val="51000"/>
                      <a:satMod val="130000"/>
                    </a:schemeClr>
                  </a:gs>
                  <a:gs pos="80000">
                    <a:schemeClr val="accent1">
                      <a:shade val="53000"/>
                      <a:shade val="93000"/>
                      <a:satMod val="130000"/>
                    </a:schemeClr>
                  </a:gs>
                  <a:gs pos="100000">
                    <a:schemeClr val="accent1">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752-43D1-B295-A0955BA5B374}"/>
              </c:ext>
            </c:extLst>
          </c:dPt>
          <c:dPt>
            <c:idx val="1"/>
            <c:bubble3D val="0"/>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752-43D1-B295-A0955BA5B374}"/>
              </c:ext>
            </c:extLst>
          </c:dPt>
          <c:dPt>
            <c:idx val="2"/>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752-43D1-B295-A0955BA5B374}"/>
              </c:ext>
            </c:extLst>
          </c:dPt>
          <c:dPt>
            <c:idx val="3"/>
            <c:bubble3D val="0"/>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752-43D1-B295-A0955BA5B374}"/>
              </c:ext>
            </c:extLst>
          </c:dPt>
          <c:dPt>
            <c:idx val="4"/>
            <c:bubble3D val="0"/>
            <c:spPr>
              <a:gradFill rotWithShape="1">
                <a:gsLst>
                  <a:gs pos="0">
                    <a:schemeClr val="accent1">
                      <a:tint val="54000"/>
                      <a:shade val="51000"/>
                      <a:satMod val="130000"/>
                    </a:schemeClr>
                  </a:gs>
                  <a:gs pos="80000">
                    <a:schemeClr val="accent1">
                      <a:tint val="54000"/>
                      <a:shade val="93000"/>
                      <a:satMod val="130000"/>
                    </a:schemeClr>
                  </a:gs>
                  <a:gs pos="100000">
                    <a:schemeClr val="accent1">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3752-43D1-B295-A0955BA5B37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Sheet4!$H$4:$H$9</c:f>
              <c:strCache>
                <c:ptCount val="5"/>
                <c:pt idx="0">
                  <c:v>Account</c:v>
                </c:pt>
                <c:pt idx="1">
                  <c:v>C.O.D.</c:v>
                </c:pt>
                <c:pt idx="2">
                  <c:v>Credit</c:v>
                </c:pt>
                <c:pt idx="3">
                  <c:v>P.O.</c:v>
                </c:pt>
                <c:pt idx="4">
                  <c:v>Warranty</c:v>
                </c:pt>
              </c:strCache>
            </c:strRef>
          </c:cat>
          <c:val>
            <c:numRef>
              <c:f>Sheet4!$I$4:$I$9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A-3752-43D1-B295-A0955BA5B37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[LVDASUSR201_Yuvan Barathi C.xlsx]Sheet4!PivotTable3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work orders by service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Sheet4!$B$16:$B$21</c:f>
              <c:strCache>
                <c:ptCount val="5"/>
                <c:pt idx="0">
                  <c:v>Assess</c:v>
                </c:pt>
                <c:pt idx="1">
                  <c:v>Replace</c:v>
                </c:pt>
                <c:pt idx="2">
                  <c:v>Deliver</c:v>
                </c:pt>
                <c:pt idx="3">
                  <c:v>Repair</c:v>
                </c:pt>
                <c:pt idx="4">
                  <c:v>Install</c:v>
                </c:pt>
              </c:strCache>
            </c:strRef>
          </c:cat>
          <c:val>
            <c:numRef>
              <c:f>Sheet4!$C$16:$C$21</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D482-4923-BD85-A9228F174052}"/>
            </c:ext>
          </c:extLst>
        </c:ser>
        <c:dLbls>
          <c:showLegendKey val="0"/>
          <c:showVal val="0"/>
          <c:showCatName val="0"/>
          <c:showSerName val="0"/>
          <c:showPercent val="0"/>
          <c:showBubbleSize val="0"/>
        </c:dLbls>
        <c:gapWidth val="100"/>
        <c:overlap val="-24"/>
        <c:axId val="662828495"/>
        <c:axId val="662802575"/>
      </c:barChart>
      <c:catAx>
        <c:axId val="6628284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Service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802575"/>
        <c:crosses val="autoZero"/>
        <c:auto val="1"/>
        <c:lblAlgn val="ctr"/>
        <c:lblOffset val="100"/>
        <c:noMultiLvlLbl val="0"/>
      </c:catAx>
      <c:valAx>
        <c:axId val="6628025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82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Labour hours vs parts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WOs!$L$1</c:f>
              <c:strCache>
                <c:ptCount val="1"/>
                <c:pt idx="0">
                  <c:v>PartsCost</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WOs!$K$2:$K$1001</c:f>
              <c:numCache>
                <c:formatCode>General</c:formatCode>
                <c:ptCount val="1000"/>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2">
                  <c:v>0.75</c:v>
                </c:pt>
                <c:pt idx="483">
                  <c:v>0.25</c:v>
                </c:pt>
                <c:pt idx="484">
                  <c:v>1</c:v>
                </c:pt>
                <c:pt idx="485">
                  <c:v>0.25</c:v>
                </c:pt>
                <c:pt idx="486">
                  <c:v>0.25</c:v>
                </c:pt>
                <c:pt idx="487">
                  <c:v>0.25</c:v>
                </c:pt>
                <c:pt idx="488">
                  <c:v>0.25</c:v>
                </c:pt>
                <c:pt idx="489">
                  <c:v>0.75</c:v>
                </c:pt>
                <c:pt idx="490">
                  <c:v>4.75</c:v>
                </c:pt>
                <c:pt idx="491">
                  <c:v>0.25</c:v>
                </c:pt>
                <c:pt idx="492">
                  <c:v>0.5</c:v>
                </c:pt>
                <c:pt idx="493">
                  <c:v>0.25</c:v>
                </c:pt>
                <c:pt idx="494">
                  <c:v>0.25</c:v>
                </c:pt>
                <c:pt idx="495">
                  <c:v>2.25</c:v>
                </c:pt>
                <c:pt idx="496">
                  <c:v>0.5</c:v>
                </c:pt>
                <c:pt idx="497">
                  <c:v>0.5</c:v>
                </c:pt>
                <c:pt idx="498">
                  <c:v>0.25</c:v>
                </c:pt>
                <c:pt idx="499">
                  <c:v>0.25</c:v>
                </c:pt>
                <c:pt idx="500">
                  <c:v>0.25</c:v>
                </c:pt>
                <c:pt idx="501">
                  <c:v>0.25</c:v>
                </c:pt>
                <c:pt idx="502">
                  <c:v>3.25</c:v>
                </c:pt>
                <c:pt idx="503">
                  <c:v>0.25</c:v>
                </c:pt>
                <c:pt idx="504">
                  <c:v>0.25</c:v>
                </c:pt>
                <c:pt idx="505">
                  <c:v>1</c:v>
                </c:pt>
                <c:pt idx="506">
                  <c:v>1</c:v>
                </c:pt>
                <c:pt idx="507">
                  <c:v>0.5</c:v>
                </c:pt>
                <c:pt idx="508">
                  <c:v>1.5</c:v>
                </c:pt>
                <c:pt idx="509">
                  <c:v>0.25</c:v>
                </c:pt>
                <c:pt idx="510">
                  <c:v>0.25</c:v>
                </c:pt>
                <c:pt idx="511">
                  <c:v>0.5</c:v>
                </c:pt>
                <c:pt idx="512">
                  <c:v>0.25</c:v>
                </c:pt>
                <c:pt idx="513">
                  <c:v>0.5</c:v>
                </c:pt>
                <c:pt idx="514">
                  <c:v>0.5</c:v>
                </c:pt>
                <c:pt idx="515">
                  <c:v>0.25</c:v>
                </c:pt>
                <c:pt idx="516">
                  <c:v>0.25</c:v>
                </c:pt>
                <c:pt idx="517">
                  <c:v>0.75</c:v>
                </c:pt>
                <c:pt idx="518">
                  <c:v>0.25</c:v>
                </c:pt>
                <c:pt idx="519">
                  <c:v>0.25</c:v>
                </c:pt>
                <c:pt idx="520">
                  <c:v>0.5</c:v>
                </c:pt>
                <c:pt idx="521">
                  <c:v>0.25</c:v>
                </c:pt>
                <c:pt idx="522">
                  <c:v>0.25</c:v>
                </c:pt>
                <c:pt idx="523">
                  <c:v>0.25</c:v>
                </c:pt>
                <c:pt idx="524">
                  <c:v>0.5</c:v>
                </c:pt>
                <c:pt idx="525">
                  <c:v>0.25</c:v>
                </c:pt>
                <c:pt idx="526">
                  <c:v>0.25</c:v>
                </c:pt>
                <c:pt idx="527">
                  <c:v>1.25</c:v>
                </c:pt>
                <c:pt idx="528">
                  <c:v>1</c:v>
                </c:pt>
                <c:pt idx="529">
                  <c:v>2.5</c:v>
                </c:pt>
                <c:pt idx="530">
                  <c:v>0.25</c:v>
                </c:pt>
                <c:pt idx="531">
                  <c:v>0.25</c:v>
                </c:pt>
                <c:pt idx="532">
                  <c:v>0.75</c:v>
                </c:pt>
                <c:pt idx="533">
                  <c:v>0.25</c:v>
                </c:pt>
                <c:pt idx="534">
                  <c:v>1</c:v>
                </c:pt>
                <c:pt idx="535">
                  <c:v>0.25</c:v>
                </c:pt>
                <c:pt idx="536">
                  <c:v>0.75</c:v>
                </c:pt>
                <c:pt idx="537">
                  <c:v>0.25</c:v>
                </c:pt>
                <c:pt idx="538">
                  <c:v>0.5</c:v>
                </c:pt>
                <c:pt idx="539">
                  <c:v>0.25</c:v>
                </c:pt>
                <c:pt idx="540">
                  <c:v>0.5</c:v>
                </c:pt>
                <c:pt idx="541">
                  <c:v>0.25</c:v>
                </c:pt>
                <c:pt idx="542">
                  <c:v>7.5</c:v>
                </c:pt>
                <c:pt idx="543">
                  <c:v>0.75</c:v>
                </c:pt>
                <c:pt idx="545">
                  <c:v>0.25</c:v>
                </c:pt>
                <c:pt idx="546">
                  <c:v>0.25</c:v>
                </c:pt>
                <c:pt idx="547">
                  <c:v>0.25</c:v>
                </c:pt>
                <c:pt idx="548">
                  <c:v>1.25</c:v>
                </c:pt>
                <c:pt idx="549">
                  <c:v>0.25</c:v>
                </c:pt>
                <c:pt idx="550">
                  <c:v>1</c:v>
                </c:pt>
                <c:pt idx="551">
                  <c:v>1</c:v>
                </c:pt>
                <c:pt idx="552">
                  <c:v>0.25</c:v>
                </c:pt>
                <c:pt idx="553">
                  <c:v>0.25</c:v>
                </c:pt>
                <c:pt idx="554">
                  <c:v>0.25</c:v>
                </c:pt>
                <c:pt idx="555">
                  <c:v>0.25</c:v>
                </c:pt>
                <c:pt idx="556">
                  <c:v>0.25</c:v>
                </c:pt>
                <c:pt idx="557">
                  <c:v>0.25</c:v>
                </c:pt>
                <c:pt idx="558">
                  <c:v>1</c:v>
                </c:pt>
                <c:pt idx="559">
                  <c:v>1</c:v>
                </c:pt>
                <c:pt idx="560">
                  <c:v>1</c:v>
                </c:pt>
                <c:pt idx="561">
                  <c:v>0.5</c:v>
                </c:pt>
                <c:pt idx="562">
                  <c:v>2.25</c:v>
                </c:pt>
                <c:pt idx="563">
                  <c:v>0.25</c:v>
                </c:pt>
                <c:pt idx="564">
                  <c:v>1</c:v>
                </c:pt>
                <c:pt idx="565">
                  <c:v>1.75</c:v>
                </c:pt>
                <c:pt idx="566">
                  <c:v>0.25</c:v>
                </c:pt>
                <c:pt idx="567">
                  <c:v>0.75</c:v>
                </c:pt>
                <c:pt idx="568">
                  <c:v>1</c:v>
                </c:pt>
                <c:pt idx="569">
                  <c:v>1.75</c:v>
                </c:pt>
                <c:pt idx="570">
                  <c:v>0.5</c:v>
                </c:pt>
                <c:pt idx="571">
                  <c:v>0.25</c:v>
                </c:pt>
                <c:pt idx="572">
                  <c:v>0.5</c:v>
                </c:pt>
                <c:pt idx="573">
                  <c:v>0.25</c:v>
                </c:pt>
                <c:pt idx="574">
                  <c:v>0.5</c:v>
                </c:pt>
                <c:pt idx="575">
                  <c:v>0.5</c:v>
                </c:pt>
                <c:pt idx="576">
                  <c:v>1</c:v>
                </c:pt>
                <c:pt idx="577">
                  <c:v>0.25</c:v>
                </c:pt>
                <c:pt idx="578">
                  <c:v>0.5</c:v>
                </c:pt>
                <c:pt idx="579">
                  <c:v>0.25</c:v>
                </c:pt>
                <c:pt idx="580">
                  <c:v>0.25</c:v>
                </c:pt>
                <c:pt idx="581">
                  <c:v>1.75</c:v>
                </c:pt>
                <c:pt idx="582">
                  <c:v>1.25</c:v>
                </c:pt>
                <c:pt idx="583">
                  <c:v>1</c:v>
                </c:pt>
                <c:pt idx="584">
                  <c:v>1.25</c:v>
                </c:pt>
                <c:pt idx="585">
                  <c:v>1</c:v>
                </c:pt>
                <c:pt idx="586">
                  <c:v>0.25</c:v>
                </c:pt>
                <c:pt idx="587">
                  <c:v>0.5</c:v>
                </c:pt>
                <c:pt idx="588">
                  <c:v>0.25</c:v>
                </c:pt>
                <c:pt idx="589">
                  <c:v>0.25</c:v>
                </c:pt>
                <c:pt idx="590">
                  <c:v>0.25</c:v>
                </c:pt>
                <c:pt idx="591">
                  <c:v>0.25</c:v>
                </c:pt>
                <c:pt idx="593">
                  <c:v>0.75</c:v>
                </c:pt>
                <c:pt idx="594">
                  <c:v>0.5</c:v>
                </c:pt>
                <c:pt idx="595">
                  <c:v>0.25</c:v>
                </c:pt>
                <c:pt idx="596">
                  <c:v>0.25</c:v>
                </c:pt>
                <c:pt idx="597">
                  <c:v>0.25</c:v>
                </c:pt>
                <c:pt idx="598">
                  <c:v>0.25</c:v>
                </c:pt>
                <c:pt idx="599">
                  <c:v>0.25</c:v>
                </c:pt>
                <c:pt idx="600">
                  <c:v>3.75</c:v>
                </c:pt>
                <c:pt idx="601">
                  <c:v>0.5</c:v>
                </c:pt>
                <c:pt idx="602">
                  <c:v>0.5</c:v>
                </c:pt>
                <c:pt idx="603">
                  <c:v>0.25</c:v>
                </c:pt>
                <c:pt idx="604">
                  <c:v>0.25</c:v>
                </c:pt>
                <c:pt idx="605">
                  <c:v>0.5</c:v>
                </c:pt>
                <c:pt idx="606">
                  <c:v>0.25</c:v>
                </c:pt>
                <c:pt idx="607">
                  <c:v>3</c:v>
                </c:pt>
                <c:pt idx="609">
                  <c:v>0.25</c:v>
                </c:pt>
                <c:pt idx="610">
                  <c:v>1</c:v>
                </c:pt>
                <c:pt idx="611">
                  <c:v>0.25</c:v>
                </c:pt>
                <c:pt idx="612">
                  <c:v>0.25</c:v>
                </c:pt>
                <c:pt idx="613">
                  <c:v>0.25</c:v>
                </c:pt>
                <c:pt idx="614">
                  <c:v>0.25</c:v>
                </c:pt>
                <c:pt idx="615">
                  <c:v>0.25</c:v>
                </c:pt>
                <c:pt idx="616">
                  <c:v>0.25</c:v>
                </c:pt>
                <c:pt idx="617">
                  <c:v>1</c:v>
                </c:pt>
                <c:pt idx="618">
                  <c:v>1.75</c:v>
                </c:pt>
                <c:pt idx="619">
                  <c:v>0.5</c:v>
                </c:pt>
                <c:pt idx="620">
                  <c:v>0.25</c:v>
                </c:pt>
                <c:pt idx="621">
                  <c:v>0.25</c:v>
                </c:pt>
                <c:pt idx="622">
                  <c:v>1.25</c:v>
                </c:pt>
                <c:pt idx="623">
                  <c:v>0.75</c:v>
                </c:pt>
                <c:pt idx="624">
                  <c:v>0.25</c:v>
                </c:pt>
                <c:pt idx="625">
                  <c:v>0.25</c:v>
                </c:pt>
                <c:pt idx="626">
                  <c:v>0.75</c:v>
                </c:pt>
                <c:pt idx="627">
                  <c:v>2</c:v>
                </c:pt>
                <c:pt idx="628">
                  <c:v>0.25</c:v>
                </c:pt>
                <c:pt idx="629">
                  <c:v>0.5</c:v>
                </c:pt>
                <c:pt idx="631">
                  <c:v>0.25</c:v>
                </c:pt>
                <c:pt idx="632">
                  <c:v>0.25</c:v>
                </c:pt>
                <c:pt idx="633">
                  <c:v>0.25</c:v>
                </c:pt>
                <c:pt idx="634">
                  <c:v>1.25</c:v>
                </c:pt>
                <c:pt idx="635">
                  <c:v>0.5</c:v>
                </c:pt>
                <c:pt idx="636">
                  <c:v>0.5</c:v>
                </c:pt>
                <c:pt idx="637">
                  <c:v>1</c:v>
                </c:pt>
                <c:pt idx="638">
                  <c:v>0.25</c:v>
                </c:pt>
                <c:pt idx="639">
                  <c:v>0.25</c:v>
                </c:pt>
                <c:pt idx="640">
                  <c:v>0.5</c:v>
                </c:pt>
                <c:pt idx="641">
                  <c:v>0.25</c:v>
                </c:pt>
                <c:pt idx="642">
                  <c:v>0.25</c:v>
                </c:pt>
                <c:pt idx="643">
                  <c:v>0.25</c:v>
                </c:pt>
                <c:pt idx="644">
                  <c:v>2.5</c:v>
                </c:pt>
                <c:pt idx="645">
                  <c:v>0.75</c:v>
                </c:pt>
                <c:pt idx="646">
                  <c:v>0.5</c:v>
                </c:pt>
                <c:pt idx="647">
                  <c:v>0.25</c:v>
                </c:pt>
                <c:pt idx="648">
                  <c:v>0.25</c:v>
                </c:pt>
                <c:pt idx="649">
                  <c:v>2.25</c:v>
                </c:pt>
                <c:pt idx="651">
                  <c:v>0.25</c:v>
                </c:pt>
                <c:pt idx="652">
                  <c:v>0.25</c:v>
                </c:pt>
                <c:pt idx="653">
                  <c:v>0.5</c:v>
                </c:pt>
                <c:pt idx="654">
                  <c:v>0.25</c:v>
                </c:pt>
                <c:pt idx="655">
                  <c:v>1</c:v>
                </c:pt>
                <c:pt idx="656">
                  <c:v>0.25</c:v>
                </c:pt>
                <c:pt idx="657">
                  <c:v>0.5</c:v>
                </c:pt>
                <c:pt idx="658">
                  <c:v>1</c:v>
                </c:pt>
                <c:pt idx="659">
                  <c:v>0.5</c:v>
                </c:pt>
                <c:pt idx="660">
                  <c:v>1.25</c:v>
                </c:pt>
                <c:pt idx="661">
                  <c:v>0.5</c:v>
                </c:pt>
                <c:pt idx="662">
                  <c:v>0.25</c:v>
                </c:pt>
                <c:pt idx="663">
                  <c:v>0.5</c:v>
                </c:pt>
                <c:pt idx="664">
                  <c:v>1</c:v>
                </c:pt>
                <c:pt idx="665">
                  <c:v>0.5</c:v>
                </c:pt>
                <c:pt idx="666">
                  <c:v>0.25</c:v>
                </c:pt>
                <c:pt idx="667">
                  <c:v>0.25</c:v>
                </c:pt>
                <c:pt idx="668">
                  <c:v>0.25</c:v>
                </c:pt>
                <c:pt idx="669">
                  <c:v>0.25</c:v>
                </c:pt>
                <c:pt idx="670">
                  <c:v>1</c:v>
                </c:pt>
                <c:pt idx="671">
                  <c:v>0.25</c:v>
                </c:pt>
                <c:pt idx="672">
                  <c:v>0.5</c:v>
                </c:pt>
                <c:pt idx="673">
                  <c:v>0.5</c:v>
                </c:pt>
                <c:pt idx="674">
                  <c:v>2</c:v>
                </c:pt>
                <c:pt idx="675">
                  <c:v>1</c:v>
                </c:pt>
                <c:pt idx="676">
                  <c:v>0.5</c:v>
                </c:pt>
                <c:pt idx="677">
                  <c:v>0.75</c:v>
                </c:pt>
                <c:pt idx="678">
                  <c:v>0.25</c:v>
                </c:pt>
                <c:pt idx="679">
                  <c:v>0.5</c:v>
                </c:pt>
                <c:pt idx="680">
                  <c:v>0.5</c:v>
                </c:pt>
                <c:pt idx="683">
                  <c:v>0.5</c:v>
                </c:pt>
                <c:pt idx="684">
                  <c:v>0.25</c:v>
                </c:pt>
                <c:pt idx="685">
                  <c:v>0.25</c:v>
                </c:pt>
                <c:pt idx="686">
                  <c:v>0.5</c:v>
                </c:pt>
                <c:pt idx="687">
                  <c:v>0.5</c:v>
                </c:pt>
                <c:pt idx="688">
                  <c:v>1</c:v>
                </c:pt>
                <c:pt idx="689">
                  <c:v>0.25</c:v>
                </c:pt>
                <c:pt idx="690">
                  <c:v>0.25</c:v>
                </c:pt>
                <c:pt idx="691">
                  <c:v>0.25</c:v>
                </c:pt>
                <c:pt idx="692">
                  <c:v>0.25</c:v>
                </c:pt>
                <c:pt idx="693">
                  <c:v>0.25</c:v>
                </c:pt>
                <c:pt idx="694">
                  <c:v>0.25</c:v>
                </c:pt>
                <c:pt idx="695">
                  <c:v>0.5</c:v>
                </c:pt>
                <c:pt idx="696">
                  <c:v>0.5</c:v>
                </c:pt>
                <c:pt idx="697">
                  <c:v>0.5</c:v>
                </c:pt>
                <c:pt idx="698">
                  <c:v>0.75</c:v>
                </c:pt>
                <c:pt idx="699">
                  <c:v>0.75</c:v>
                </c:pt>
                <c:pt idx="700">
                  <c:v>0.25</c:v>
                </c:pt>
                <c:pt idx="701">
                  <c:v>0.5</c:v>
                </c:pt>
                <c:pt idx="702">
                  <c:v>0.25</c:v>
                </c:pt>
                <c:pt idx="703">
                  <c:v>1</c:v>
                </c:pt>
                <c:pt idx="705">
                  <c:v>0.5</c:v>
                </c:pt>
                <c:pt idx="706">
                  <c:v>0.5</c:v>
                </c:pt>
                <c:pt idx="707">
                  <c:v>0.5</c:v>
                </c:pt>
                <c:pt idx="708">
                  <c:v>0.5</c:v>
                </c:pt>
                <c:pt idx="709">
                  <c:v>0.25</c:v>
                </c:pt>
                <c:pt idx="710">
                  <c:v>3.25</c:v>
                </c:pt>
                <c:pt idx="711">
                  <c:v>0.75</c:v>
                </c:pt>
                <c:pt idx="712">
                  <c:v>0.5</c:v>
                </c:pt>
                <c:pt idx="713">
                  <c:v>1.5</c:v>
                </c:pt>
                <c:pt idx="714">
                  <c:v>3.5</c:v>
                </c:pt>
                <c:pt idx="715">
                  <c:v>0.25</c:v>
                </c:pt>
                <c:pt idx="717">
                  <c:v>0.5</c:v>
                </c:pt>
                <c:pt idx="718">
                  <c:v>1</c:v>
                </c:pt>
                <c:pt idx="721">
                  <c:v>0.25</c:v>
                </c:pt>
                <c:pt idx="722">
                  <c:v>0.25</c:v>
                </c:pt>
                <c:pt idx="723">
                  <c:v>0.75</c:v>
                </c:pt>
                <c:pt idx="724">
                  <c:v>0.75</c:v>
                </c:pt>
                <c:pt idx="725">
                  <c:v>0.5</c:v>
                </c:pt>
                <c:pt idx="726">
                  <c:v>0.25</c:v>
                </c:pt>
                <c:pt idx="727">
                  <c:v>0.5</c:v>
                </c:pt>
                <c:pt idx="728">
                  <c:v>1.25</c:v>
                </c:pt>
                <c:pt idx="729">
                  <c:v>0.25</c:v>
                </c:pt>
                <c:pt idx="730">
                  <c:v>0.5</c:v>
                </c:pt>
                <c:pt idx="731">
                  <c:v>0.5</c:v>
                </c:pt>
                <c:pt idx="734">
                  <c:v>0.25</c:v>
                </c:pt>
                <c:pt idx="735">
                  <c:v>0.25</c:v>
                </c:pt>
                <c:pt idx="736">
                  <c:v>0.25</c:v>
                </c:pt>
                <c:pt idx="737">
                  <c:v>0.25</c:v>
                </c:pt>
                <c:pt idx="738">
                  <c:v>0.25</c:v>
                </c:pt>
                <c:pt idx="739">
                  <c:v>0.75</c:v>
                </c:pt>
                <c:pt idx="740">
                  <c:v>0.25</c:v>
                </c:pt>
                <c:pt idx="741">
                  <c:v>0.25</c:v>
                </c:pt>
                <c:pt idx="742">
                  <c:v>1.5</c:v>
                </c:pt>
                <c:pt idx="743">
                  <c:v>1</c:v>
                </c:pt>
                <c:pt idx="744">
                  <c:v>1.25</c:v>
                </c:pt>
                <c:pt idx="749">
                  <c:v>0.25</c:v>
                </c:pt>
                <c:pt idx="750">
                  <c:v>0.25</c:v>
                </c:pt>
                <c:pt idx="751">
                  <c:v>0.25</c:v>
                </c:pt>
                <c:pt idx="752">
                  <c:v>0.5</c:v>
                </c:pt>
                <c:pt idx="753">
                  <c:v>0.5</c:v>
                </c:pt>
                <c:pt idx="754">
                  <c:v>0.25</c:v>
                </c:pt>
                <c:pt idx="756">
                  <c:v>0.25</c:v>
                </c:pt>
                <c:pt idx="757">
                  <c:v>0.25</c:v>
                </c:pt>
                <c:pt idx="758">
                  <c:v>0.5</c:v>
                </c:pt>
                <c:pt idx="759">
                  <c:v>0.75</c:v>
                </c:pt>
                <c:pt idx="760">
                  <c:v>0.25</c:v>
                </c:pt>
                <c:pt idx="761">
                  <c:v>1.25</c:v>
                </c:pt>
                <c:pt idx="763">
                  <c:v>0.25</c:v>
                </c:pt>
                <c:pt idx="764">
                  <c:v>4.25</c:v>
                </c:pt>
                <c:pt idx="765">
                  <c:v>1</c:v>
                </c:pt>
                <c:pt idx="766">
                  <c:v>0.25</c:v>
                </c:pt>
                <c:pt idx="767">
                  <c:v>1</c:v>
                </c:pt>
                <c:pt idx="769">
                  <c:v>0.5</c:v>
                </c:pt>
                <c:pt idx="770">
                  <c:v>0.75</c:v>
                </c:pt>
                <c:pt idx="771">
                  <c:v>0.75</c:v>
                </c:pt>
                <c:pt idx="772">
                  <c:v>1</c:v>
                </c:pt>
                <c:pt idx="773">
                  <c:v>0.25</c:v>
                </c:pt>
                <c:pt idx="774">
                  <c:v>0.25</c:v>
                </c:pt>
                <c:pt idx="775">
                  <c:v>0.25</c:v>
                </c:pt>
                <c:pt idx="776">
                  <c:v>2</c:v>
                </c:pt>
                <c:pt idx="777">
                  <c:v>0.5</c:v>
                </c:pt>
                <c:pt idx="778">
                  <c:v>0.5</c:v>
                </c:pt>
                <c:pt idx="779">
                  <c:v>0.25</c:v>
                </c:pt>
                <c:pt idx="780">
                  <c:v>0.5</c:v>
                </c:pt>
                <c:pt idx="781">
                  <c:v>0.25</c:v>
                </c:pt>
                <c:pt idx="782">
                  <c:v>0.5</c:v>
                </c:pt>
                <c:pt idx="783">
                  <c:v>0.25</c:v>
                </c:pt>
                <c:pt idx="784">
                  <c:v>0.25</c:v>
                </c:pt>
                <c:pt idx="785">
                  <c:v>0.25</c:v>
                </c:pt>
                <c:pt idx="786">
                  <c:v>0.25</c:v>
                </c:pt>
                <c:pt idx="787">
                  <c:v>0.25</c:v>
                </c:pt>
                <c:pt idx="788">
                  <c:v>0.5</c:v>
                </c:pt>
                <c:pt idx="791">
                  <c:v>0.25</c:v>
                </c:pt>
                <c:pt idx="792">
                  <c:v>0.25</c:v>
                </c:pt>
                <c:pt idx="793">
                  <c:v>0.25</c:v>
                </c:pt>
                <c:pt idx="794">
                  <c:v>1.5</c:v>
                </c:pt>
                <c:pt idx="795">
                  <c:v>0.25</c:v>
                </c:pt>
                <c:pt idx="796">
                  <c:v>0.25</c:v>
                </c:pt>
                <c:pt idx="797">
                  <c:v>0.5</c:v>
                </c:pt>
                <c:pt idx="798">
                  <c:v>2</c:v>
                </c:pt>
                <c:pt idx="800">
                  <c:v>0.25</c:v>
                </c:pt>
                <c:pt idx="801">
                  <c:v>0.5</c:v>
                </c:pt>
                <c:pt idx="802">
                  <c:v>0.5</c:v>
                </c:pt>
                <c:pt idx="803">
                  <c:v>1.25</c:v>
                </c:pt>
                <c:pt idx="804">
                  <c:v>0.25</c:v>
                </c:pt>
                <c:pt idx="805">
                  <c:v>0.25</c:v>
                </c:pt>
                <c:pt idx="806">
                  <c:v>0.25</c:v>
                </c:pt>
                <c:pt idx="807">
                  <c:v>0.75</c:v>
                </c:pt>
                <c:pt idx="808">
                  <c:v>1.25</c:v>
                </c:pt>
                <c:pt idx="810">
                  <c:v>0.25</c:v>
                </c:pt>
                <c:pt idx="811">
                  <c:v>0.25</c:v>
                </c:pt>
                <c:pt idx="812">
                  <c:v>1</c:v>
                </c:pt>
                <c:pt idx="813">
                  <c:v>0.5</c:v>
                </c:pt>
                <c:pt idx="814">
                  <c:v>0.5</c:v>
                </c:pt>
                <c:pt idx="815">
                  <c:v>0.5</c:v>
                </c:pt>
                <c:pt idx="816">
                  <c:v>0.25</c:v>
                </c:pt>
                <c:pt idx="817">
                  <c:v>0.25</c:v>
                </c:pt>
                <c:pt idx="818">
                  <c:v>0.25</c:v>
                </c:pt>
                <c:pt idx="819">
                  <c:v>0.5</c:v>
                </c:pt>
                <c:pt idx="820">
                  <c:v>0.25</c:v>
                </c:pt>
                <c:pt idx="821">
                  <c:v>3</c:v>
                </c:pt>
                <c:pt idx="827">
                  <c:v>0.5</c:v>
                </c:pt>
                <c:pt idx="828">
                  <c:v>0.25</c:v>
                </c:pt>
                <c:pt idx="829">
                  <c:v>0.5</c:v>
                </c:pt>
                <c:pt idx="830">
                  <c:v>0.5</c:v>
                </c:pt>
                <c:pt idx="831">
                  <c:v>5</c:v>
                </c:pt>
                <c:pt idx="832">
                  <c:v>0.25</c:v>
                </c:pt>
                <c:pt idx="833">
                  <c:v>0.5</c:v>
                </c:pt>
                <c:pt idx="836">
                  <c:v>0.25</c:v>
                </c:pt>
                <c:pt idx="837">
                  <c:v>0.25</c:v>
                </c:pt>
                <c:pt idx="838">
                  <c:v>0.25</c:v>
                </c:pt>
                <c:pt idx="839">
                  <c:v>0.5</c:v>
                </c:pt>
                <c:pt idx="840">
                  <c:v>0.25</c:v>
                </c:pt>
                <c:pt idx="841">
                  <c:v>0.5</c:v>
                </c:pt>
                <c:pt idx="842">
                  <c:v>0.5</c:v>
                </c:pt>
                <c:pt idx="843">
                  <c:v>3.5</c:v>
                </c:pt>
                <c:pt idx="849">
                  <c:v>1.25</c:v>
                </c:pt>
                <c:pt idx="850">
                  <c:v>0.25</c:v>
                </c:pt>
                <c:pt idx="851">
                  <c:v>2.5</c:v>
                </c:pt>
                <c:pt idx="860">
                  <c:v>2</c:v>
                </c:pt>
                <c:pt idx="861">
                  <c:v>0.5</c:v>
                </c:pt>
                <c:pt idx="862">
                  <c:v>1.5</c:v>
                </c:pt>
                <c:pt idx="863">
                  <c:v>0.5</c:v>
                </c:pt>
                <c:pt idx="864">
                  <c:v>1</c:v>
                </c:pt>
                <c:pt idx="865">
                  <c:v>0.25</c:v>
                </c:pt>
                <c:pt idx="866">
                  <c:v>0.25</c:v>
                </c:pt>
                <c:pt idx="873">
                  <c:v>0.25</c:v>
                </c:pt>
                <c:pt idx="874">
                  <c:v>0.25</c:v>
                </c:pt>
                <c:pt idx="875">
                  <c:v>0.5</c:v>
                </c:pt>
                <c:pt idx="880">
                  <c:v>0.25</c:v>
                </c:pt>
                <c:pt idx="881">
                  <c:v>1</c:v>
                </c:pt>
                <c:pt idx="882">
                  <c:v>1</c:v>
                </c:pt>
                <c:pt idx="883">
                  <c:v>0.25</c:v>
                </c:pt>
                <c:pt idx="884">
                  <c:v>0.5</c:v>
                </c:pt>
                <c:pt idx="885">
                  <c:v>0.25</c:v>
                </c:pt>
                <c:pt idx="886">
                  <c:v>0.25</c:v>
                </c:pt>
                <c:pt idx="889">
                  <c:v>0.25</c:v>
                </c:pt>
                <c:pt idx="890">
                  <c:v>0.25</c:v>
                </c:pt>
                <c:pt idx="891">
                  <c:v>0.25</c:v>
                </c:pt>
                <c:pt idx="900">
                  <c:v>6.25</c:v>
                </c:pt>
                <c:pt idx="902">
                  <c:v>0.25</c:v>
                </c:pt>
                <c:pt idx="903">
                  <c:v>2.5</c:v>
                </c:pt>
                <c:pt idx="905">
                  <c:v>0.25</c:v>
                </c:pt>
                <c:pt idx="906">
                  <c:v>0.5</c:v>
                </c:pt>
                <c:pt idx="907">
                  <c:v>0.25</c:v>
                </c:pt>
                <c:pt idx="914">
                  <c:v>1</c:v>
                </c:pt>
                <c:pt idx="915">
                  <c:v>1.75</c:v>
                </c:pt>
                <c:pt idx="916">
                  <c:v>0.5</c:v>
                </c:pt>
                <c:pt idx="917">
                  <c:v>0.5</c:v>
                </c:pt>
                <c:pt idx="928">
                  <c:v>0.5</c:v>
                </c:pt>
                <c:pt idx="932">
                  <c:v>0.25</c:v>
                </c:pt>
                <c:pt idx="933">
                  <c:v>0.5</c:v>
                </c:pt>
                <c:pt idx="938">
                  <c:v>1</c:v>
                </c:pt>
                <c:pt idx="939">
                  <c:v>0.5</c:v>
                </c:pt>
                <c:pt idx="945">
                  <c:v>1</c:v>
                </c:pt>
                <c:pt idx="951">
                  <c:v>0.75</c:v>
                </c:pt>
                <c:pt idx="952">
                  <c:v>1.75</c:v>
                </c:pt>
                <c:pt idx="957">
                  <c:v>0.5</c:v>
                </c:pt>
                <c:pt idx="968">
                  <c:v>1</c:v>
                </c:pt>
                <c:pt idx="971">
                  <c:v>1.5</c:v>
                </c:pt>
                <c:pt idx="974">
                  <c:v>0.75</c:v>
                </c:pt>
                <c:pt idx="976">
                  <c:v>0.5</c:v>
                </c:pt>
              </c:numCache>
            </c:numRef>
          </c:xVal>
          <c:yVal>
            <c:numRef>
              <c:f>WOs!$L$2:$L$1001</c:f>
              <c:numCache>
                <c:formatCode>General</c:formatCode>
                <c:ptCount val="1000"/>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1587.2547999999999</c:v>
                </c:pt>
                <c:pt idx="482">
                  <c:v>158</c:v>
                </c:pt>
                <c:pt idx="483">
                  <c:v>30</c:v>
                </c:pt>
                <c:pt idx="484">
                  <c:v>54.28</c:v>
                </c:pt>
                <c:pt idx="485">
                  <c:v>85.32</c:v>
                </c:pt>
                <c:pt idx="486">
                  <c:v>30</c:v>
                </c:pt>
                <c:pt idx="487">
                  <c:v>2.54</c:v>
                </c:pt>
                <c:pt idx="488">
                  <c:v>66.864900000000006</c:v>
                </c:pt>
                <c:pt idx="489">
                  <c:v>108.9273</c:v>
                </c:pt>
                <c:pt idx="490">
                  <c:v>397.36099999999999</c:v>
                </c:pt>
                <c:pt idx="491">
                  <c:v>156.40209999999999</c:v>
                </c:pt>
                <c:pt idx="492">
                  <c:v>176.22120000000001</c:v>
                </c:pt>
                <c:pt idx="493">
                  <c:v>4.99</c:v>
                </c:pt>
                <c:pt idx="494">
                  <c:v>83.462900000000005</c:v>
                </c:pt>
                <c:pt idx="495">
                  <c:v>52</c:v>
                </c:pt>
                <c:pt idx="496">
                  <c:v>743.18399999999997</c:v>
                </c:pt>
                <c:pt idx="497">
                  <c:v>144</c:v>
                </c:pt>
                <c:pt idx="498">
                  <c:v>38.124600000000001</c:v>
                </c:pt>
                <c:pt idx="499">
                  <c:v>25</c:v>
                </c:pt>
                <c:pt idx="500">
                  <c:v>175</c:v>
                </c:pt>
                <c:pt idx="501">
                  <c:v>6.944</c:v>
                </c:pt>
                <c:pt idx="502">
                  <c:v>640.42399999999998</c:v>
                </c:pt>
                <c:pt idx="503">
                  <c:v>86.28</c:v>
                </c:pt>
                <c:pt idx="504">
                  <c:v>103.18</c:v>
                </c:pt>
                <c:pt idx="505">
                  <c:v>464.4</c:v>
                </c:pt>
                <c:pt idx="506">
                  <c:v>406.65719999999999</c:v>
                </c:pt>
                <c:pt idx="507">
                  <c:v>21.33</c:v>
                </c:pt>
                <c:pt idx="508">
                  <c:v>15.15</c:v>
                </c:pt>
                <c:pt idx="509">
                  <c:v>96.045299999999997</c:v>
                </c:pt>
                <c:pt idx="510">
                  <c:v>127.40130000000001</c:v>
                </c:pt>
                <c:pt idx="511">
                  <c:v>95.471999999999994</c:v>
                </c:pt>
                <c:pt idx="512">
                  <c:v>55.648400000000002</c:v>
                </c:pt>
                <c:pt idx="513">
                  <c:v>22.3</c:v>
                </c:pt>
                <c:pt idx="514">
                  <c:v>148.095</c:v>
                </c:pt>
                <c:pt idx="515">
                  <c:v>18</c:v>
                </c:pt>
                <c:pt idx="516">
                  <c:v>54.180599999999998</c:v>
                </c:pt>
                <c:pt idx="517">
                  <c:v>197.9443</c:v>
                </c:pt>
                <c:pt idx="518">
                  <c:v>111.91240000000001</c:v>
                </c:pt>
                <c:pt idx="519">
                  <c:v>118.0681</c:v>
                </c:pt>
                <c:pt idx="520">
                  <c:v>48.75</c:v>
                </c:pt>
                <c:pt idx="521">
                  <c:v>144</c:v>
                </c:pt>
                <c:pt idx="522">
                  <c:v>50.603299999999997</c:v>
                </c:pt>
                <c:pt idx="523">
                  <c:v>90.278800000000004</c:v>
                </c:pt>
                <c:pt idx="524">
                  <c:v>25</c:v>
                </c:pt>
                <c:pt idx="525">
                  <c:v>34.08</c:v>
                </c:pt>
                <c:pt idx="526">
                  <c:v>146.75530000000001</c:v>
                </c:pt>
                <c:pt idx="527">
                  <c:v>221.43</c:v>
                </c:pt>
                <c:pt idx="528">
                  <c:v>137.1969</c:v>
                </c:pt>
                <c:pt idx="529">
                  <c:v>69.033299999999997</c:v>
                </c:pt>
                <c:pt idx="530">
                  <c:v>54</c:v>
                </c:pt>
                <c:pt idx="531">
                  <c:v>75.180800000000005</c:v>
                </c:pt>
                <c:pt idx="532">
                  <c:v>262.11</c:v>
                </c:pt>
                <c:pt idx="533">
                  <c:v>61.259</c:v>
                </c:pt>
                <c:pt idx="534">
                  <c:v>197.5849</c:v>
                </c:pt>
                <c:pt idx="535">
                  <c:v>158.9538</c:v>
                </c:pt>
                <c:pt idx="536">
                  <c:v>15.430999999999999</c:v>
                </c:pt>
                <c:pt idx="537">
                  <c:v>72.350099999999998</c:v>
                </c:pt>
                <c:pt idx="538">
                  <c:v>7.3079999999999998</c:v>
                </c:pt>
                <c:pt idx="539">
                  <c:v>120</c:v>
                </c:pt>
                <c:pt idx="540">
                  <c:v>173.29900000000001</c:v>
                </c:pt>
                <c:pt idx="541">
                  <c:v>24.63</c:v>
                </c:pt>
                <c:pt idx="542">
                  <c:v>1514.7836</c:v>
                </c:pt>
                <c:pt idx="543">
                  <c:v>106.65</c:v>
                </c:pt>
                <c:pt idx="544">
                  <c:v>427.83109999999999</c:v>
                </c:pt>
                <c:pt idx="545">
                  <c:v>84.700599999999994</c:v>
                </c:pt>
                <c:pt idx="546">
                  <c:v>106.5408</c:v>
                </c:pt>
                <c:pt idx="547">
                  <c:v>108.69070000000001</c:v>
                </c:pt>
                <c:pt idx="548">
                  <c:v>405.55250000000001</c:v>
                </c:pt>
                <c:pt idx="549">
                  <c:v>240</c:v>
                </c:pt>
                <c:pt idx="550">
                  <c:v>641.77440000000001</c:v>
                </c:pt>
                <c:pt idx="551">
                  <c:v>89.452399999999997</c:v>
                </c:pt>
                <c:pt idx="552">
                  <c:v>2</c:v>
                </c:pt>
                <c:pt idx="553">
                  <c:v>248.09129999999999</c:v>
                </c:pt>
                <c:pt idx="554">
                  <c:v>180</c:v>
                </c:pt>
                <c:pt idx="555">
                  <c:v>45.944899999999997</c:v>
                </c:pt>
                <c:pt idx="556">
                  <c:v>125.76</c:v>
                </c:pt>
                <c:pt idx="557">
                  <c:v>92.4375</c:v>
                </c:pt>
                <c:pt idx="558">
                  <c:v>183.5419</c:v>
                </c:pt>
                <c:pt idx="559">
                  <c:v>244.7225</c:v>
                </c:pt>
                <c:pt idx="560">
                  <c:v>305.17189999999999</c:v>
                </c:pt>
                <c:pt idx="561">
                  <c:v>747.10739999999998</c:v>
                </c:pt>
                <c:pt idx="562">
                  <c:v>1499.3906999999999</c:v>
                </c:pt>
                <c:pt idx="563">
                  <c:v>119.18089999999999</c:v>
                </c:pt>
                <c:pt idx="564">
                  <c:v>248.72819999999999</c:v>
                </c:pt>
                <c:pt idx="565">
                  <c:v>291.90300000000002</c:v>
                </c:pt>
                <c:pt idx="566">
                  <c:v>371.1669</c:v>
                </c:pt>
                <c:pt idx="567">
                  <c:v>380.3526</c:v>
                </c:pt>
                <c:pt idx="568">
                  <c:v>423.08440000000002</c:v>
                </c:pt>
                <c:pt idx="569">
                  <c:v>395.08409999999998</c:v>
                </c:pt>
                <c:pt idx="570">
                  <c:v>442.18970000000002</c:v>
                </c:pt>
                <c:pt idx="571">
                  <c:v>54</c:v>
                </c:pt>
                <c:pt idx="572">
                  <c:v>61.993600000000001</c:v>
                </c:pt>
                <c:pt idx="573">
                  <c:v>120</c:v>
                </c:pt>
                <c:pt idx="574">
                  <c:v>122.3613</c:v>
                </c:pt>
                <c:pt idx="575">
                  <c:v>401.1669</c:v>
                </c:pt>
                <c:pt idx="576">
                  <c:v>427.88080000000002</c:v>
                </c:pt>
                <c:pt idx="577">
                  <c:v>85.32</c:v>
                </c:pt>
                <c:pt idx="578">
                  <c:v>107.4011</c:v>
                </c:pt>
                <c:pt idx="579">
                  <c:v>108.36109999999999</c:v>
                </c:pt>
                <c:pt idx="580">
                  <c:v>120</c:v>
                </c:pt>
                <c:pt idx="581">
                  <c:v>416.85219999999998</c:v>
                </c:pt>
                <c:pt idx="582">
                  <c:v>449.04039999999998</c:v>
                </c:pt>
                <c:pt idx="583">
                  <c:v>463.70929999999998</c:v>
                </c:pt>
                <c:pt idx="584">
                  <c:v>488.4255</c:v>
                </c:pt>
                <c:pt idx="585">
                  <c:v>65.947800000000001</c:v>
                </c:pt>
                <c:pt idx="586">
                  <c:v>109.2323</c:v>
                </c:pt>
                <c:pt idx="587">
                  <c:v>86</c:v>
                </c:pt>
                <c:pt idx="588">
                  <c:v>142.91249999999999</c:v>
                </c:pt>
                <c:pt idx="589">
                  <c:v>82.98</c:v>
                </c:pt>
                <c:pt idx="590">
                  <c:v>120</c:v>
                </c:pt>
                <c:pt idx="591">
                  <c:v>120</c:v>
                </c:pt>
                <c:pt idx="592">
                  <c:v>356.23509999999999</c:v>
                </c:pt>
                <c:pt idx="593">
                  <c:v>200</c:v>
                </c:pt>
                <c:pt idx="594">
                  <c:v>180</c:v>
                </c:pt>
                <c:pt idx="595">
                  <c:v>41.359499999999997</c:v>
                </c:pt>
                <c:pt idx="596">
                  <c:v>667.79300000000001</c:v>
                </c:pt>
                <c:pt idx="597">
                  <c:v>36.739400000000003</c:v>
                </c:pt>
                <c:pt idx="598">
                  <c:v>91.290899999999993</c:v>
                </c:pt>
                <c:pt idx="599">
                  <c:v>21.33</c:v>
                </c:pt>
                <c:pt idx="600">
                  <c:v>511.15660000000003</c:v>
                </c:pt>
                <c:pt idx="601">
                  <c:v>24.406400000000001</c:v>
                </c:pt>
                <c:pt idx="602">
                  <c:v>54.18</c:v>
                </c:pt>
                <c:pt idx="603">
                  <c:v>93.6</c:v>
                </c:pt>
                <c:pt idx="604">
                  <c:v>810.30430000000001</c:v>
                </c:pt>
                <c:pt idx="605">
                  <c:v>91.041700000000006</c:v>
                </c:pt>
                <c:pt idx="606">
                  <c:v>82.793999999999997</c:v>
                </c:pt>
                <c:pt idx="607">
                  <c:v>226.7655</c:v>
                </c:pt>
                <c:pt idx="608">
                  <c:v>106.65</c:v>
                </c:pt>
                <c:pt idx="609">
                  <c:v>108.9273</c:v>
                </c:pt>
                <c:pt idx="610">
                  <c:v>270.06360000000001</c:v>
                </c:pt>
                <c:pt idx="611">
                  <c:v>145.89689999999999</c:v>
                </c:pt>
                <c:pt idx="612">
                  <c:v>150.36160000000001</c:v>
                </c:pt>
                <c:pt idx="613">
                  <c:v>127.40130000000001</c:v>
                </c:pt>
                <c:pt idx="614">
                  <c:v>142.51349999999999</c:v>
                </c:pt>
                <c:pt idx="615">
                  <c:v>31.995000000000001</c:v>
                </c:pt>
                <c:pt idx="616">
                  <c:v>61.085900000000002</c:v>
                </c:pt>
                <c:pt idx="617">
                  <c:v>171.26259999999999</c:v>
                </c:pt>
                <c:pt idx="618">
                  <c:v>92.75</c:v>
                </c:pt>
                <c:pt idx="619">
                  <c:v>174.76169999999999</c:v>
                </c:pt>
                <c:pt idx="620">
                  <c:v>33.571800000000003</c:v>
                </c:pt>
                <c:pt idx="621">
                  <c:v>222.3365</c:v>
                </c:pt>
                <c:pt idx="622">
                  <c:v>153.941</c:v>
                </c:pt>
                <c:pt idx="623">
                  <c:v>30</c:v>
                </c:pt>
                <c:pt idx="624">
                  <c:v>19</c:v>
                </c:pt>
                <c:pt idx="625">
                  <c:v>75.180800000000005</c:v>
                </c:pt>
                <c:pt idx="626">
                  <c:v>1180.1566</c:v>
                </c:pt>
                <c:pt idx="627">
                  <c:v>125.7766</c:v>
                </c:pt>
                <c:pt idx="628">
                  <c:v>75.0822</c:v>
                </c:pt>
                <c:pt idx="629">
                  <c:v>103.18</c:v>
                </c:pt>
                <c:pt idx="630">
                  <c:v>591.75</c:v>
                </c:pt>
                <c:pt idx="631">
                  <c:v>25.711400000000001</c:v>
                </c:pt>
                <c:pt idx="632">
                  <c:v>36.754399999999997</c:v>
                </c:pt>
                <c:pt idx="633">
                  <c:v>128.6842</c:v>
                </c:pt>
                <c:pt idx="634">
                  <c:v>240.54859999999999</c:v>
                </c:pt>
                <c:pt idx="635">
                  <c:v>357.9837</c:v>
                </c:pt>
                <c:pt idx="636">
                  <c:v>6.399</c:v>
                </c:pt>
                <c:pt idx="637">
                  <c:v>182.08340000000001</c:v>
                </c:pt>
                <c:pt idx="638">
                  <c:v>149.24420000000001</c:v>
                </c:pt>
                <c:pt idx="639">
                  <c:v>26.59</c:v>
                </c:pt>
                <c:pt idx="640">
                  <c:v>29.727799999999998</c:v>
                </c:pt>
                <c:pt idx="641">
                  <c:v>21.33</c:v>
                </c:pt>
                <c:pt idx="642">
                  <c:v>64.171000000000006</c:v>
                </c:pt>
                <c:pt idx="643">
                  <c:v>70.8215</c:v>
                </c:pt>
                <c:pt idx="644">
                  <c:v>271.90960000000001</c:v>
                </c:pt>
                <c:pt idx="645">
                  <c:v>146.2002</c:v>
                </c:pt>
                <c:pt idx="646">
                  <c:v>150</c:v>
                </c:pt>
                <c:pt idx="647">
                  <c:v>140.5</c:v>
                </c:pt>
                <c:pt idx="648">
                  <c:v>39</c:v>
                </c:pt>
                <c:pt idx="649">
                  <c:v>716.98710000000005</c:v>
                </c:pt>
                <c:pt idx="650">
                  <c:v>118.8969</c:v>
                </c:pt>
                <c:pt idx="651">
                  <c:v>24</c:v>
                </c:pt>
                <c:pt idx="652">
                  <c:v>28.036799999999999</c:v>
                </c:pt>
                <c:pt idx="653">
                  <c:v>291.10989999999998</c:v>
                </c:pt>
                <c:pt idx="654">
                  <c:v>36.3384</c:v>
                </c:pt>
                <c:pt idx="655">
                  <c:v>26.84</c:v>
                </c:pt>
                <c:pt idx="656">
                  <c:v>56.107500000000002</c:v>
                </c:pt>
                <c:pt idx="657">
                  <c:v>205.53</c:v>
                </c:pt>
                <c:pt idx="658">
                  <c:v>77.805000000000007</c:v>
                </c:pt>
                <c:pt idx="659">
                  <c:v>205.06549999999999</c:v>
                </c:pt>
                <c:pt idx="660">
                  <c:v>30</c:v>
                </c:pt>
                <c:pt idx="661">
                  <c:v>92.585999999999999</c:v>
                </c:pt>
                <c:pt idx="662">
                  <c:v>58.24</c:v>
                </c:pt>
                <c:pt idx="663">
                  <c:v>69.6571</c:v>
                </c:pt>
                <c:pt idx="664">
                  <c:v>51.8767</c:v>
                </c:pt>
                <c:pt idx="665">
                  <c:v>103.1811</c:v>
                </c:pt>
                <c:pt idx="666">
                  <c:v>122.633</c:v>
                </c:pt>
                <c:pt idx="667">
                  <c:v>73.810299999999998</c:v>
                </c:pt>
                <c:pt idx="668">
                  <c:v>479.36</c:v>
                </c:pt>
                <c:pt idx="669">
                  <c:v>180</c:v>
                </c:pt>
                <c:pt idx="670">
                  <c:v>117.44840000000001</c:v>
                </c:pt>
                <c:pt idx="671">
                  <c:v>240.28399999999999</c:v>
                </c:pt>
                <c:pt idx="672">
                  <c:v>176.31290000000001</c:v>
                </c:pt>
                <c:pt idx="673">
                  <c:v>280</c:v>
                </c:pt>
                <c:pt idx="674">
                  <c:v>345.72890000000001</c:v>
                </c:pt>
                <c:pt idx="675">
                  <c:v>158.29130000000001</c:v>
                </c:pt>
                <c:pt idx="676">
                  <c:v>14.42</c:v>
                </c:pt>
                <c:pt idx="677">
                  <c:v>62.970199999999998</c:v>
                </c:pt>
                <c:pt idx="678">
                  <c:v>63.441299999999998</c:v>
                </c:pt>
                <c:pt idx="679">
                  <c:v>30</c:v>
                </c:pt>
                <c:pt idx="680">
                  <c:v>496</c:v>
                </c:pt>
                <c:pt idx="681">
                  <c:v>126.81</c:v>
                </c:pt>
                <c:pt idx="682">
                  <c:v>144</c:v>
                </c:pt>
                <c:pt idx="683">
                  <c:v>494.92989999999998</c:v>
                </c:pt>
                <c:pt idx="684">
                  <c:v>30.0473</c:v>
                </c:pt>
                <c:pt idx="685">
                  <c:v>147.63820000000001</c:v>
                </c:pt>
                <c:pt idx="686">
                  <c:v>37.44</c:v>
                </c:pt>
                <c:pt idx="687">
                  <c:v>288</c:v>
                </c:pt>
                <c:pt idx="688">
                  <c:v>150</c:v>
                </c:pt>
                <c:pt idx="689">
                  <c:v>42.66</c:v>
                </c:pt>
                <c:pt idx="690">
                  <c:v>287.25</c:v>
                </c:pt>
                <c:pt idx="691">
                  <c:v>147.4015</c:v>
                </c:pt>
                <c:pt idx="692">
                  <c:v>59.242100000000001</c:v>
                </c:pt>
                <c:pt idx="693">
                  <c:v>240</c:v>
                </c:pt>
                <c:pt idx="694">
                  <c:v>197.47</c:v>
                </c:pt>
                <c:pt idx="695">
                  <c:v>304.19459999999998</c:v>
                </c:pt>
                <c:pt idx="696">
                  <c:v>64.342100000000002</c:v>
                </c:pt>
                <c:pt idx="697">
                  <c:v>10.27</c:v>
                </c:pt>
                <c:pt idx="698">
                  <c:v>319.02080000000001</c:v>
                </c:pt>
                <c:pt idx="699">
                  <c:v>131</c:v>
                </c:pt>
                <c:pt idx="700">
                  <c:v>167</c:v>
                </c:pt>
                <c:pt idx="701">
                  <c:v>91.041700000000006</c:v>
                </c:pt>
                <c:pt idx="702">
                  <c:v>44.9221</c:v>
                </c:pt>
                <c:pt idx="703">
                  <c:v>163.92760000000001</c:v>
                </c:pt>
                <c:pt idx="704">
                  <c:v>281.61579999999998</c:v>
                </c:pt>
                <c:pt idx="705">
                  <c:v>7.02</c:v>
                </c:pt>
                <c:pt idx="706">
                  <c:v>28.996500000000001</c:v>
                </c:pt>
                <c:pt idx="707">
                  <c:v>50.57</c:v>
                </c:pt>
                <c:pt idx="708">
                  <c:v>271.791</c:v>
                </c:pt>
                <c:pt idx="709">
                  <c:v>14.702999999999999</c:v>
                </c:pt>
                <c:pt idx="710">
                  <c:v>311.3621</c:v>
                </c:pt>
                <c:pt idx="711">
                  <c:v>189.31800000000001</c:v>
                </c:pt>
                <c:pt idx="712">
                  <c:v>74.532399999999996</c:v>
                </c:pt>
                <c:pt idx="713">
                  <c:v>673.21600000000001</c:v>
                </c:pt>
                <c:pt idx="714">
                  <c:v>230.39570000000001</c:v>
                </c:pt>
                <c:pt idx="715">
                  <c:v>14.42</c:v>
                </c:pt>
                <c:pt idx="716">
                  <c:v>852.54669999999999</c:v>
                </c:pt>
                <c:pt idx="717">
                  <c:v>36.754399999999997</c:v>
                </c:pt>
                <c:pt idx="718">
                  <c:v>57.966200000000001</c:v>
                </c:pt>
                <c:pt idx="719">
                  <c:v>90</c:v>
                </c:pt>
                <c:pt idx="720">
                  <c:v>108.51300000000001</c:v>
                </c:pt>
                <c:pt idx="721">
                  <c:v>22</c:v>
                </c:pt>
                <c:pt idx="722">
                  <c:v>66.864900000000006</c:v>
                </c:pt>
                <c:pt idx="723">
                  <c:v>111.15</c:v>
                </c:pt>
                <c:pt idx="724">
                  <c:v>239.54249999999999</c:v>
                </c:pt>
                <c:pt idx="725">
                  <c:v>657.69</c:v>
                </c:pt>
                <c:pt idx="726">
                  <c:v>30</c:v>
                </c:pt>
                <c:pt idx="727">
                  <c:v>26.567499999999999</c:v>
                </c:pt>
                <c:pt idx="728">
                  <c:v>9.6</c:v>
                </c:pt>
                <c:pt idx="729">
                  <c:v>396.29149999999998</c:v>
                </c:pt>
                <c:pt idx="730">
                  <c:v>108</c:v>
                </c:pt>
                <c:pt idx="731">
                  <c:v>147.2441</c:v>
                </c:pt>
                <c:pt idx="732">
                  <c:v>151.28020000000001</c:v>
                </c:pt>
                <c:pt idx="733">
                  <c:v>47.046399999999998</c:v>
                </c:pt>
                <c:pt idx="734">
                  <c:v>51.73</c:v>
                </c:pt>
                <c:pt idx="735">
                  <c:v>445.78460000000001</c:v>
                </c:pt>
                <c:pt idx="736">
                  <c:v>27.486699999999999</c:v>
                </c:pt>
                <c:pt idx="737">
                  <c:v>42.66</c:v>
                </c:pt>
                <c:pt idx="738">
                  <c:v>185.11340000000001</c:v>
                </c:pt>
                <c:pt idx="739">
                  <c:v>70</c:v>
                </c:pt>
                <c:pt idx="740">
                  <c:v>120</c:v>
                </c:pt>
                <c:pt idx="741">
                  <c:v>178.36179999999999</c:v>
                </c:pt>
                <c:pt idx="742">
                  <c:v>477.78149999999999</c:v>
                </c:pt>
                <c:pt idx="743">
                  <c:v>67.969700000000003</c:v>
                </c:pt>
                <c:pt idx="744">
                  <c:v>300.72309999999999</c:v>
                </c:pt>
                <c:pt idx="745">
                  <c:v>377.6</c:v>
                </c:pt>
                <c:pt idx="746">
                  <c:v>70</c:v>
                </c:pt>
                <c:pt idx="747">
                  <c:v>177.0504</c:v>
                </c:pt>
                <c:pt idx="748">
                  <c:v>839.67849999999999</c:v>
                </c:pt>
                <c:pt idx="749">
                  <c:v>120</c:v>
                </c:pt>
                <c:pt idx="750">
                  <c:v>156.4932</c:v>
                </c:pt>
                <c:pt idx="751">
                  <c:v>155</c:v>
                </c:pt>
                <c:pt idx="752">
                  <c:v>20.83</c:v>
                </c:pt>
                <c:pt idx="753">
                  <c:v>50</c:v>
                </c:pt>
                <c:pt idx="754">
                  <c:v>120</c:v>
                </c:pt>
                <c:pt idx="755">
                  <c:v>17.064</c:v>
                </c:pt>
                <c:pt idx="756">
                  <c:v>182.08340000000001</c:v>
                </c:pt>
                <c:pt idx="757">
                  <c:v>19.548100000000002</c:v>
                </c:pt>
                <c:pt idx="758">
                  <c:v>144</c:v>
                </c:pt>
                <c:pt idx="759">
                  <c:v>86.4786</c:v>
                </c:pt>
                <c:pt idx="760">
                  <c:v>69.154700000000005</c:v>
                </c:pt>
                <c:pt idx="761">
                  <c:v>156</c:v>
                </c:pt>
                <c:pt idx="762">
                  <c:v>72.350099999999998</c:v>
                </c:pt>
                <c:pt idx="763">
                  <c:v>240</c:v>
                </c:pt>
                <c:pt idx="764">
                  <c:v>558.10940000000005</c:v>
                </c:pt>
                <c:pt idx="765">
                  <c:v>43.433999999999997</c:v>
                </c:pt>
                <c:pt idx="766">
                  <c:v>141.90299999999999</c:v>
                </c:pt>
                <c:pt idx="767">
                  <c:v>136.70920000000001</c:v>
                </c:pt>
                <c:pt idx="768">
                  <c:v>85.351200000000006</c:v>
                </c:pt>
                <c:pt idx="769">
                  <c:v>85.32</c:v>
                </c:pt>
                <c:pt idx="770">
                  <c:v>42.418999999999997</c:v>
                </c:pt>
                <c:pt idx="771">
                  <c:v>184.04640000000001</c:v>
                </c:pt>
                <c:pt idx="772">
                  <c:v>272.24990000000003</c:v>
                </c:pt>
                <c:pt idx="773">
                  <c:v>204.28399999999999</c:v>
                </c:pt>
                <c:pt idx="774">
                  <c:v>84.0779</c:v>
                </c:pt>
                <c:pt idx="775">
                  <c:v>57.39</c:v>
                </c:pt>
                <c:pt idx="776">
                  <c:v>192.44470000000001</c:v>
                </c:pt>
                <c:pt idx="777">
                  <c:v>271.9169</c:v>
                </c:pt>
                <c:pt idx="778">
                  <c:v>588.54999999999995</c:v>
                </c:pt>
                <c:pt idx="779">
                  <c:v>52.350099999999998</c:v>
                </c:pt>
                <c:pt idx="780">
                  <c:v>240.5908</c:v>
                </c:pt>
                <c:pt idx="781">
                  <c:v>76.864900000000006</c:v>
                </c:pt>
                <c:pt idx="782">
                  <c:v>519.01250000000005</c:v>
                </c:pt>
                <c:pt idx="783">
                  <c:v>7.02</c:v>
                </c:pt>
                <c:pt idx="784">
                  <c:v>42.66</c:v>
                </c:pt>
                <c:pt idx="785">
                  <c:v>179.5359</c:v>
                </c:pt>
                <c:pt idx="786">
                  <c:v>7.8</c:v>
                </c:pt>
                <c:pt idx="787">
                  <c:v>107.52</c:v>
                </c:pt>
                <c:pt idx="788">
                  <c:v>150</c:v>
                </c:pt>
                <c:pt idx="789">
                  <c:v>42.66</c:v>
                </c:pt>
                <c:pt idx="790">
                  <c:v>20.010000000000002</c:v>
                </c:pt>
                <c:pt idx="791">
                  <c:v>180</c:v>
                </c:pt>
                <c:pt idx="792">
                  <c:v>30</c:v>
                </c:pt>
                <c:pt idx="793">
                  <c:v>0.45600000000000002</c:v>
                </c:pt>
                <c:pt idx="794">
                  <c:v>105.9778</c:v>
                </c:pt>
                <c:pt idx="795">
                  <c:v>19.196999999999999</c:v>
                </c:pt>
                <c:pt idx="796">
                  <c:v>180</c:v>
                </c:pt>
                <c:pt idx="797">
                  <c:v>240.6737</c:v>
                </c:pt>
                <c:pt idx="798">
                  <c:v>425.89949999999999</c:v>
                </c:pt>
                <c:pt idx="799">
                  <c:v>346.24380000000002</c:v>
                </c:pt>
                <c:pt idx="800">
                  <c:v>146.75530000000001</c:v>
                </c:pt>
                <c:pt idx="801">
                  <c:v>120</c:v>
                </c:pt>
                <c:pt idx="802">
                  <c:v>45.877499999999998</c:v>
                </c:pt>
                <c:pt idx="803">
                  <c:v>30.42</c:v>
                </c:pt>
                <c:pt idx="804">
                  <c:v>30</c:v>
                </c:pt>
                <c:pt idx="805">
                  <c:v>90.630399999999995</c:v>
                </c:pt>
                <c:pt idx="806">
                  <c:v>120</c:v>
                </c:pt>
                <c:pt idx="807">
                  <c:v>8.92</c:v>
                </c:pt>
                <c:pt idx="808">
                  <c:v>244.7225</c:v>
                </c:pt>
                <c:pt idx="809">
                  <c:v>150</c:v>
                </c:pt>
                <c:pt idx="810">
                  <c:v>52.172199999999997</c:v>
                </c:pt>
                <c:pt idx="811">
                  <c:v>41.712299999999999</c:v>
                </c:pt>
                <c:pt idx="812">
                  <c:v>1800.24</c:v>
                </c:pt>
                <c:pt idx="813">
                  <c:v>144</c:v>
                </c:pt>
                <c:pt idx="814">
                  <c:v>39.953899999999997</c:v>
                </c:pt>
                <c:pt idx="815">
                  <c:v>180</c:v>
                </c:pt>
                <c:pt idx="816">
                  <c:v>150.36160000000001</c:v>
                </c:pt>
                <c:pt idx="817">
                  <c:v>110.11</c:v>
                </c:pt>
                <c:pt idx="818">
                  <c:v>120</c:v>
                </c:pt>
                <c:pt idx="819">
                  <c:v>272.49689999999998</c:v>
                </c:pt>
                <c:pt idx="820">
                  <c:v>34.5</c:v>
                </c:pt>
                <c:pt idx="821">
                  <c:v>44.064</c:v>
                </c:pt>
                <c:pt idx="822">
                  <c:v>67.843599999999995</c:v>
                </c:pt>
                <c:pt idx="823">
                  <c:v>165.8691</c:v>
                </c:pt>
                <c:pt idx="824">
                  <c:v>42.66</c:v>
                </c:pt>
                <c:pt idx="825">
                  <c:v>101.9011</c:v>
                </c:pt>
                <c:pt idx="826">
                  <c:v>222.5367</c:v>
                </c:pt>
                <c:pt idx="827">
                  <c:v>344.76940000000002</c:v>
                </c:pt>
                <c:pt idx="828">
                  <c:v>22</c:v>
                </c:pt>
                <c:pt idx="829">
                  <c:v>120</c:v>
                </c:pt>
                <c:pt idx="830">
                  <c:v>204.28399999999999</c:v>
                </c:pt>
                <c:pt idx="831">
                  <c:v>2048.5612000000001</c:v>
                </c:pt>
                <c:pt idx="832">
                  <c:v>8.5495999999999999</c:v>
                </c:pt>
                <c:pt idx="833">
                  <c:v>120.54089999999999</c:v>
                </c:pt>
                <c:pt idx="834">
                  <c:v>52.350099999999998</c:v>
                </c:pt>
                <c:pt idx="835">
                  <c:v>406.70679999999999</c:v>
                </c:pt>
                <c:pt idx="836">
                  <c:v>70.5334</c:v>
                </c:pt>
                <c:pt idx="837">
                  <c:v>14.4</c:v>
                </c:pt>
                <c:pt idx="838">
                  <c:v>144</c:v>
                </c:pt>
                <c:pt idx="839">
                  <c:v>5.4</c:v>
                </c:pt>
                <c:pt idx="840">
                  <c:v>23.1465</c:v>
                </c:pt>
                <c:pt idx="841">
                  <c:v>25.0718</c:v>
                </c:pt>
                <c:pt idx="842">
                  <c:v>175.21770000000001</c:v>
                </c:pt>
                <c:pt idx="843">
                  <c:v>23</c:v>
                </c:pt>
                <c:pt idx="844">
                  <c:v>30</c:v>
                </c:pt>
                <c:pt idx="845">
                  <c:v>161.08420000000001</c:v>
                </c:pt>
                <c:pt idx="846">
                  <c:v>59.807400000000001</c:v>
                </c:pt>
                <c:pt idx="847">
                  <c:v>19.196999999999999</c:v>
                </c:pt>
                <c:pt idx="848">
                  <c:v>50.79</c:v>
                </c:pt>
                <c:pt idx="849">
                  <c:v>122.80759999999999</c:v>
                </c:pt>
                <c:pt idx="850">
                  <c:v>54.8215</c:v>
                </c:pt>
                <c:pt idx="851">
                  <c:v>86.423400000000001</c:v>
                </c:pt>
                <c:pt idx="852">
                  <c:v>100.60380000000001</c:v>
                </c:pt>
                <c:pt idx="853">
                  <c:v>17.170000000000002</c:v>
                </c:pt>
                <c:pt idx="854">
                  <c:v>10.307499999999999</c:v>
                </c:pt>
                <c:pt idx="855">
                  <c:v>18.63</c:v>
                </c:pt>
                <c:pt idx="856">
                  <c:v>32</c:v>
                </c:pt>
                <c:pt idx="857">
                  <c:v>14.13</c:v>
                </c:pt>
                <c:pt idx="858">
                  <c:v>322</c:v>
                </c:pt>
                <c:pt idx="859">
                  <c:v>50.603299999999997</c:v>
                </c:pt>
                <c:pt idx="860">
                  <c:v>134.50059999999999</c:v>
                </c:pt>
                <c:pt idx="861">
                  <c:v>78.333299999999994</c:v>
                </c:pt>
                <c:pt idx="862">
                  <c:v>202.8</c:v>
                </c:pt>
                <c:pt idx="863">
                  <c:v>67.903400000000005</c:v>
                </c:pt>
                <c:pt idx="864">
                  <c:v>144</c:v>
                </c:pt>
                <c:pt idx="865">
                  <c:v>178.36179999999999</c:v>
                </c:pt>
                <c:pt idx="866">
                  <c:v>7.3140000000000001</c:v>
                </c:pt>
                <c:pt idx="867">
                  <c:v>120</c:v>
                </c:pt>
                <c:pt idx="868">
                  <c:v>193.8409</c:v>
                </c:pt>
                <c:pt idx="869">
                  <c:v>901.5</c:v>
                </c:pt>
                <c:pt idx="870">
                  <c:v>64.342100000000002</c:v>
                </c:pt>
                <c:pt idx="871">
                  <c:v>64.342100000000002</c:v>
                </c:pt>
                <c:pt idx="872">
                  <c:v>282</c:v>
                </c:pt>
                <c:pt idx="873">
                  <c:v>21.33</c:v>
                </c:pt>
                <c:pt idx="874">
                  <c:v>55.89</c:v>
                </c:pt>
                <c:pt idx="875">
                  <c:v>227.13</c:v>
                </c:pt>
                <c:pt idx="876">
                  <c:v>593.44470000000001</c:v>
                </c:pt>
                <c:pt idx="877">
                  <c:v>65.496899999999997</c:v>
                </c:pt>
                <c:pt idx="878">
                  <c:v>1137.74</c:v>
                </c:pt>
                <c:pt idx="879">
                  <c:v>272.99959999999999</c:v>
                </c:pt>
                <c:pt idx="880">
                  <c:v>270.44560000000001</c:v>
                </c:pt>
                <c:pt idx="881">
                  <c:v>180</c:v>
                </c:pt>
                <c:pt idx="882">
                  <c:v>188.9469</c:v>
                </c:pt>
                <c:pt idx="883">
                  <c:v>37.582099999999997</c:v>
                </c:pt>
                <c:pt idx="884">
                  <c:v>20</c:v>
                </c:pt>
                <c:pt idx="885">
                  <c:v>78.278999999999996</c:v>
                </c:pt>
                <c:pt idx="886">
                  <c:v>37.293500000000002</c:v>
                </c:pt>
                <c:pt idx="887">
                  <c:v>48.586199999999998</c:v>
                </c:pt>
                <c:pt idx="888">
                  <c:v>164.4</c:v>
                </c:pt>
                <c:pt idx="889">
                  <c:v>268.05579999999998</c:v>
                </c:pt>
                <c:pt idx="890">
                  <c:v>19.196999999999999</c:v>
                </c:pt>
                <c:pt idx="891">
                  <c:v>21.33</c:v>
                </c:pt>
                <c:pt idx="892">
                  <c:v>7.5</c:v>
                </c:pt>
                <c:pt idx="893">
                  <c:v>115.1866</c:v>
                </c:pt>
                <c:pt idx="894">
                  <c:v>120</c:v>
                </c:pt>
                <c:pt idx="895">
                  <c:v>21</c:v>
                </c:pt>
                <c:pt idx="896">
                  <c:v>58.89</c:v>
                </c:pt>
                <c:pt idx="897">
                  <c:v>32.6706</c:v>
                </c:pt>
                <c:pt idx="898">
                  <c:v>205.28129999999999</c:v>
                </c:pt>
                <c:pt idx="899">
                  <c:v>223.64769999999999</c:v>
                </c:pt>
                <c:pt idx="900">
                  <c:v>20</c:v>
                </c:pt>
                <c:pt idx="901">
                  <c:v>415.28449999999998</c:v>
                </c:pt>
                <c:pt idx="902">
                  <c:v>237.208</c:v>
                </c:pt>
                <c:pt idx="903">
                  <c:v>106.65</c:v>
                </c:pt>
                <c:pt idx="904">
                  <c:v>60</c:v>
                </c:pt>
                <c:pt idx="905">
                  <c:v>20.07</c:v>
                </c:pt>
                <c:pt idx="906">
                  <c:v>215.99090000000001</c:v>
                </c:pt>
                <c:pt idx="907">
                  <c:v>18</c:v>
                </c:pt>
                <c:pt idx="908">
                  <c:v>43.011800000000001</c:v>
                </c:pt>
                <c:pt idx="909">
                  <c:v>58.5</c:v>
                </c:pt>
                <c:pt idx="910">
                  <c:v>146.7174</c:v>
                </c:pt>
                <c:pt idx="911">
                  <c:v>60</c:v>
                </c:pt>
                <c:pt idx="912">
                  <c:v>180</c:v>
                </c:pt>
                <c:pt idx="913">
                  <c:v>165</c:v>
                </c:pt>
                <c:pt idx="914">
                  <c:v>183.5419</c:v>
                </c:pt>
                <c:pt idx="915">
                  <c:v>333.90350000000001</c:v>
                </c:pt>
                <c:pt idx="916">
                  <c:v>23.899000000000001</c:v>
                </c:pt>
                <c:pt idx="917">
                  <c:v>38.496899999999997</c:v>
                </c:pt>
                <c:pt idx="918">
                  <c:v>103.1811</c:v>
                </c:pt>
                <c:pt idx="919">
                  <c:v>68.496899999999997</c:v>
                </c:pt>
                <c:pt idx="920">
                  <c:v>309.64389999999997</c:v>
                </c:pt>
                <c:pt idx="921">
                  <c:v>625.5</c:v>
                </c:pt>
                <c:pt idx="922">
                  <c:v>687.92430000000002</c:v>
                </c:pt>
                <c:pt idx="923">
                  <c:v>110.6918</c:v>
                </c:pt>
                <c:pt idx="924">
                  <c:v>151.8099</c:v>
                </c:pt>
                <c:pt idx="925">
                  <c:v>120</c:v>
                </c:pt>
                <c:pt idx="926">
                  <c:v>74.7804</c:v>
                </c:pt>
                <c:pt idx="927">
                  <c:v>445.16059999999999</c:v>
                </c:pt>
                <c:pt idx="928">
                  <c:v>85.32</c:v>
                </c:pt>
                <c:pt idx="929">
                  <c:v>180.33</c:v>
                </c:pt>
                <c:pt idx="930">
                  <c:v>21.33</c:v>
                </c:pt>
                <c:pt idx="931">
                  <c:v>1630.1239</c:v>
                </c:pt>
                <c:pt idx="932">
                  <c:v>122.3613</c:v>
                </c:pt>
                <c:pt idx="933">
                  <c:v>120</c:v>
                </c:pt>
                <c:pt idx="934">
                  <c:v>48.793799999999997</c:v>
                </c:pt>
                <c:pt idx="935">
                  <c:v>94.630399999999995</c:v>
                </c:pt>
                <c:pt idx="936">
                  <c:v>142.3811</c:v>
                </c:pt>
                <c:pt idx="937">
                  <c:v>37.293500000000002</c:v>
                </c:pt>
                <c:pt idx="938">
                  <c:v>46.864899999999999</c:v>
                </c:pt>
                <c:pt idx="939">
                  <c:v>74.532399999999996</c:v>
                </c:pt>
                <c:pt idx="940">
                  <c:v>140.13</c:v>
                </c:pt>
                <c:pt idx="941">
                  <c:v>191.69</c:v>
                </c:pt>
                <c:pt idx="942">
                  <c:v>64.342100000000002</c:v>
                </c:pt>
                <c:pt idx="943">
                  <c:v>335.61649999999997</c:v>
                </c:pt>
                <c:pt idx="944">
                  <c:v>414.86259999999999</c:v>
                </c:pt>
                <c:pt idx="945">
                  <c:v>312.19</c:v>
                </c:pt>
                <c:pt idx="946">
                  <c:v>116.1046</c:v>
                </c:pt>
                <c:pt idx="947">
                  <c:v>187.55279999999999</c:v>
                </c:pt>
                <c:pt idx="948">
                  <c:v>3060.3402999999998</c:v>
                </c:pt>
                <c:pt idx="949">
                  <c:v>250.83199999999999</c:v>
                </c:pt>
                <c:pt idx="950">
                  <c:v>320.7079</c:v>
                </c:pt>
                <c:pt idx="951">
                  <c:v>74.947000000000003</c:v>
                </c:pt>
                <c:pt idx="952">
                  <c:v>120</c:v>
                </c:pt>
                <c:pt idx="953">
                  <c:v>169.02</c:v>
                </c:pt>
                <c:pt idx="954">
                  <c:v>145</c:v>
                </c:pt>
                <c:pt idx="955">
                  <c:v>399.84010000000001</c:v>
                </c:pt>
                <c:pt idx="956">
                  <c:v>464.21109999999999</c:v>
                </c:pt>
                <c:pt idx="957">
                  <c:v>83.462900000000005</c:v>
                </c:pt>
                <c:pt idx="958">
                  <c:v>58.5</c:v>
                </c:pt>
                <c:pt idx="959">
                  <c:v>61.180599999999998</c:v>
                </c:pt>
                <c:pt idx="960">
                  <c:v>220.72790000000001</c:v>
                </c:pt>
                <c:pt idx="961">
                  <c:v>66.864900000000006</c:v>
                </c:pt>
                <c:pt idx="962">
                  <c:v>120</c:v>
                </c:pt>
                <c:pt idx="963">
                  <c:v>120</c:v>
                </c:pt>
                <c:pt idx="964">
                  <c:v>120</c:v>
                </c:pt>
                <c:pt idx="965">
                  <c:v>166.62479999999999</c:v>
                </c:pt>
                <c:pt idx="966">
                  <c:v>336.2636</c:v>
                </c:pt>
                <c:pt idx="967">
                  <c:v>1000.454</c:v>
                </c:pt>
                <c:pt idx="968">
                  <c:v>310.93439999999998</c:v>
                </c:pt>
                <c:pt idx="969">
                  <c:v>450.2</c:v>
                </c:pt>
                <c:pt idx="970">
                  <c:v>186</c:v>
                </c:pt>
                <c:pt idx="971">
                  <c:v>1111.5</c:v>
                </c:pt>
                <c:pt idx="972">
                  <c:v>170</c:v>
                </c:pt>
                <c:pt idx="973">
                  <c:v>180</c:v>
                </c:pt>
                <c:pt idx="974">
                  <c:v>48</c:v>
                </c:pt>
                <c:pt idx="975">
                  <c:v>1019.9758</c:v>
                </c:pt>
                <c:pt idx="976">
                  <c:v>161.79509999999999</c:v>
                </c:pt>
                <c:pt idx="977">
                  <c:v>61.237400000000001</c:v>
                </c:pt>
                <c:pt idx="978">
                  <c:v>440.03</c:v>
                </c:pt>
                <c:pt idx="979">
                  <c:v>351</c:v>
                </c:pt>
                <c:pt idx="980">
                  <c:v>519.01</c:v>
                </c:pt>
                <c:pt idx="981">
                  <c:v>138.08170000000001</c:v>
                </c:pt>
                <c:pt idx="982">
                  <c:v>1073.46</c:v>
                </c:pt>
                <c:pt idx="983">
                  <c:v>48.489800000000002</c:v>
                </c:pt>
                <c:pt idx="984">
                  <c:v>45.237400000000001</c:v>
                </c:pt>
                <c:pt idx="985">
                  <c:v>288.42</c:v>
                </c:pt>
                <c:pt idx="986">
                  <c:v>38.496899999999997</c:v>
                </c:pt>
                <c:pt idx="987">
                  <c:v>107.99550000000001</c:v>
                </c:pt>
                <c:pt idx="988">
                  <c:v>142.85319999999999</c:v>
                </c:pt>
                <c:pt idx="989">
                  <c:v>85.942099999999996</c:v>
                </c:pt>
                <c:pt idx="990">
                  <c:v>21.33</c:v>
                </c:pt>
                <c:pt idx="991">
                  <c:v>602.66</c:v>
                </c:pt>
                <c:pt idx="992">
                  <c:v>66.8857</c:v>
                </c:pt>
                <c:pt idx="993">
                  <c:v>472.54539999999997</c:v>
                </c:pt>
                <c:pt idx="994">
                  <c:v>147.69890000000001</c:v>
                </c:pt>
                <c:pt idx="995">
                  <c:v>237.21</c:v>
                </c:pt>
                <c:pt idx="996">
                  <c:v>128.8115</c:v>
                </c:pt>
                <c:pt idx="997">
                  <c:v>84.886200000000002</c:v>
                </c:pt>
                <c:pt idx="998">
                  <c:v>122.31950000000001</c:v>
                </c:pt>
                <c:pt idx="999">
                  <c:v>210.4494</c:v>
                </c:pt>
              </c:numCache>
            </c:numRef>
          </c:yVal>
          <c:smooth val="0"/>
          <c:extLst>
            <c:ext xmlns:c16="http://schemas.microsoft.com/office/drawing/2014/chart" uri="{C3380CC4-5D6E-409C-BE32-E72D297353CC}">
              <c16:uniqueId val="{00000000-A67D-41BA-923D-B034DBA885B2}"/>
            </c:ext>
          </c:extLst>
        </c:ser>
        <c:dLbls>
          <c:showLegendKey val="0"/>
          <c:showVal val="0"/>
          <c:showCatName val="0"/>
          <c:showSerName val="0"/>
          <c:showPercent val="0"/>
          <c:showBubbleSize val="0"/>
        </c:dLbls>
        <c:axId val="803151743"/>
        <c:axId val="803153663"/>
      </c:scatterChart>
      <c:valAx>
        <c:axId val="803151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3153663"/>
        <c:crosses val="autoZero"/>
        <c:crossBetween val="midCat"/>
      </c:valAx>
      <c:valAx>
        <c:axId val="803153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3151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[LVDASUSR201_Yuvan Barathi C.xlsx]Sheet4!PivotTable6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cost and Labour cost for</a:t>
            </a:r>
            <a:r>
              <a:rPr lang="en-IN" baseline="0"/>
              <a:t> varying workdates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w="9525">
              <a:solidFill>
                <a:schemeClr val="accent1">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Sheet4!$I$13</c:f>
              <c:strCache>
                <c:ptCount val="1"/>
                <c:pt idx="0">
                  <c:v>Sum of TotalCost</c:v>
                </c:pt>
              </c:strCache>
            </c:strRef>
          </c:tx>
          <c:spPr>
            <a:ln w="34925" cap="rnd">
              <a:solidFill>
                <a:schemeClr val="accent1">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Sheet4!$H$14:$H$23</c:f>
              <c:multiLvlStrCache>
                <c:ptCount val="6"/>
                <c:lvl>
                  <c:pt idx="0">
                    <c:v>&lt;04-09-2020</c:v>
                  </c:pt>
                  <c:pt idx="1">
                    <c:v>Qtr3</c:v>
                  </c:pt>
                  <c:pt idx="2">
                    <c:v>Qtr4</c:v>
                  </c:pt>
                  <c:pt idx="3">
                    <c:v>Qtr1</c:v>
                  </c:pt>
                  <c:pt idx="4">
                    <c:v>Qtr2</c:v>
                  </c:pt>
                  <c:pt idx="5">
                    <c:v>Qtr3</c:v>
                  </c:pt>
                </c:lvl>
                <c:lvl>
                  <c:pt idx="0">
                    <c:v>&lt;04-09-2020</c:v>
                  </c:pt>
                  <c:pt idx="1">
                    <c:v>2020</c:v>
                  </c:pt>
                  <c:pt idx="3">
                    <c:v>2021</c:v>
                  </c:pt>
                </c:lvl>
              </c:multiLvlStrCache>
            </c:multiLvlStrRef>
          </c:cat>
          <c:val>
            <c:numRef>
              <c:f>Sheet4!$I$14:$I$23</c:f>
              <c:numCache>
                <c:formatCode>General</c:formatCode>
                <c:ptCount val="6"/>
                <c:pt idx="0">
                  <c:v>35780.174800000001</c:v>
                </c:pt>
                <c:pt idx="1">
                  <c:v>6216.0920999999989</c:v>
                </c:pt>
                <c:pt idx="2">
                  <c:v>46406.4067</c:v>
                </c:pt>
                <c:pt idx="3">
                  <c:v>52906.308999999979</c:v>
                </c:pt>
                <c:pt idx="4">
                  <c:v>88260.018300000083</c:v>
                </c:pt>
                <c:pt idx="5">
                  <c:v>38728.468399999976</c:v>
                </c:pt>
              </c:numCache>
            </c:numRef>
          </c:val>
          <c:smooth val="0"/>
          <c:extLst>
            <c:ext xmlns:c16="http://schemas.microsoft.com/office/drawing/2014/chart" uri="{C3380CC4-5D6E-409C-BE32-E72D297353CC}">
              <c16:uniqueId val="{00000000-6129-47B5-9566-82929C1B8B3A}"/>
            </c:ext>
          </c:extLst>
        </c:ser>
        <c:ser>
          <c:idx val="1"/>
          <c:order val="1"/>
          <c:tx>
            <c:strRef>
              <c:f>Sheet4!$J$13</c:f>
              <c:strCache>
                <c:ptCount val="1"/>
                <c:pt idx="0">
                  <c:v>Sum of LbrCost</c:v>
                </c:pt>
              </c:strCache>
            </c:strRef>
          </c:tx>
          <c:spPr>
            <a:ln w="34925" cap="rnd">
              <a:solidFill>
                <a:schemeClr val="accent1">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w="9525">
                <a:solidFill>
                  <a:schemeClr val="accent1">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Sheet4!$H$14:$H$23</c:f>
              <c:multiLvlStrCache>
                <c:ptCount val="6"/>
                <c:lvl>
                  <c:pt idx="0">
                    <c:v>&lt;04-09-2020</c:v>
                  </c:pt>
                  <c:pt idx="1">
                    <c:v>Qtr3</c:v>
                  </c:pt>
                  <c:pt idx="2">
                    <c:v>Qtr4</c:v>
                  </c:pt>
                  <c:pt idx="3">
                    <c:v>Qtr1</c:v>
                  </c:pt>
                  <c:pt idx="4">
                    <c:v>Qtr2</c:v>
                  </c:pt>
                  <c:pt idx="5">
                    <c:v>Qtr3</c:v>
                  </c:pt>
                </c:lvl>
                <c:lvl>
                  <c:pt idx="0">
                    <c:v>&lt;04-09-2020</c:v>
                  </c:pt>
                  <c:pt idx="1">
                    <c:v>2020</c:v>
                  </c:pt>
                  <c:pt idx="3">
                    <c:v>2021</c:v>
                  </c:pt>
                </c:lvl>
              </c:multiLvlStrCache>
            </c:multiLvlStrRef>
          </c:cat>
          <c:val>
            <c:numRef>
              <c:f>Sheet4!$J$14:$J$23</c:f>
              <c:numCache>
                <c:formatCode>General</c:formatCode>
                <c:ptCount val="6"/>
                <c:pt idx="0">
                  <c:v>0</c:v>
                </c:pt>
                <c:pt idx="1">
                  <c:v>1710</c:v>
                </c:pt>
                <c:pt idx="2">
                  <c:v>13526.25</c:v>
                </c:pt>
                <c:pt idx="3">
                  <c:v>17577.5</c:v>
                </c:pt>
                <c:pt idx="4">
                  <c:v>27518.75</c:v>
                </c:pt>
                <c:pt idx="5">
                  <c:v>12780</c:v>
                </c:pt>
              </c:numCache>
            </c:numRef>
          </c:val>
          <c:smooth val="0"/>
          <c:extLst>
            <c:ext xmlns:c16="http://schemas.microsoft.com/office/drawing/2014/chart" uri="{C3380CC4-5D6E-409C-BE32-E72D297353CC}">
              <c16:uniqueId val="{00000001-6129-47B5-9566-82929C1B8B3A}"/>
            </c:ext>
          </c:extLst>
        </c:ser>
        <c:dLbls>
          <c:showLegendKey val="0"/>
          <c:showVal val="0"/>
          <c:showCatName val="0"/>
          <c:showSerName val="0"/>
          <c:showPercent val="0"/>
          <c:showBubbleSize val="0"/>
        </c:dLbls>
        <c:marker val="1"/>
        <c:smooth val="0"/>
        <c:axId val="537146703"/>
        <c:axId val="537147183"/>
      </c:lineChart>
      <c:catAx>
        <c:axId val="537146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147183"/>
        <c:crosses val="autoZero"/>
        <c:auto val="1"/>
        <c:lblAlgn val="ctr"/>
        <c:lblOffset val="100"/>
        <c:noMultiLvlLbl val="0"/>
      </c:catAx>
      <c:valAx>
        <c:axId val="537147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cost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14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146050</xdr:colOff>
      <xdr:row>0</xdr:row>
      <xdr:rowOff>38100</xdr:rowOff>
    </xdr:from>
    <xdr:to>
      <xdr:col>17</xdr:col>
      <xdr:colOff>209550</xdr:colOff>
      <xdr:row>12</xdr:row>
      <xdr:rowOff>0</xdr:rowOff>
    </xdr:to>
    <xdr:graphicFrame macro="">
      <xdr:nvGraphicFramePr>
        <xdr:cNvPr id="3" name="Chart 2">
          <a:extLst>
            <a:ext uri="{FF2B5EF4-FFF2-40B4-BE49-F238E27FC236}">
              <a16:creationId xmlns:a16="http://schemas.microsoft.com/office/drawing/2014/main" id="{195EF040-4619-8A3F-13E4-B5E6B9ECC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127000</xdr:colOff>
      <xdr:row>0</xdr:row>
      <xdr:rowOff>63500</xdr:rowOff>
    </xdr:from>
    <xdr:ext cx="8107476" cy="937629"/>
    <xdr:sp macro="" textlink="">
      <xdr:nvSpPr>
        <xdr:cNvPr id="2" name="Rectangle 1">
          <a:extLst>
            <a:ext uri="{FF2B5EF4-FFF2-40B4-BE49-F238E27FC236}">
              <a16:creationId xmlns:a16="http://schemas.microsoft.com/office/drawing/2014/main" id="{0711AFA0-BA25-4F08-956F-3BF28A04075C}"/>
            </a:ext>
          </a:extLst>
        </xdr:cNvPr>
        <xdr:cNvSpPr/>
      </xdr:nvSpPr>
      <xdr:spPr>
        <a:xfrm>
          <a:off x="10490200" y="63500"/>
          <a:ext cx="8107476"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chemeClr val="accent5"/>
              </a:solidFill>
              <a:effectLst/>
            </a:rPr>
            <a:t>WORK</a:t>
          </a:r>
          <a:r>
            <a:rPr lang="en-US" sz="5400" b="1" cap="none" spc="0" baseline="0">
              <a:ln w="9525">
                <a:solidFill>
                  <a:schemeClr val="bg1"/>
                </a:solidFill>
                <a:prstDash val="solid"/>
              </a:ln>
              <a:solidFill>
                <a:schemeClr val="accent5"/>
              </a:solidFill>
              <a:effectLst/>
            </a:rPr>
            <a:t> ORDER DASHBOARD</a:t>
          </a:r>
          <a:endParaRPr lang="en-US" sz="5400" b="1" cap="none" spc="0">
            <a:ln w="9525">
              <a:solidFill>
                <a:schemeClr val="bg1"/>
              </a:solidFill>
              <a:prstDash val="solid"/>
            </a:ln>
            <a:solidFill>
              <a:schemeClr val="accent5"/>
            </a:solidFill>
            <a:effectLst/>
          </a:endParaRPr>
        </a:p>
      </xdr:txBody>
    </xdr:sp>
    <xdr:clientData/>
  </xdr:oneCellAnchor>
  <xdr:twoCellAnchor>
    <xdr:from>
      <xdr:col>9</xdr:col>
      <xdr:colOff>602117</xdr:colOff>
      <xdr:row>7</xdr:row>
      <xdr:rowOff>150811</xdr:rowOff>
    </xdr:from>
    <xdr:to>
      <xdr:col>19</xdr:col>
      <xdr:colOff>142875</xdr:colOff>
      <xdr:row>33</xdr:row>
      <xdr:rowOff>158750</xdr:rowOff>
    </xdr:to>
    <xdr:graphicFrame macro="">
      <xdr:nvGraphicFramePr>
        <xdr:cNvPr id="3" name="Chart 2">
          <a:extLst>
            <a:ext uri="{FF2B5EF4-FFF2-40B4-BE49-F238E27FC236}">
              <a16:creationId xmlns:a16="http://schemas.microsoft.com/office/drawing/2014/main" id="{0DAF6890-070A-4C4B-8E90-3F79CBC73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206375</xdr:colOff>
      <xdr:row>7</xdr:row>
      <xdr:rowOff>137583</xdr:rowOff>
    </xdr:from>
    <xdr:to>
      <xdr:col>28</xdr:col>
      <xdr:colOff>15875</xdr:colOff>
      <xdr:row>33</xdr:row>
      <xdr:rowOff>111125</xdr:rowOff>
    </xdr:to>
    <xdr:graphicFrame macro="">
      <xdr:nvGraphicFramePr>
        <xdr:cNvPr id="4" name="Chart 3">
          <a:extLst>
            <a:ext uri="{FF2B5EF4-FFF2-40B4-BE49-F238E27FC236}">
              <a16:creationId xmlns:a16="http://schemas.microsoft.com/office/drawing/2014/main" id="{9593E053-68C4-4B35-8BCF-55A3E9B28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84667</xdr:colOff>
      <xdr:row>7</xdr:row>
      <xdr:rowOff>127000</xdr:rowOff>
    </xdr:from>
    <xdr:to>
      <xdr:col>38</xdr:col>
      <xdr:colOff>486833</xdr:colOff>
      <xdr:row>33</xdr:row>
      <xdr:rowOff>63500</xdr:rowOff>
    </xdr:to>
    <xdr:graphicFrame macro="">
      <xdr:nvGraphicFramePr>
        <xdr:cNvPr id="5" name="Chart 4">
          <a:extLst>
            <a:ext uri="{FF2B5EF4-FFF2-40B4-BE49-F238E27FC236}">
              <a16:creationId xmlns:a16="http://schemas.microsoft.com/office/drawing/2014/main" id="{AA08BE53-9F60-4AE2-9840-CB3C1A883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592665</xdr:colOff>
      <xdr:row>34</xdr:row>
      <xdr:rowOff>21165</xdr:rowOff>
    </xdr:from>
    <xdr:to>
      <xdr:col>19</xdr:col>
      <xdr:colOff>105833</xdr:colOff>
      <xdr:row>62</xdr:row>
      <xdr:rowOff>84666</xdr:rowOff>
    </xdr:to>
    <xdr:graphicFrame macro="">
      <xdr:nvGraphicFramePr>
        <xdr:cNvPr id="6" name="Chart 5">
          <a:extLst>
            <a:ext uri="{FF2B5EF4-FFF2-40B4-BE49-F238E27FC236}">
              <a16:creationId xmlns:a16="http://schemas.microsoft.com/office/drawing/2014/main" id="{76CE9849-F3A8-416F-89F7-93F30EDA9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232834</xdr:colOff>
      <xdr:row>34</xdr:row>
      <xdr:rowOff>42333</xdr:rowOff>
    </xdr:from>
    <xdr:to>
      <xdr:col>28</xdr:col>
      <xdr:colOff>190500</xdr:colOff>
      <xdr:row>62</xdr:row>
      <xdr:rowOff>84666</xdr:rowOff>
    </xdr:to>
    <xdr:graphicFrame macro="">
      <xdr:nvGraphicFramePr>
        <xdr:cNvPr id="7" name="Chart 6">
          <a:extLst>
            <a:ext uri="{FF2B5EF4-FFF2-40B4-BE49-F238E27FC236}">
              <a16:creationId xmlns:a16="http://schemas.microsoft.com/office/drawing/2014/main" id="{26194585-3394-4466-8F29-9DE7F5450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269874</xdr:colOff>
      <xdr:row>33</xdr:row>
      <xdr:rowOff>158750</xdr:rowOff>
    </xdr:from>
    <xdr:to>
      <xdr:col>38</xdr:col>
      <xdr:colOff>476249</xdr:colOff>
      <xdr:row>62</xdr:row>
      <xdr:rowOff>95250</xdr:rowOff>
    </xdr:to>
    <xdr:graphicFrame macro="">
      <xdr:nvGraphicFramePr>
        <xdr:cNvPr id="8" name="Chart 7">
          <a:extLst>
            <a:ext uri="{FF2B5EF4-FFF2-40B4-BE49-F238E27FC236}">
              <a16:creationId xmlns:a16="http://schemas.microsoft.com/office/drawing/2014/main" id="{79F1ECE7-AC4E-43E8-A387-B2FBD0EC4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60325</xdr:colOff>
      <xdr:row>7</xdr:row>
      <xdr:rowOff>165100</xdr:rowOff>
    </xdr:from>
    <xdr:to>
      <xdr:col>9</xdr:col>
      <xdr:colOff>428625</xdr:colOff>
      <xdr:row>28</xdr:row>
      <xdr:rowOff>47625</xdr:rowOff>
    </xdr:to>
    <mc:AlternateContent xmlns:mc="http://schemas.openxmlformats.org/markup-compatibility/2006">
      <mc:Choice xmlns:a14="http://schemas.microsoft.com/office/drawing/2010/main" Requires="a14">
        <xdr:graphicFrame macro="">
          <xdr:nvGraphicFramePr>
            <xdr:cNvPr id="9" name="District">
              <a:extLst>
                <a:ext uri="{FF2B5EF4-FFF2-40B4-BE49-F238E27FC236}">
                  <a16:creationId xmlns:a16="http://schemas.microsoft.com/office/drawing/2014/main" id="{5C48C645-A14E-B978-CC1D-6DF4950B92CC}"/>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674158" y="2133600"/>
              <a:ext cx="5278967" cy="388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60324</xdr:colOff>
      <xdr:row>44</xdr:row>
      <xdr:rowOff>38100</xdr:rowOff>
    </xdr:from>
    <xdr:to>
      <xdr:col>9</xdr:col>
      <xdr:colOff>412749</xdr:colOff>
      <xdr:row>62</xdr:row>
      <xdr:rowOff>95250</xdr:rowOff>
    </xdr:to>
    <mc:AlternateContent xmlns:mc="http://schemas.openxmlformats.org/markup-compatibility/2006">
      <mc:Choice xmlns:a14="http://schemas.microsoft.com/office/drawing/2010/main" Requires="a14">
        <xdr:graphicFrame macro="">
          <xdr:nvGraphicFramePr>
            <xdr:cNvPr id="10" name="LeadTech">
              <a:extLst>
                <a:ext uri="{FF2B5EF4-FFF2-40B4-BE49-F238E27FC236}">
                  <a16:creationId xmlns:a16="http://schemas.microsoft.com/office/drawing/2014/main" id="{692B2A2C-B593-891D-1BC6-1BA9A8A44E64}"/>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674157" y="9055100"/>
              <a:ext cx="5263092" cy="348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60325</xdr:colOff>
      <xdr:row>28</xdr:row>
      <xdr:rowOff>101600</xdr:rowOff>
    </xdr:from>
    <xdr:to>
      <xdr:col>9</xdr:col>
      <xdr:colOff>428625</xdr:colOff>
      <xdr:row>44</xdr:row>
      <xdr:rowOff>15875</xdr:rowOff>
    </xdr:to>
    <mc:AlternateContent xmlns:mc="http://schemas.openxmlformats.org/markup-compatibility/2006">
      <mc:Choice xmlns:a14="http://schemas.microsoft.com/office/drawing/2010/main" Requires="a14">
        <xdr:graphicFrame macro="">
          <xdr:nvGraphicFramePr>
            <xdr:cNvPr id="11" name="Service">
              <a:extLst>
                <a:ext uri="{FF2B5EF4-FFF2-40B4-BE49-F238E27FC236}">
                  <a16:creationId xmlns:a16="http://schemas.microsoft.com/office/drawing/2014/main" id="{1F51D744-E18D-4ADB-6C5B-62D543E3E263}"/>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674158" y="6070600"/>
              <a:ext cx="5278967" cy="2962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133350</xdr:colOff>
      <xdr:row>3</xdr:row>
      <xdr:rowOff>114300</xdr:rowOff>
    </xdr:from>
    <xdr:to>
      <xdr:col>10</xdr:col>
      <xdr:colOff>0</xdr:colOff>
      <xdr:row>7</xdr:row>
      <xdr:rowOff>88900</xdr:rowOff>
    </xdr:to>
    <mc:AlternateContent xmlns:mc="http://schemas.openxmlformats.org/markup-compatibility/2006">
      <mc:Choice xmlns:tsle="http://schemas.microsoft.com/office/drawing/2012/timeslicer" Requires="tsle">
        <xdr:graphicFrame macro="">
          <xdr:nvGraphicFramePr>
            <xdr:cNvPr id="12" name="ReqDate">
              <a:extLst>
                <a:ext uri="{FF2B5EF4-FFF2-40B4-BE49-F238E27FC236}">
                  <a16:creationId xmlns:a16="http://schemas.microsoft.com/office/drawing/2014/main" id="{21D6F467-09BB-EE61-73EC-2A2A7A0C8C4B}"/>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747183" y="685800"/>
              <a:ext cx="53911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33</xdr:col>
      <xdr:colOff>133350</xdr:colOff>
      <xdr:row>3</xdr:row>
      <xdr:rowOff>50800</xdr:rowOff>
    </xdr:from>
    <xdr:to>
      <xdr:col>38</xdr:col>
      <xdr:colOff>450851</xdr:colOff>
      <xdr:row>7</xdr:row>
      <xdr:rowOff>25400</xdr:rowOff>
    </xdr:to>
    <mc:AlternateContent xmlns:mc="http://schemas.openxmlformats.org/markup-compatibility/2006">
      <mc:Choice xmlns:tsle="http://schemas.microsoft.com/office/drawing/2012/timeslicer" Requires="tsle">
        <xdr:graphicFrame macro="">
          <xdr:nvGraphicFramePr>
            <xdr:cNvPr id="13" name="WorkDate">
              <a:extLst>
                <a:ext uri="{FF2B5EF4-FFF2-40B4-BE49-F238E27FC236}">
                  <a16:creationId xmlns:a16="http://schemas.microsoft.com/office/drawing/2014/main" id="{06E6DDDF-7BCC-2156-5205-B84A7BCCAB9B}"/>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27967517" y="622300"/>
              <a:ext cx="338666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nbarathi C(Latentview)" refreshedDate="45384.613097685185" createdVersion="8" refreshedVersion="8" minRefreshableVersion="3" recordCount="1000" xr:uid="{0538DF50-5447-4739-8A13-AA44084E2DCD}">
  <cacheSource type="worksheet">
    <worksheetSource ref="A1:W1001" sheet="WOs"/>
  </cacheSource>
  <cacheFields count="29">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5"/>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8"/>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ount="97">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s v=""/>
        <n v="60"/>
        <n v="72"/>
        <n v="76"/>
        <n v="69"/>
        <n v="74"/>
        <n v="52"/>
        <n v="55"/>
      </sharedItems>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ount="6">
        <s v="Tue"/>
        <s v="Wed"/>
        <s v="Thu"/>
        <s v="Fri"/>
        <s v="Sat"/>
        <s v="Mon"/>
      </sharedItems>
    </cacheField>
    <cacheField name="WorkDay" numFmtId="0">
      <sharedItems count="6">
        <s v="Tue"/>
        <s v="Fri"/>
        <s v="Thu"/>
        <s v="Wed"/>
        <s v="Sat"/>
        <s v="Mon"/>
      </sharedItems>
    </cacheField>
    <cacheField name="LeadTime" numFmtId="0">
      <sharedItems containsMixedTypes="1" containsNumber="1" containsInteger="1" minValue="0" maxValue="164" count="97">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s v="In progress"/>
        <n v="60"/>
        <n v="72"/>
        <n v="76"/>
        <n v="69"/>
        <n v="74"/>
        <n v="52"/>
        <n v="55"/>
      </sharedItems>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169469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m/>
    <x v="0"/>
    <x v="0"/>
    <x v="0"/>
    <x v="0"/>
    <n v="140"/>
    <n v="70"/>
    <n v="70"/>
    <n v="360"/>
    <n v="430"/>
    <n v="430"/>
    <x v="0"/>
    <x v="0"/>
    <x v="0"/>
  </r>
  <r>
    <x v="1"/>
    <x v="1"/>
    <x v="1"/>
    <x v="1"/>
    <x v="0"/>
    <x v="0"/>
    <x v="1"/>
    <x v="1"/>
    <x v="0"/>
    <m/>
    <x v="0"/>
    <x v="1"/>
    <x v="0"/>
    <x v="1"/>
    <n v="80"/>
    <n v="40"/>
    <n v="40"/>
    <n v="90.041600000000003"/>
    <n v="130.04160000000002"/>
    <n v="130.04160000000002"/>
    <x v="0"/>
    <x v="1"/>
    <x v="1"/>
  </r>
  <r>
    <x v="2"/>
    <x v="2"/>
    <x v="2"/>
    <x v="2"/>
    <x v="0"/>
    <x v="0"/>
    <x v="2"/>
    <x v="1"/>
    <x v="0"/>
    <m/>
    <x v="1"/>
    <x v="2"/>
    <x v="1"/>
    <x v="2"/>
    <n v="80"/>
    <n v="20"/>
    <n v="20"/>
    <n v="120"/>
    <n v="140"/>
    <n v="140"/>
    <x v="0"/>
    <x v="2"/>
    <x v="2"/>
  </r>
  <r>
    <x v="3"/>
    <x v="1"/>
    <x v="1"/>
    <x v="2"/>
    <x v="0"/>
    <x v="0"/>
    <x v="2"/>
    <x v="1"/>
    <x v="0"/>
    <m/>
    <x v="1"/>
    <x v="3"/>
    <x v="0"/>
    <x v="2"/>
    <n v="80"/>
    <n v="20"/>
    <n v="20"/>
    <n v="16.25"/>
    <n v="36.25"/>
    <n v="36.25"/>
    <x v="0"/>
    <x v="2"/>
    <x v="2"/>
  </r>
  <r>
    <x v="4"/>
    <x v="3"/>
    <x v="2"/>
    <x v="2"/>
    <x v="1"/>
    <x v="0"/>
    <x v="2"/>
    <x v="1"/>
    <x v="0"/>
    <m/>
    <x v="1"/>
    <x v="4"/>
    <x v="0"/>
    <x v="2"/>
    <n v="80"/>
    <n v="20"/>
    <n v="20"/>
    <n v="45.237400000000001"/>
    <n v="65.237400000000008"/>
    <n v="65.237400000000008"/>
    <x v="0"/>
    <x v="2"/>
    <x v="2"/>
  </r>
  <r>
    <x v="5"/>
    <x v="1"/>
    <x v="1"/>
    <x v="0"/>
    <x v="0"/>
    <x v="0"/>
    <x v="0"/>
    <x v="1"/>
    <x v="0"/>
    <m/>
    <x v="1"/>
    <x v="5"/>
    <x v="0"/>
    <x v="0"/>
    <n v="80"/>
    <n v="20"/>
    <n v="20"/>
    <n v="97.626300000000001"/>
    <n v="117.6263"/>
    <n v="117.6263"/>
    <x v="0"/>
    <x v="0"/>
    <x v="0"/>
  </r>
  <r>
    <x v="6"/>
    <x v="2"/>
    <x v="2"/>
    <x v="0"/>
    <x v="0"/>
    <x v="1"/>
    <x v="3"/>
    <x v="0"/>
    <x v="0"/>
    <m/>
    <x v="1"/>
    <x v="6"/>
    <x v="0"/>
    <x v="0"/>
    <n v="140"/>
    <n v="35"/>
    <n v="35"/>
    <n v="29.13"/>
    <n v="64.13"/>
    <n v="64.13"/>
    <x v="1"/>
    <x v="3"/>
    <x v="0"/>
  </r>
  <r>
    <x v="7"/>
    <x v="1"/>
    <x v="1"/>
    <x v="1"/>
    <x v="0"/>
    <x v="1"/>
    <x v="4"/>
    <x v="1"/>
    <x v="0"/>
    <m/>
    <x v="2"/>
    <x v="7"/>
    <x v="0"/>
    <x v="3"/>
    <n v="80"/>
    <n v="60"/>
    <n v="60"/>
    <n v="35.1"/>
    <n v="95.1"/>
    <n v="95.1"/>
    <x v="1"/>
    <x v="1"/>
    <x v="3"/>
  </r>
  <r>
    <x v="8"/>
    <x v="3"/>
    <x v="3"/>
    <x v="2"/>
    <x v="0"/>
    <x v="1"/>
    <x v="5"/>
    <x v="1"/>
    <x v="0"/>
    <m/>
    <x v="1"/>
    <x v="8"/>
    <x v="2"/>
    <x v="4"/>
    <n v="80"/>
    <n v="20"/>
    <n v="20"/>
    <n v="76.7"/>
    <n v="96.7"/>
    <n v="96.7"/>
    <x v="1"/>
    <x v="2"/>
    <x v="4"/>
  </r>
  <r>
    <x v="9"/>
    <x v="2"/>
    <x v="0"/>
    <x v="3"/>
    <x v="1"/>
    <x v="1"/>
    <x v="6"/>
    <x v="1"/>
    <x v="0"/>
    <m/>
    <x v="3"/>
    <x v="9"/>
    <x v="2"/>
    <x v="5"/>
    <n v="80"/>
    <n v="120"/>
    <n v="120"/>
    <n v="374.07940000000002"/>
    <n v="494.07940000000002"/>
    <n v="494.07940000000002"/>
    <x v="1"/>
    <x v="0"/>
    <x v="5"/>
  </r>
  <r>
    <x v="10"/>
    <x v="4"/>
    <x v="3"/>
    <x v="1"/>
    <x v="0"/>
    <x v="1"/>
    <x v="7"/>
    <x v="0"/>
    <x v="0"/>
    <m/>
    <x v="4"/>
    <x v="10"/>
    <x v="0"/>
    <x v="6"/>
    <n v="140"/>
    <n v="665"/>
    <n v="665"/>
    <n v="832.15830000000005"/>
    <n v="1497.1583000000001"/>
    <n v="1497.1583000000001"/>
    <x v="1"/>
    <x v="0"/>
    <x v="6"/>
  </r>
  <r>
    <x v="11"/>
    <x v="1"/>
    <x v="1"/>
    <x v="2"/>
    <x v="1"/>
    <x v="2"/>
    <x v="8"/>
    <x v="1"/>
    <x v="0"/>
    <m/>
    <x v="1"/>
    <x v="11"/>
    <x v="0"/>
    <x v="7"/>
    <n v="80"/>
    <n v="20"/>
    <n v="20"/>
    <n v="70.212999999999994"/>
    <n v="90.212999999999994"/>
    <n v="90.212999999999994"/>
    <x v="2"/>
    <x v="3"/>
    <x v="7"/>
  </r>
  <r>
    <x v="12"/>
    <x v="4"/>
    <x v="3"/>
    <x v="0"/>
    <x v="0"/>
    <x v="3"/>
    <x v="9"/>
    <x v="1"/>
    <x v="0"/>
    <m/>
    <x v="0"/>
    <x v="12"/>
    <x v="1"/>
    <x v="8"/>
    <n v="80"/>
    <n v="40"/>
    <n v="40"/>
    <n v="150"/>
    <n v="190"/>
    <n v="190"/>
    <x v="3"/>
    <x v="3"/>
    <x v="8"/>
  </r>
  <r>
    <x v="13"/>
    <x v="2"/>
    <x v="4"/>
    <x v="0"/>
    <x v="0"/>
    <x v="3"/>
    <x v="10"/>
    <x v="0"/>
    <x v="0"/>
    <m/>
    <x v="3"/>
    <x v="13"/>
    <x v="2"/>
    <x v="9"/>
    <n v="140"/>
    <n v="210"/>
    <n v="210"/>
    <n v="275"/>
    <n v="485"/>
    <n v="485"/>
    <x v="3"/>
    <x v="4"/>
    <x v="9"/>
  </r>
  <r>
    <x v="14"/>
    <x v="3"/>
    <x v="0"/>
    <x v="1"/>
    <x v="1"/>
    <x v="3"/>
    <x v="11"/>
    <x v="1"/>
    <x v="0"/>
    <m/>
    <x v="2"/>
    <x v="14"/>
    <x v="2"/>
    <x v="10"/>
    <n v="80"/>
    <n v="60"/>
    <n v="60"/>
    <n v="938"/>
    <n v="998"/>
    <n v="998"/>
    <x v="3"/>
    <x v="0"/>
    <x v="10"/>
  </r>
  <r>
    <x v="15"/>
    <x v="1"/>
    <x v="1"/>
    <x v="0"/>
    <x v="0"/>
    <x v="4"/>
    <x v="12"/>
    <x v="1"/>
    <x v="0"/>
    <m/>
    <x v="1"/>
    <x v="15"/>
    <x v="0"/>
    <x v="2"/>
    <n v="80"/>
    <n v="20"/>
    <n v="20"/>
    <n v="61.249699999999997"/>
    <n v="81.24969999999999"/>
    <n v="81.24969999999999"/>
    <x v="4"/>
    <x v="5"/>
    <x v="2"/>
  </r>
  <r>
    <x v="16"/>
    <x v="4"/>
    <x v="3"/>
    <x v="0"/>
    <x v="0"/>
    <x v="4"/>
    <x v="13"/>
    <x v="1"/>
    <x v="0"/>
    <m/>
    <x v="3"/>
    <x v="16"/>
    <x v="2"/>
    <x v="11"/>
    <n v="80"/>
    <n v="120"/>
    <n v="120"/>
    <n v="48"/>
    <n v="168"/>
    <n v="168"/>
    <x v="4"/>
    <x v="0"/>
    <x v="11"/>
  </r>
  <r>
    <x v="17"/>
    <x v="3"/>
    <x v="3"/>
    <x v="0"/>
    <x v="0"/>
    <x v="5"/>
    <x v="14"/>
    <x v="0"/>
    <x v="0"/>
    <m/>
    <x v="1"/>
    <x v="17"/>
    <x v="0"/>
    <x v="1"/>
    <n v="140"/>
    <n v="35"/>
    <n v="35"/>
    <n v="204.28399999999999"/>
    <n v="239.28399999999999"/>
    <n v="239.28399999999999"/>
    <x v="5"/>
    <x v="2"/>
    <x v="1"/>
  </r>
  <r>
    <x v="18"/>
    <x v="3"/>
    <x v="2"/>
    <x v="1"/>
    <x v="0"/>
    <x v="6"/>
    <x v="0"/>
    <x v="0"/>
    <x v="0"/>
    <m/>
    <x v="0"/>
    <x v="18"/>
    <x v="0"/>
    <x v="12"/>
    <n v="140"/>
    <n v="70"/>
    <n v="70"/>
    <n v="240"/>
    <n v="310"/>
    <n v="310"/>
    <x v="0"/>
    <x v="0"/>
    <x v="12"/>
  </r>
  <r>
    <x v="19"/>
    <x v="5"/>
    <x v="0"/>
    <x v="1"/>
    <x v="0"/>
    <x v="6"/>
    <x v="2"/>
    <x v="0"/>
    <x v="0"/>
    <m/>
    <x v="0"/>
    <x v="2"/>
    <x v="0"/>
    <x v="13"/>
    <n v="140"/>
    <n v="70"/>
    <n v="70"/>
    <n v="120"/>
    <n v="190"/>
    <n v="190"/>
    <x v="0"/>
    <x v="2"/>
    <x v="13"/>
  </r>
  <r>
    <x v="20"/>
    <x v="2"/>
    <x v="2"/>
    <x v="3"/>
    <x v="0"/>
    <x v="6"/>
    <x v="12"/>
    <x v="1"/>
    <x v="0"/>
    <m/>
    <x v="5"/>
    <x v="19"/>
    <x v="0"/>
    <x v="14"/>
    <n v="80"/>
    <n v="140"/>
    <n v="140"/>
    <n v="475"/>
    <n v="615"/>
    <n v="615"/>
    <x v="0"/>
    <x v="5"/>
    <x v="14"/>
  </r>
  <r>
    <x v="21"/>
    <x v="5"/>
    <x v="0"/>
    <x v="1"/>
    <x v="0"/>
    <x v="6"/>
    <x v="13"/>
    <x v="1"/>
    <x v="0"/>
    <m/>
    <x v="5"/>
    <x v="20"/>
    <x v="2"/>
    <x v="0"/>
    <n v="80"/>
    <n v="140"/>
    <n v="140"/>
    <n v="341"/>
    <n v="481"/>
    <n v="481"/>
    <x v="0"/>
    <x v="0"/>
    <x v="0"/>
  </r>
  <r>
    <x v="22"/>
    <x v="3"/>
    <x v="0"/>
    <x v="0"/>
    <x v="0"/>
    <x v="6"/>
    <x v="15"/>
    <x v="1"/>
    <x v="0"/>
    <m/>
    <x v="2"/>
    <x v="21"/>
    <x v="2"/>
    <x v="9"/>
    <n v="80"/>
    <n v="60"/>
    <n v="60"/>
    <n v="61.180599999999998"/>
    <n v="121.1806"/>
    <n v="121.1806"/>
    <x v="0"/>
    <x v="3"/>
    <x v="9"/>
  </r>
  <r>
    <x v="23"/>
    <x v="1"/>
    <x v="1"/>
    <x v="1"/>
    <x v="0"/>
    <x v="6"/>
    <x v="16"/>
    <x v="1"/>
    <x v="0"/>
    <m/>
    <x v="0"/>
    <x v="22"/>
    <x v="0"/>
    <x v="15"/>
    <n v="80"/>
    <n v="40"/>
    <n v="40"/>
    <n v="155.3931"/>
    <n v="195.3931"/>
    <n v="195.3931"/>
    <x v="0"/>
    <x v="0"/>
    <x v="15"/>
  </r>
  <r>
    <x v="24"/>
    <x v="3"/>
    <x v="4"/>
    <x v="1"/>
    <x v="1"/>
    <x v="7"/>
    <x v="17"/>
    <x v="0"/>
    <x v="0"/>
    <m/>
    <x v="0"/>
    <x v="17"/>
    <x v="2"/>
    <x v="16"/>
    <n v="140"/>
    <n v="70"/>
    <n v="70"/>
    <n v="204.28399999999999"/>
    <n v="274.28399999999999"/>
    <n v="274.28399999999999"/>
    <x v="1"/>
    <x v="2"/>
    <x v="16"/>
  </r>
  <r>
    <x v="25"/>
    <x v="1"/>
    <x v="1"/>
    <x v="0"/>
    <x v="0"/>
    <x v="7"/>
    <x v="18"/>
    <x v="1"/>
    <x v="0"/>
    <m/>
    <x v="0"/>
    <x v="23"/>
    <x v="0"/>
    <x v="7"/>
    <n v="80"/>
    <n v="40"/>
    <n v="40"/>
    <n v="37.917400000000001"/>
    <n v="77.917400000000001"/>
    <n v="77.917400000000001"/>
    <x v="1"/>
    <x v="0"/>
    <x v="7"/>
  </r>
  <r>
    <x v="26"/>
    <x v="3"/>
    <x v="3"/>
    <x v="2"/>
    <x v="1"/>
    <x v="7"/>
    <x v="18"/>
    <x v="1"/>
    <x v="0"/>
    <m/>
    <x v="1"/>
    <x v="24"/>
    <x v="0"/>
    <x v="7"/>
    <n v="80"/>
    <n v="20"/>
    <n v="20"/>
    <n v="88.405699999999996"/>
    <n v="108.4057"/>
    <n v="108.4057"/>
    <x v="1"/>
    <x v="0"/>
    <x v="7"/>
  </r>
  <r>
    <x v="27"/>
    <x v="1"/>
    <x v="1"/>
    <x v="2"/>
    <x v="0"/>
    <x v="7"/>
    <x v="18"/>
    <x v="1"/>
    <x v="0"/>
    <m/>
    <x v="1"/>
    <x v="25"/>
    <x v="0"/>
    <x v="7"/>
    <n v="80"/>
    <n v="20"/>
    <n v="20"/>
    <n v="202.28639999999999"/>
    <n v="222.28639999999999"/>
    <n v="222.28639999999999"/>
    <x v="1"/>
    <x v="0"/>
    <x v="7"/>
  </r>
  <r>
    <x v="28"/>
    <x v="4"/>
    <x v="0"/>
    <x v="0"/>
    <x v="0"/>
    <x v="8"/>
    <x v="19"/>
    <x v="1"/>
    <x v="0"/>
    <m/>
    <x v="0"/>
    <x v="2"/>
    <x v="1"/>
    <x v="17"/>
    <n v="80"/>
    <n v="40"/>
    <n v="40"/>
    <n v="120"/>
    <n v="160"/>
    <n v="160"/>
    <x v="2"/>
    <x v="5"/>
    <x v="17"/>
  </r>
  <r>
    <x v="29"/>
    <x v="3"/>
    <x v="4"/>
    <x v="2"/>
    <x v="0"/>
    <x v="9"/>
    <x v="20"/>
    <x v="1"/>
    <x v="0"/>
    <m/>
    <x v="1"/>
    <x v="2"/>
    <x v="0"/>
    <x v="1"/>
    <n v="80"/>
    <n v="20"/>
    <n v="20"/>
    <n v="120"/>
    <n v="140"/>
    <n v="140"/>
    <x v="3"/>
    <x v="5"/>
    <x v="1"/>
  </r>
  <r>
    <x v="30"/>
    <x v="6"/>
    <x v="2"/>
    <x v="1"/>
    <x v="0"/>
    <x v="9"/>
    <x v="0"/>
    <x v="0"/>
    <x v="0"/>
    <m/>
    <x v="0"/>
    <x v="26"/>
    <x v="2"/>
    <x v="18"/>
    <n v="140"/>
    <n v="70"/>
    <n v="70"/>
    <n v="535.62480000000005"/>
    <n v="605.62480000000005"/>
    <n v="605.62480000000005"/>
    <x v="3"/>
    <x v="0"/>
    <x v="18"/>
  </r>
  <r>
    <x v="31"/>
    <x v="3"/>
    <x v="0"/>
    <x v="0"/>
    <x v="0"/>
    <x v="9"/>
    <x v="8"/>
    <x v="0"/>
    <x v="0"/>
    <m/>
    <x v="1"/>
    <x v="27"/>
    <x v="0"/>
    <x v="19"/>
    <n v="140"/>
    <n v="35"/>
    <n v="35"/>
    <n v="24.63"/>
    <n v="59.629999999999995"/>
    <n v="59.629999999999995"/>
    <x v="3"/>
    <x v="3"/>
    <x v="19"/>
  </r>
  <r>
    <x v="32"/>
    <x v="3"/>
    <x v="0"/>
    <x v="1"/>
    <x v="0"/>
    <x v="9"/>
    <x v="21"/>
    <x v="0"/>
    <x v="0"/>
    <m/>
    <x v="0"/>
    <x v="28"/>
    <x v="0"/>
    <x v="16"/>
    <n v="140"/>
    <n v="70"/>
    <n v="70"/>
    <n v="43.26"/>
    <n v="113.25999999999999"/>
    <n v="113.25999999999999"/>
    <x v="3"/>
    <x v="4"/>
    <x v="16"/>
  </r>
  <r>
    <x v="33"/>
    <x v="4"/>
    <x v="0"/>
    <x v="0"/>
    <x v="0"/>
    <x v="9"/>
    <x v="6"/>
    <x v="1"/>
    <x v="0"/>
    <m/>
    <x v="1"/>
    <x v="29"/>
    <x v="0"/>
    <x v="20"/>
    <n v="80"/>
    <n v="20"/>
    <n v="20"/>
    <n v="21.33"/>
    <n v="41.33"/>
    <n v="41.33"/>
    <x v="3"/>
    <x v="0"/>
    <x v="20"/>
  </r>
  <r>
    <x v="34"/>
    <x v="4"/>
    <x v="0"/>
    <x v="1"/>
    <x v="0"/>
    <x v="10"/>
    <x v="19"/>
    <x v="1"/>
    <x v="0"/>
    <m/>
    <x v="6"/>
    <x v="30"/>
    <x v="2"/>
    <x v="2"/>
    <n v="80"/>
    <n v="80"/>
    <n v="80"/>
    <n v="0.45600000000000002"/>
    <n v="80.456000000000003"/>
    <n v="80.456000000000003"/>
    <x v="4"/>
    <x v="5"/>
    <x v="2"/>
  </r>
  <r>
    <x v="35"/>
    <x v="3"/>
    <x v="0"/>
    <x v="0"/>
    <x v="0"/>
    <x v="11"/>
    <x v="17"/>
    <x v="0"/>
    <x v="0"/>
    <m/>
    <x v="1"/>
    <x v="31"/>
    <x v="2"/>
    <x v="21"/>
    <n v="140"/>
    <n v="35"/>
    <n v="35"/>
    <n v="126.62309999999999"/>
    <n v="161.62309999999999"/>
    <n v="161.62309999999999"/>
    <x v="5"/>
    <x v="2"/>
    <x v="21"/>
  </r>
  <r>
    <x v="36"/>
    <x v="4"/>
    <x v="0"/>
    <x v="1"/>
    <x v="0"/>
    <x v="11"/>
    <x v="19"/>
    <x v="1"/>
    <x v="0"/>
    <m/>
    <x v="3"/>
    <x v="32"/>
    <x v="0"/>
    <x v="0"/>
    <n v="80"/>
    <n v="120"/>
    <n v="120"/>
    <n v="251.0033"/>
    <n v="371.00329999999997"/>
    <n v="371.00329999999997"/>
    <x v="5"/>
    <x v="5"/>
    <x v="0"/>
  </r>
  <r>
    <x v="37"/>
    <x v="5"/>
    <x v="2"/>
    <x v="0"/>
    <x v="1"/>
    <x v="11"/>
    <x v="22"/>
    <x v="1"/>
    <x v="0"/>
    <m/>
    <x v="0"/>
    <x v="33"/>
    <x v="1"/>
    <x v="22"/>
    <n v="80"/>
    <n v="40"/>
    <n v="40"/>
    <n v="395.28"/>
    <n v="435.28"/>
    <n v="435.28"/>
    <x v="5"/>
    <x v="5"/>
    <x v="22"/>
  </r>
  <r>
    <x v="38"/>
    <x v="3"/>
    <x v="4"/>
    <x v="2"/>
    <x v="1"/>
    <x v="11"/>
    <x v="23"/>
    <x v="1"/>
    <x v="0"/>
    <m/>
    <x v="1"/>
    <x v="34"/>
    <x v="0"/>
    <x v="23"/>
    <n v="80"/>
    <n v="20"/>
    <n v="20"/>
    <n v="36"/>
    <n v="56"/>
    <n v="56"/>
    <x v="5"/>
    <x v="3"/>
    <x v="23"/>
  </r>
  <r>
    <x v="39"/>
    <x v="1"/>
    <x v="1"/>
    <x v="0"/>
    <x v="0"/>
    <x v="11"/>
    <x v="24"/>
    <x v="1"/>
    <x v="0"/>
    <m/>
    <x v="5"/>
    <x v="35"/>
    <x v="1"/>
    <x v="15"/>
    <n v="80"/>
    <n v="140"/>
    <n v="140"/>
    <n v="510.67529999999999"/>
    <n v="650.67529999999999"/>
    <n v="650.67529999999999"/>
    <x v="5"/>
    <x v="5"/>
    <x v="15"/>
  </r>
  <r>
    <x v="40"/>
    <x v="3"/>
    <x v="4"/>
    <x v="1"/>
    <x v="0"/>
    <x v="12"/>
    <x v="23"/>
    <x v="0"/>
    <x v="0"/>
    <m/>
    <x v="0"/>
    <x v="36"/>
    <x v="0"/>
    <x v="24"/>
    <n v="140"/>
    <n v="70"/>
    <n v="70"/>
    <n v="42.66"/>
    <n v="112.66"/>
    <n v="112.66"/>
    <x v="0"/>
    <x v="3"/>
    <x v="24"/>
  </r>
  <r>
    <x v="41"/>
    <x v="4"/>
    <x v="0"/>
    <x v="1"/>
    <x v="0"/>
    <x v="13"/>
    <x v="19"/>
    <x v="1"/>
    <x v="0"/>
    <m/>
    <x v="6"/>
    <x v="37"/>
    <x v="2"/>
    <x v="19"/>
    <n v="80"/>
    <n v="80"/>
    <n v="80"/>
    <n v="5.4720000000000004"/>
    <n v="85.471999999999994"/>
    <n v="85.471999999999994"/>
    <x v="1"/>
    <x v="5"/>
    <x v="19"/>
  </r>
  <r>
    <x v="42"/>
    <x v="3"/>
    <x v="0"/>
    <x v="0"/>
    <x v="1"/>
    <x v="13"/>
    <x v="19"/>
    <x v="1"/>
    <x v="0"/>
    <m/>
    <x v="1"/>
    <x v="4"/>
    <x v="0"/>
    <x v="19"/>
    <n v="80"/>
    <n v="20"/>
    <n v="20"/>
    <n v="45.237400000000001"/>
    <n v="65.237400000000008"/>
    <n v="65.237400000000008"/>
    <x v="1"/>
    <x v="5"/>
    <x v="19"/>
  </r>
  <r>
    <x v="43"/>
    <x v="3"/>
    <x v="3"/>
    <x v="0"/>
    <x v="0"/>
    <x v="13"/>
    <x v="5"/>
    <x v="0"/>
    <x v="0"/>
    <m/>
    <x v="2"/>
    <x v="38"/>
    <x v="2"/>
    <x v="16"/>
    <n v="140"/>
    <n v="105"/>
    <n v="105"/>
    <n v="199.452"/>
    <n v="304.452"/>
    <n v="304.452"/>
    <x v="1"/>
    <x v="2"/>
    <x v="16"/>
  </r>
  <r>
    <x v="44"/>
    <x v="5"/>
    <x v="3"/>
    <x v="0"/>
    <x v="0"/>
    <x v="13"/>
    <x v="22"/>
    <x v="0"/>
    <x v="0"/>
    <m/>
    <x v="0"/>
    <x v="39"/>
    <x v="2"/>
    <x v="25"/>
    <n v="140"/>
    <n v="70"/>
    <n v="70"/>
    <n v="144"/>
    <n v="214"/>
    <n v="214"/>
    <x v="1"/>
    <x v="5"/>
    <x v="25"/>
  </r>
  <r>
    <x v="45"/>
    <x v="5"/>
    <x v="3"/>
    <x v="2"/>
    <x v="0"/>
    <x v="14"/>
    <x v="6"/>
    <x v="1"/>
    <x v="0"/>
    <m/>
    <x v="1"/>
    <x v="40"/>
    <x v="2"/>
    <x v="25"/>
    <n v="80"/>
    <n v="20"/>
    <n v="20"/>
    <n v="6.2160000000000002"/>
    <n v="26.216000000000001"/>
    <n v="26.216000000000001"/>
    <x v="2"/>
    <x v="0"/>
    <x v="25"/>
  </r>
  <r>
    <x v="46"/>
    <x v="3"/>
    <x v="4"/>
    <x v="1"/>
    <x v="0"/>
    <x v="14"/>
    <x v="25"/>
    <x v="0"/>
    <x v="0"/>
    <m/>
    <x v="6"/>
    <x v="34"/>
    <x v="0"/>
    <x v="20"/>
    <n v="140"/>
    <n v="140"/>
    <n v="140"/>
    <n v="36"/>
    <n v="176"/>
    <n v="176"/>
    <x v="2"/>
    <x v="5"/>
    <x v="20"/>
  </r>
  <r>
    <x v="47"/>
    <x v="2"/>
    <x v="2"/>
    <x v="0"/>
    <x v="0"/>
    <x v="14"/>
    <x v="25"/>
    <x v="0"/>
    <x v="0"/>
    <m/>
    <x v="2"/>
    <x v="41"/>
    <x v="2"/>
    <x v="20"/>
    <n v="140"/>
    <n v="105"/>
    <n v="105"/>
    <n v="40"/>
    <n v="145"/>
    <n v="145"/>
    <x v="2"/>
    <x v="5"/>
    <x v="20"/>
  </r>
  <r>
    <x v="48"/>
    <x v="1"/>
    <x v="1"/>
    <x v="0"/>
    <x v="0"/>
    <x v="14"/>
    <x v="16"/>
    <x v="1"/>
    <x v="0"/>
    <m/>
    <x v="1"/>
    <x v="42"/>
    <x v="0"/>
    <x v="26"/>
    <n v="80"/>
    <n v="20"/>
    <n v="20"/>
    <n v="87.581299999999999"/>
    <n v="107.5813"/>
    <n v="107.5813"/>
    <x v="2"/>
    <x v="0"/>
    <x v="26"/>
  </r>
  <r>
    <x v="49"/>
    <x v="4"/>
    <x v="0"/>
    <x v="1"/>
    <x v="0"/>
    <x v="15"/>
    <x v="19"/>
    <x v="1"/>
    <x v="0"/>
    <m/>
    <x v="0"/>
    <x v="43"/>
    <x v="2"/>
    <x v="12"/>
    <n v="80"/>
    <n v="40"/>
    <n v="40"/>
    <n v="30"/>
    <n v="70"/>
    <n v="70"/>
    <x v="5"/>
    <x v="5"/>
    <x v="12"/>
  </r>
  <r>
    <x v="50"/>
    <x v="5"/>
    <x v="4"/>
    <x v="2"/>
    <x v="0"/>
    <x v="15"/>
    <x v="26"/>
    <x v="1"/>
    <x v="0"/>
    <m/>
    <x v="1"/>
    <x v="39"/>
    <x v="1"/>
    <x v="27"/>
    <n v="80"/>
    <n v="20"/>
    <n v="20"/>
    <n v="144"/>
    <n v="164"/>
    <n v="164"/>
    <x v="5"/>
    <x v="5"/>
    <x v="27"/>
  </r>
  <r>
    <x v="51"/>
    <x v="4"/>
    <x v="0"/>
    <x v="1"/>
    <x v="1"/>
    <x v="15"/>
    <x v="27"/>
    <x v="1"/>
    <x v="0"/>
    <m/>
    <x v="2"/>
    <x v="44"/>
    <x v="0"/>
    <x v="28"/>
    <n v="80"/>
    <n v="60"/>
    <n v="60"/>
    <n v="297.51229999999998"/>
    <n v="357.51229999999998"/>
    <n v="357.51229999999998"/>
    <x v="5"/>
    <x v="3"/>
    <x v="28"/>
  </r>
  <r>
    <x v="52"/>
    <x v="4"/>
    <x v="4"/>
    <x v="0"/>
    <x v="0"/>
    <x v="15"/>
    <x v="28"/>
    <x v="1"/>
    <x v="0"/>
    <m/>
    <x v="0"/>
    <x v="45"/>
    <x v="1"/>
    <x v="29"/>
    <n v="80"/>
    <n v="40"/>
    <n v="40"/>
    <n v="64.171000000000006"/>
    <n v="104.17100000000001"/>
    <n v="104.17100000000001"/>
    <x v="5"/>
    <x v="3"/>
    <x v="29"/>
  </r>
  <r>
    <x v="53"/>
    <x v="1"/>
    <x v="1"/>
    <x v="2"/>
    <x v="0"/>
    <x v="16"/>
    <x v="5"/>
    <x v="1"/>
    <x v="0"/>
    <m/>
    <x v="1"/>
    <x v="46"/>
    <x v="0"/>
    <x v="13"/>
    <n v="80"/>
    <n v="20"/>
    <n v="20"/>
    <n v="20.475000000000001"/>
    <n v="40.475000000000001"/>
    <n v="40.475000000000001"/>
    <x v="0"/>
    <x v="2"/>
    <x v="13"/>
  </r>
  <r>
    <x v="54"/>
    <x v="4"/>
    <x v="0"/>
    <x v="3"/>
    <x v="0"/>
    <x v="17"/>
    <x v="23"/>
    <x v="1"/>
    <x v="0"/>
    <m/>
    <x v="6"/>
    <x v="47"/>
    <x v="2"/>
    <x v="0"/>
    <n v="80"/>
    <n v="80"/>
    <n v="80"/>
    <n v="200"/>
    <n v="280"/>
    <n v="280"/>
    <x v="1"/>
    <x v="3"/>
    <x v="0"/>
  </r>
  <r>
    <x v="55"/>
    <x v="5"/>
    <x v="3"/>
    <x v="3"/>
    <x v="0"/>
    <x v="17"/>
    <x v="29"/>
    <x v="1"/>
    <x v="0"/>
    <m/>
    <x v="3"/>
    <x v="48"/>
    <x v="2"/>
    <x v="24"/>
    <n v="80"/>
    <n v="120"/>
    <n v="120"/>
    <n v="123.9555"/>
    <n v="243.9555"/>
    <n v="243.9555"/>
    <x v="1"/>
    <x v="2"/>
    <x v="24"/>
  </r>
  <r>
    <x v="56"/>
    <x v="2"/>
    <x v="2"/>
    <x v="1"/>
    <x v="0"/>
    <x v="17"/>
    <x v="10"/>
    <x v="1"/>
    <x v="0"/>
    <m/>
    <x v="0"/>
    <x v="49"/>
    <x v="0"/>
    <x v="30"/>
    <n v="80"/>
    <n v="40"/>
    <n v="40"/>
    <n v="193.88310000000001"/>
    <n v="233.88310000000001"/>
    <n v="233.88310000000001"/>
    <x v="1"/>
    <x v="4"/>
    <x v="30"/>
  </r>
  <r>
    <x v="57"/>
    <x v="5"/>
    <x v="0"/>
    <x v="0"/>
    <x v="0"/>
    <x v="17"/>
    <x v="15"/>
    <x v="0"/>
    <x v="0"/>
    <m/>
    <x v="0"/>
    <x v="50"/>
    <x v="2"/>
    <x v="31"/>
    <n v="140"/>
    <n v="70"/>
    <n v="70"/>
    <n v="1.173"/>
    <n v="71.173000000000002"/>
    <n v="71.173000000000002"/>
    <x v="1"/>
    <x v="3"/>
    <x v="31"/>
  </r>
  <r>
    <x v="58"/>
    <x v="2"/>
    <x v="4"/>
    <x v="0"/>
    <x v="0"/>
    <x v="18"/>
    <x v="22"/>
    <x v="0"/>
    <x v="0"/>
    <m/>
    <x v="2"/>
    <x v="51"/>
    <x v="0"/>
    <x v="32"/>
    <n v="140"/>
    <n v="105"/>
    <n v="105"/>
    <n v="664.78880000000004"/>
    <n v="769.78880000000004"/>
    <n v="769.78880000000004"/>
    <x v="2"/>
    <x v="5"/>
    <x v="32"/>
  </r>
  <r>
    <x v="59"/>
    <x v="3"/>
    <x v="0"/>
    <x v="2"/>
    <x v="0"/>
    <x v="18"/>
    <x v="29"/>
    <x v="1"/>
    <x v="0"/>
    <m/>
    <x v="1"/>
    <x v="52"/>
    <x v="0"/>
    <x v="22"/>
    <n v="80"/>
    <n v="20"/>
    <n v="20"/>
    <n v="160"/>
    <n v="180"/>
    <n v="180"/>
    <x v="2"/>
    <x v="2"/>
    <x v="22"/>
  </r>
  <r>
    <x v="60"/>
    <x v="3"/>
    <x v="3"/>
    <x v="1"/>
    <x v="0"/>
    <x v="18"/>
    <x v="30"/>
    <x v="0"/>
    <x v="0"/>
    <m/>
    <x v="2"/>
    <x v="53"/>
    <x v="0"/>
    <x v="33"/>
    <n v="140"/>
    <n v="105"/>
    <n v="105"/>
    <n v="159.50489999999999"/>
    <n v="264.50490000000002"/>
    <n v="264.50490000000002"/>
    <x v="2"/>
    <x v="2"/>
    <x v="33"/>
  </r>
  <r>
    <x v="61"/>
    <x v="0"/>
    <x v="2"/>
    <x v="0"/>
    <x v="0"/>
    <x v="18"/>
    <x v="16"/>
    <x v="0"/>
    <x v="0"/>
    <m/>
    <x v="2"/>
    <x v="54"/>
    <x v="1"/>
    <x v="34"/>
    <n v="140"/>
    <n v="105"/>
    <n v="105"/>
    <n v="169.63499999999999"/>
    <n v="274.63499999999999"/>
    <n v="274.63499999999999"/>
    <x v="2"/>
    <x v="0"/>
    <x v="34"/>
  </r>
  <r>
    <x v="62"/>
    <x v="6"/>
    <x v="3"/>
    <x v="1"/>
    <x v="0"/>
    <x v="19"/>
    <x v="9"/>
    <x v="0"/>
    <x v="0"/>
    <m/>
    <x v="0"/>
    <x v="55"/>
    <x v="0"/>
    <x v="35"/>
    <n v="140"/>
    <n v="70"/>
    <n v="70"/>
    <n v="202.86"/>
    <n v="272.86"/>
    <n v="272.86"/>
    <x v="5"/>
    <x v="3"/>
    <x v="35"/>
  </r>
  <r>
    <x v="63"/>
    <x v="1"/>
    <x v="1"/>
    <x v="0"/>
    <x v="0"/>
    <x v="19"/>
    <x v="23"/>
    <x v="1"/>
    <x v="0"/>
    <m/>
    <x v="0"/>
    <x v="56"/>
    <x v="1"/>
    <x v="13"/>
    <n v="80"/>
    <n v="40"/>
    <n v="40"/>
    <n v="10.53"/>
    <n v="50.53"/>
    <n v="50.53"/>
    <x v="5"/>
    <x v="3"/>
    <x v="13"/>
  </r>
  <r>
    <x v="64"/>
    <x v="2"/>
    <x v="4"/>
    <x v="1"/>
    <x v="0"/>
    <x v="19"/>
    <x v="31"/>
    <x v="0"/>
    <x v="0"/>
    <m/>
    <x v="2"/>
    <x v="57"/>
    <x v="2"/>
    <x v="4"/>
    <n v="140"/>
    <n v="105"/>
    <n v="105"/>
    <n v="1.8240000000000001"/>
    <n v="106.824"/>
    <n v="106.824"/>
    <x v="5"/>
    <x v="0"/>
    <x v="4"/>
  </r>
  <r>
    <x v="65"/>
    <x v="1"/>
    <x v="0"/>
    <x v="0"/>
    <x v="0"/>
    <x v="20"/>
    <x v="32"/>
    <x v="0"/>
    <x v="0"/>
    <m/>
    <x v="0"/>
    <x v="58"/>
    <x v="0"/>
    <x v="13"/>
    <n v="140"/>
    <n v="70"/>
    <n v="70"/>
    <n v="54.124600000000001"/>
    <n v="124.1246"/>
    <n v="124.1246"/>
    <x v="0"/>
    <x v="2"/>
    <x v="13"/>
  </r>
  <r>
    <x v="66"/>
    <x v="3"/>
    <x v="4"/>
    <x v="2"/>
    <x v="0"/>
    <x v="20"/>
    <x v="33"/>
    <x v="0"/>
    <x v="0"/>
    <m/>
    <x v="1"/>
    <x v="59"/>
    <x v="0"/>
    <x v="24"/>
    <n v="140"/>
    <n v="35"/>
    <n v="35"/>
    <n v="367.71109999999999"/>
    <n v="402.71109999999999"/>
    <n v="402.71109999999999"/>
    <x v="0"/>
    <x v="3"/>
    <x v="24"/>
  </r>
  <r>
    <x v="67"/>
    <x v="4"/>
    <x v="1"/>
    <x v="0"/>
    <x v="0"/>
    <x v="20"/>
    <x v="26"/>
    <x v="1"/>
    <x v="0"/>
    <m/>
    <x v="3"/>
    <x v="60"/>
    <x v="0"/>
    <x v="7"/>
    <n v="80"/>
    <n v="120"/>
    <n v="120"/>
    <n v="139.035"/>
    <n v="259.03499999999997"/>
    <n v="259.03499999999997"/>
    <x v="0"/>
    <x v="5"/>
    <x v="7"/>
  </r>
  <r>
    <x v="68"/>
    <x v="4"/>
    <x v="0"/>
    <x v="1"/>
    <x v="0"/>
    <x v="20"/>
    <x v="31"/>
    <x v="1"/>
    <x v="0"/>
    <m/>
    <x v="0"/>
    <x v="61"/>
    <x v="1"/>
    <x v="27"/>
    <n v="80"/>
    <n v="40"/>
    <n v="40"/>
    <n v="50.317"/>
    <n v="90.317000000000007"/>
    <n v="90.317000000000007"/>
    <x v="0"/>
    <x v="0"/>
    <x v="27"/>
  </r>
  <r>
    <x v="69"/>
    <x v="2"/>
    <x v="3"/>
    <x v="3"/>
    <x v="0"/>
    <x v="20"/>
    <x v="34"/>
    <x v="1"/>
    <x v="0"/>
    <m/>
    <x v="6"/>
    <x v="62"/>
    <x v="2"/>
    <x v="36"/>
    <n v="80"/>
    <n v="80"/>
    <n v="80"/>
    <n v="122.4273"/>
    <n v="202.4273"/>
    <n v="202.4273"/>
    <x v="0"/>
    <x v="0"/>
    <x v="36"/>
  </r>
  <r>
    <x v="70"/>
    <x v="4"/>
    <x v="0"/>
    <x v="0"/>
    <x v="0"/>
    <x v="20"/>
    <x v="35"/>
    <x v="1"/>
    <x v="0"/>
    <m/>
    <x v="6"/>
    <x v="63"/>
    <x v="1"/>
    <x v="37"/>
    <n v="80"/>
    <n v="80"/>
    <n v="80"/>
    <n v="78.5535"/>
    <n v="158.55349999999999"/>
    <n v="158.55349999999999"/>
    <x v="0"/>
    <x v="3"/>
    <x v="37"/>
  </r>
  <r>
    <x v="71"/>
    <x v="3"/>
    <x v="0"/>
    <x v="2"/>
    <x v="1"/>
    <x v="21"/>
    <x v="23"/>
    <x v="1"/>
    <x v="0"/>
    <m/>
    <x v="1"/>
    <x v="64"/>
    <x v="0"/>
    <x v="12"/>
    <n v="80"/>
    <n v="20"/>
    <n v="20"/>
    <n v="239.1001"/>
    <n v="259.1001"/>
    <n v="259.1001"/>
    <x v="1"/>
    <x v="3"/>
    <x v="12"/>
  </r>
  <r>
    <x v="72"/>
    <x v="2"/>
    <x v="2"/>
    <x v="1"/>
    <x v="0"/>
    <x v="21"/>
    <x v="26"/>
    <x v="1"/>
    <x v="0"/>
    <m/>
    <x v="0"/>
    <x v="21"/>
    <x v="2"/>
    <x v="25"/>
    <n v="80"/>
    <n v="40"/>
    <n v="40"/>
    <n v="61.180599999999998"/>
    <n v="101.1806"/>
    <n v="101.1806"/>
    <x v="1"/>
    <x v="5"/>
    <x v="25"/>
  </r>
  <r>
    <x v="73"/>
    <x v="3"/>
    <x v="2"/>
    <x v="3"/>
    <x v="0"/>
    <x v="21"/>
    <x v="36"/>
    <x v="0"/>
    <x v="0"/>
    <m/>
    <x v="7"/>
    <x v="65"/>
    <x v="0"/>
    <x v="38"/>
    <n v="140"/>
    <n v="315"/>
    <n v="315"/>
    <n v="800.71119999999996"/>
    <n v="1115.7112"/>
    <n v="1115.7112"/>
    <x v="1"/>
    <x v="3"/>
    <x v="38"/>
  </r>
  <r>
    <x v="74"/>
    <x v="3"/>
    <x v="0"/>
    <x v="0"/>
    <x v="0"/>
    <x v="22"/>
    <x v="37"/>
    <x v="1"/>
    <x v="0"/>
    <m/>
    <x v="1"/>
    <x v="66"/>
    <x v="0"/>
    <x v="20"/>
    <n v="80"/>
    <n v="20"/>
    <n v="20"/>
    <n v="19.196999999999999"/>
    <n v="39.197000000000003"/>
    <n v="39.197000000000003"/>
    <x v="2"/>
    <x v="5"/>
    <x v="20"/>
  </r>
  <r>
    <x v="75"/>
    <x v="1"/>
    <x v="1"/>
    <x v="0"/>
    <x v="0"/>
    <x v="23"/>
    <x v="38"/>
    <x v="1"/>
    <x v="0"/>
    <m/>
    <x v="1"/>
    <x v="67"/>
    <x v="0"/>
    <x v="39"/>
    <n v="80"/>
    <n v="20"/>
    <n v="20"/>
    <n v="19.5"/>
    <n v="39.5"/>
    <n v="39.5"/>
    <x v="5"/>
    <x v="0"/>
    <x v="39"/>
  </r>
  <r>
    <x v="76"/>
    <x v="1"/>
    <x v="1"/>
    <x v="2"/>
    <x v="0"/>
    <x v="23"/>
    <x v="38"/>
    <x v="1"/>
    <x v="0"/>
    <m/>
    <x v="1"/>
    <x v="68"/>
    <x v="0"/>
    <x v="39"/>
    <n v="80"/>
    <n v="20"/>
    <n v="20"/>
    <n v="22.425000000000001"/>
    <n v="42.424999999999997"/>
    <n v="42.424999999999997"/>
    <x v="5"/>
    <x v="0"/>
    <x v="39"/>
  </r>
  <r>
    <x v="77"/>
    <x v="4"/>
    <x v="3"/>
    <x v="0"/>
    <x v="0"/>
    <x v="23"/>
    <x v="38"/>
    <x v="1"/>
    <x v="0"/>
    <m/>
    <x v="0"/>
    <x v="69"/>
    <x v="0"/>
    <x v="39"/>
    <n v="80"/>
    <n v="40"/>
    <n v="40"/>
    <n v="26.582599999999999"/>
    <n v="66.582599999999999"/>
    <n v="66.582599999999999"/>
    <x v="5"/>
    <x v="0"/>
    <x v="39"/>
  </r>
  <r>
    <x v="78"/>
    <x v="2"/>
    <x v="2"/>
    <x v="0"/>
    <x v="0"/>
    <x v="23"/>
    <x v="10"/>
    <x v="1"/>
    <x v="0"/>
    <m/>
    <x v="0"/>
    <x v="70"/>
    <x v="2"/>
    <x v="25"/>
    <n v="80"/>
    <n v="40"/>
    <n v="40"/>
    <n v="288.20800000000003"/>
    <n v="328.20800000000003"/>
    <n v="328.20800000000003"/>
    <x v="5"/>
    <x v="4"/>
    <x v="25"/>
  </r>
  <r>
    <x v="79"/>
    <x v="1"/>
    <x v="1"/>
    <x v="1"/>
    <x v="0"/>
    <x v="23"/>
    <x v="26"/>
    <x v="1"/>
    <x v="0"/>
    <m/>
    <x v="0"/>
    <x v="71"/>
    <x v="0"/>
    <x v="0"/>
    <n v="80"/>
    <n v="40"/>
    <n v="40"/>
    <n v="54.236800000000002"/>
    <n v="94.236800000000002"/>
    <n v="94.236800000000002"/>
    <x v="5"/>
    <x v="5"/>
    <x v="0"/>
  </r>
  <r>
    <x v="80"/>
    <x v="4"/>
    <x v="1"/>
    <x v="0"/>
    <x v="0"/>
    <x v="24"/>
    <x v="26"/>
    <x v="1"/>
    <x v="0"/>
    <m/>
    <x v="1"/>
    <x v="72"/>
    <x v="1"/>
    <x v="14"/>
    <n v="80"/>
    <n v="20"/>
    <n v="20"/>
    <n v="332.39699999999999"/>
    <n v="352.39699999999999"/>
    <n v="352.39699999999999"/>
    <x v="0"/>
    <x v="5"/>
    <x v="14"/>
  </r>
  <r>
    <x v="81"/>
    <x v="3"/>
    <x v="0"/>
    <x v="0"/>
    <x v="0"/>
    <x v="24"/>
    <x v="39"/>
    <x v="0"/>
    <x v="0"/>
    <m/>
    <x v="2"/>
    <x v="73"/>
    <x v="2"/>
    <x v="11"/>
    <n v="140"/>
    <n v="105"/>
    <n v="105"/>
    <n v="124.1649"/>
    <n v="229.16489999999999"/>
    <n v="229.16489999999999"/>
    <x v="0"/>
    <x v="1"/>
    <x v="11"/>
  </r>
  <r>
    <x v="82"/>
    <x v="2"/>
    <x v="3"/>
    <x v="2"/>
    <x v="0"/>
    <x v="24"/>
    <x v="37"/>
    <x v="1"/>
    <x v="0"/>
    <m/>
    <x v="1"/>
    <x v="74"/>
    <x v="0"/>
    <x v="7"/>
    <n v="80"/>
    <n v="20"/>
    <n v="20"/>
    <n v="21.63"/>
    <n v="41.629999999999995"/>
    <n v="41.629999999999995"/>
    <x v="0"/>
    <x v="5"/>
    <x v="7"/>
  </r>
  <r>
    <x v="83"/>
    <x v="3"/>
    <x v="0"/>
    <x v="0"/>
    <x v="0"/>
    <x v="25"/>
    <x v="26"/>
    <x v="0"/>
    <x v="0"/>
    <s v="Yes"/>
    <x v="1"/>
    <x v="75"/>
    <x v="2"/>
    <x v="19"/>
    <n v="140"/>
    <n v="35"/>
    <n v="35"/>
    <n v="0"/>
    <n v="68"/>
    <n v="35"/>
    <x v="1"/>
    <x v="5"/>
    <x v="19"/>
  </r>
  <r>
    <x v="84"/>
    <x v="3"/>
    <x v="0"/>
    <x v="0"/>
    <x v="0"/>
    <x v="25"/>
    <x v="26"/>
    <x v="0"/>
    <x v="0"/>
    <m/>
    <x v="0"/>
    <x v="76"/>
    <x v="2"/>
    <x v="19"/>
    <n v="140"/>
    <n v="70"/>
    <n v="70"/>
    <n v="154.5"/>
    <n v="224.5"/>
    <n v="224.5"/>
    <x v="1"/>
    <x v="5"/>
    <x v="19"/>
  </r>
  <r>
    <x v="85"/>
    <x v="1"/>
    <x v="1"/>
    <x v="3"/>
    <x v="0"/>
    <x v="25"/>
    <x v="40"/>
    <x v="1"/>
    <x v="0"/>
    <m/>
    <x v="6"/>
    <x v="77"/>
    <x v="0"/>
    <x v="14"/>
    <n v="80"/>
    <n v="80"/>
    <n v="80"/>
    <n v="48.75"/>
    <n v="128.75"/>
    <n v="128.75"/>
    <x v="1"/>
    <x v="0"/>
    <x v="14"/>
  </r>
  <r>
    <x v="86"/>
    <x v="1"/>
    <x v="1"/>
    <x v="2"/>
    <x v="0"/>
    <x v="26"/>
    <x v="40"/>
    <x v="1"/>
    <x v="0"/>
    <m/>
    <x v="1"/>
    <x v="78"/>
    <x v="0"/>
    <x v="19"/>
    <n v="80"/>
    <n v="20"/>
    <n v="20"/>
    <n v="76.1678"/>
    <n v="96.1678"/>
    <n v="96.1678"/>
    <x v="2"/>
    <x v="0"/>
    <x v="19"/>
  </r>
  <r>
    <x v="87"/>
    <x v="3"/>
    <x v="0"/>
    <x v="1"/>
    <x v="0"/>
    <x v="26"/>
    <x v="41"/>
    <x v="1"/>
    <x v="0"/>
    <m/>
    <x v="2"/>
    <x v="79"/>
    <x v="2"/>
    <x v="3"/>
    <n v="80"/>
    <n v="60"/>
    <n v="60"/>
    <n v="117"/>
    <n v="177"/>
    <n v="177"/>
    <x v="2"/>
    <x v="4"/>
    <x v="3"/>
  </r>
  <r>
    <x v="88"/>
    <x v="3"/>
    <x v="2"/>
    <x v="3"/>
    <x v="0"/>
    <x v="26"/>
    <x v="11"/>
    <x v="0"/>
    <x v="0"/>
    <m/>
    <x v="3"/>
    <x v="80"/>
    <x v="2"/>
    <x v="40"/>
    <n v="140"/>
    <n v="210"/>
    <n v="210"/>
    <n v="1575.9739999999999"/>
    <n v="1785.9739999999999"/>
    <n v="1785.9739999999999"/>
    <x v="2"/>
    <x v="0"/>
    <x v="40"/>
  </r>
  <r>
    <x v="89"/>
    <x v="4"/>
    <x v="0"/>
    <x v="1"/>
    <x v="0"/>
    <x v="26"/>
    <x v="36"/>
    <x v="1"/>
    <x v="0"/>
    <m/>
    <x v="0"/>
    <x v="29"/>
    <x v="1"/>
    <x v="41"/>
    <n v="80"/>
    <n v="40"/>
    <n v="40"/>
    <n v="21.33"/>
    <n v="61.33"/>
    <n v="61.33"/>
    <x v="2"/>
    <x v="3"/>
    <x v="41"/>
  </r>
  <r>
    <x v="90"/>
    <x v="5"/>
    <x v="4"/>
    <x v="1"/>
    <x v="0"/>
    <x v="26"/>
    <x v="42"/>
    <x v="1"/>
    <x v="0"/>
    <m/>
    <x v="0"/>
    <x v="81"/>
    <x v="0"/>
    <x v="42"/>
    <n v="80"/>
    <n v="40"/>
    <n v="40"/>
    <n v="74.785899999999998"/>
    <n v="114.7859"/>
    <n v="114.7859"/>
    <x v="2"/>
    <x v="5"/>
    <x v="42"/>
  </r>
  <r>
    <x v="91"/>
    <x v="7"/>
    <x v="4"/>
    <x v="3"/>
    <x v="0"/>
    <x v="26"/>
    <x v="43"/>
    <x v="0"/>
    <x v="0"/>
    <m/>
    <x v="4"/>
    <x v="82"/>
    <x v="2"/>
    <x v="34"/>
    <n v="140"/>
    <n v="665"/>
    <n v="665"/>
    <n v="1123.9716000000001"/>
    <n v="1788.9716000000001"/>
    <n v="1788.9716000000001"/>
    <x v="2"/>
    <x v="0"/>
    <x v="34"/>
  </r>
  <r>
    <x v="92"/>
    <x v="2"/>
    <x v="3"/>
    <x v="0"/>
    <x v="0"/>
    <x v="27"/>
    <x v="37"/>
    <x v="0"/>
    <x v="0"/>
    <m/>
    <x v="6"/>
    <x v="83"/>
    <x v="0"/>
    <x v="0"/>
    <n v="140"/>
    <n v="140"/>
    <n v="140"/>
    <n v="128.9796"/>
    <n v="268.9796"/>
    <n v="268.9796"/>
    <x v="5"/>
    <x v="5"/>
    <x v="0"/>
  </r>
  <r>
    <x v="93"/>
    <x v="4"/>
    <x v="0"/>
    <x v="1"/>
    <x v="0"/>
    <x v="27"/>
    <x v="27"/>
    <x v="1"/>
    <x v="0"/>
    <m/>
    <x v="0"/>
    <x v="39"/>
    <x v="1"/>
    <x v="23"/>
    <n v="80"/>
    <n v="40"/>
    <n v="40"/>
    <n v="144"/>
    <n v="184"/>
    <n v="184"/>
    <x v="5"/>
    <x v="3"/>
    <x v="23"/>
  </r>
  <r>
    <x v="94"/>
    <x v="2"/>
    <x v="4"/>
    <x v="0"/>
    <x v="0"/>
    <x v="27"/>
    <x v="30"/>
    <x v="0"/>
    <x v="0"/>
    <m/>
    <x v="6"/>
    <x v="84"/>
    <x v="0"/>
    <x v="43"/>
    <n v="140"/>
    <n v="140"/>
    <n v="140"/>
    <n v="1211.8269"/>
    <n v="1351.8269"/>
    <n v="1351.8269"/>
    <x v="5"/>
    <x v="2"/>
    <x v="43"/>
  </r>
  <r>
    <x v="95"/>
    <x v="1"/>
    <x v="4"/>
    <x v="1"/>
    <x v="0"/>
    <x v="27"/>
    <x v="36"/>
    <x v="1"/>
    <x v="0"/>
    <m/>
    <x v="0"/>
    <x v="58"/>
    <x v="0"/>
    <x v="44"/>
    <n v="80"/>
    <n v="40"/>
    <n v="40"/>
    <n v="54.124600000000001"/>
    <n v="94.124600000000001"/>
    <n v="94.124600000000001"/>
    <x v="5"/>
    <x v="3"/>
    <x v="44"/>
  </r>
  <r>
    <x v="96"/>
    <x v="3"/>
    <x v="4"/>
    <x v="0"/>
    <x v="1"/>
    <x v="27"/>
    <x v="44"/>
    <x v="1"/>
    <x v="0"/>
    <m/>
    <x v="0"/>
    <x v="85"/>
    <x v="2"/>
    <x v="45"/>
    <n v="80"/>
    <n v="40"/>
    <n v="40"/>
    <n v="55.935699999999997"/>
    <n v="95.935699999999997"/>
    <n v="95.935699999999997"/>
    <x v="5"/>
    <x v="2"/>
    <x v="45"/>
  </r>
  <r>
    <x v="97"/>
    <x v="5"/>
    <x v="4"/>
    <x v="0"/>
    <x v="1"/>
    <x v="28"/>
    <x v="31"/>
    <x v="1"/>
    <x v="0"/>
    <m/>
    <x v="0"/>
    <x v="86"/>
    <x v="1"/>
    <x v="0"/>
    <n v="80"/>
    <n v="40"/>
    <n v="40"/>
    <n v="11.06"/>
    <n v="51.06"/>
    <n v="51.06"/>
    <x v="0"/>
    <x v="0"/>
    <x v="0"/>
  </r>
  <r>
    <x v="98"/>
    <x v="4"/>
    <x v="0"/>
    <x v="3"/>
    <x v="0"/>
    <x v="28"/>
    <x v="31"/>
    <x v="1"/>
    <x v="0"/>
    <m/>
    <x v="8"/>
    <x v="87"/>
    <x v="0"/>
    <x v="0"/>
    <n v="80"/>
    <n v="160"/>
    <n v="160"/>
    <n v="77.165099999999995"/>
    <n v="237.1651"/>
    <n v="237.1651"/>
    <x v="0"/>
    <x v="0"/>
    <x v="0"/>
  </r>
  <r>
    <x v="99"/>
    <x v="3"/>
    <x v="0"/>
    <x v="0"/>
    <x v="0"/>
    <x v="29"/>
    <x v="26"/>
    <x v="0"/>
    <x v="0"/>
    <m/>
    <x v="0"/>
    <x v="88"/>
    <x v="0"/>
    <x v="46"/>
    <n v="140"/>
    <n v="70"/>
    <n v="70"/>
    <n v="66.158000000000001"/>
    <n v="136.15800000000002"/>
    <n v="136.15800000000002"/>
    <x v="1"/>
    <x v="5"/>
    <x v="46"/>
  </r>
  <r>
    <x v="100"/>
    <x v="6"/>
    <x v="4"/>
    <x v="2"/>
    <x v="0"/>
    <x v="29"/>
    <x v="31"/>
    <x v="1"/>
    <x v="0"/>
    <m/>
    <x v="1"/>
    <x v="89"/>
    <x v="0"/>
    <x v="14"/>
    <n v="80"/>
    <n v="20"/>
    <n v="20"/>
    <n v="27.953900000000001"/>
    <n v="47.953900000000004"/>
    <n v="47.953900000000004"/>
    <x v="1"/>
    <x v="0"/>
    <x v="14"/>
  </r>
  <r>
    <x v="101"/>
    <x v="4"/>
    <x v="0"/>
    <x v="0"/>
    <x v="0"/>
    <x v="29"/>
    <x v="31"/>
    <x v="1"/>
    <x v="0"/>
    <m/>
    <x v="6"/>
    <x v="90"/>
    <x v="2"/>
    <x v="14"/>
    <n v="80"/>
    <n v="80"/>
    <n v="80"/>
    <n v="216.3125"/>
    <n v="296.3125"/>
    <n v="296.3125"/>
    <x v="1"/>
    <x v="0"/>
    <x v="14"/>
  </r>
  <r>
    <x v="102"/>
    <x v="2"/>
    <x v="3"/>
    <x v="3"/>
    <x v="0"/>
    <x v="29"/>
    <x v="45"/>
    <x v="0"/>
    <x v="0"/>
    <m/>
    <x v="8"/>
    <x v="91"/>
    <x v="1"/>
    <x v="7"/>
    <n v="140"/>
    <n v="280"/>
    <n v="280"/>
    <n v="619.51329999999996"/>
    <n v="899.51329999999996"/>
    <n v="899.51329999999996"/>
    <x v="1"/>
    <x v="0"/>
    <x v="7"/>
  </r>
  <r>
    <x v="103"/>
    <x v="4"/>
    <x v="4"/>
    <x v="1"/>
    <x v="0"/>
    <x v="29"/>
    <x v="11"/>
    <x v="1"/>
    <x v="0"/>
    <m/>
    <x v="0"/>
    <x v="92"/>
    <x v="2"/>
    <x v="47"/>
    <n v="80"/>
    <n v="40"/>
    <n v="40"/>
    <n v="3.12"/>
    <n v="43.12"/>
    <n v="43.12"/>
    <x v="1"/>
    <x v="0"/>
    <x v="47"/>
  </r>
  <r>
    <x v="104"/>
    <x v="2"/>
    <x v="4"/>
    <x v="0"/>
    <x v="0"/>
    <x v="30"/>
    <x v="46"/>
    <x v="1"/>
    <x v="0"/>
    <m/>
    <x v="2"/>
    <x v="93"/>
    <x v="0"/>
    <x v="12"/>
    <n v="80"/>
    <n v="60"/>
    <n v="60"/>
    <n v="163.26"/>
    <n v="223.26"/>
    <n v="223.26"/>
    <x v="2"/>
    <x v="2"/>
    <x v="12"/>
  </r>
  <r>
    <x v="105"/>
    <x v="1"/>
    <x v="1"/>
    <x v="2"/>
    <x v="0"/>
    <x v="30"/>
    <x v="15"/>
    <x v="1"/>
    <x v="0"/>
    <m/>
    <x v="1"/>
    <x v="94"/>
    <x v="0"/>
    <x v="14"/>
    <n v="80"/>
    <n v="20"/>
    <n v="20"/>
    <n v="65.251599999999996"/>
    <n v="85.251599999999996"/>
    <n v="85.251599999999996"/>
    <x v="2"/>
    <x v="3"/>
    <x v="14"/>
  </r>
  <r>
    <x v="106"/>
    <x v="4"/>
    <x v="4"/>
    <x v="2"/>
    <x v="0"/>
    <x v="30"/>
    <x v="11"/>
    <x v="1"/>
    <x v="0"/>
    <m/>
    <x v="1"/>
    <x v="43"/>
    <x v="1"/>
    <x v="8"/>
    <n v="80"/>
    <n v="20"/>
    <n v="20"/>
    <n v="30"/>
    <n v="50"/>
    <n v="50"/>
    <x v="2"/>
    <x v="0"/>
    <x v="8"/>
  </r>
  <r>
    <x v="107"/>
    <x v="4"/>
    <x v="4"/>
    <x v="1"/>
    <x v="0"/>
    <x v="30"/>
    <x v="11"/>
    <x v="1"/>
    <x v="0"/>
    <m/>
    <x v="0"/>
    <x v="95"/>
    <x v="0"/>
    <x v="8"/>
    <n v="80"/>
    <n v="40"/>
    <n v="40"/>
    <n v="105.8442"/>
    <n v="145.8442"/>
    <n v="145.8442"/>
    <x v="2"/>
    <x v="0"/>
    <x v="8"/>
  </r>
  <r>
    <x v="108"/>
    <x v="3"/>
    <x v="3"/>
    <x v="1"/>
    <x v="0"/>
    <x v="31"/>
    <x v="30"/>
    <x v="0"/>
    <x v="0"/>
    <m/>
    <x v="6"/>
    <x v="96"/>
    <x v="2"/>
    <x v="11"/>
    <n v="140"/>
    <n v="140"/>
    <n v="140"/>
    <n v="547.08590000000004"/>
    <n v="687.08590000000004"/>
    <n v="687.08590000000004"/>
    <x v="5"/>
    <x v="2"/>
    <x v="11"/>
  </r>
  <r>
    <x v="109"/>
    <x v="4"/>
    <x v="4"/>
    <x v="1"/>
    <x v="0"/>
    <x v="31"/>
    <x v="28"/>
    <x v="1"/>
    <x v="0"/>
    <m/>
    <x v="6"/>
    <x v="2"/>
    <x v="1"/>
    <x v="44"/>
    <n v="80"/>
    <n v="80"/>
    <n v="80"/>
    <n v="120"/>
    <n v="200"/>
    <n v="200"/>
    <x v="5"/>
    <x v="3"/>
    <x v="44"/>
  </r>
  <r>
    <x v="110"/>
    <x v="3"/>
    <x v="0"/>
    <x v="0"/>
    <x v="0"/>
    <x v="32"/>
    <x v="47"/>
    <x v="1"/>
    <x v="0"/>
    <m/>
    <x v="1"/>
    <x v="43"/>
    <x v="0"/>
    <x v="21"/>
    <n v="80"/>
    <n v="20"/>
    <n v="20"/>
    <n v="30"/>
    <n v="50"/>
    <n v="50"/>
    <x v="0"/>
    <x v="1"/>
    <x v="21"/>
  </r>
  <r>
    <x v="111"/>
    <x v="2"/>
    <x v="2"/>
    <x v="2"/>
    <x v="0"/>
    <x v="32"/>
    <x v="34"/>
    <x v="1"/>
    <x v="0"/>
    <m/>
    <x v="1"/>
    <x v="97"/>
    <x v="0"/>
    <x v="31"/>
    <n v="80"/>
    <n v="20"/>
    <n v="20"/>
    <n v="27.63"/>
    <n v="47.629999999999995"/>
    <n v="47.629999999999995"/>
    <x v="0"/>
    <x v="0"/>
    <x v="31"/>
  </r>
  <r>
    <x v="112"/>
    <x v="2"/>
    <x v="3"/>
    <x v="0"/>
    <x v="0"/>
    <x v="33"/>
    <x v="48"/>
    <x v="1"/>
    <x v="0"/>
    <m/>
    <x v="1"/>
    <x v="98"/>
    <x v="0"/>
    <x v="2"/>
    <n v="80"/>
    <n v="20"/>
    <n v="20"/>
    <n v="250.42240000000001"/>
    <n v="270.42240000000004"/>
    <n v="270.42240000000004"/>
    <x v="1"/>
    <x v="1"/>
    <x v="2"/>
  </r>
  <r>
    <x v="113"/>
    <x v="3"/>
    <x v="4"/>
    <x v="0"/>
    <x v="1"/>
    <x v="33"/>
    <x v="30"/>
    <x v="0"/>
    <x v="0"/>
    <m/>
    <x v="1"/>
    <x v="99"/>
    <x v="2"/>
    <x v="16"/>
    <n v="140"/>
    <n v="35"/>
    <n v="35"/>
    <n v="38.698399999999999"/>
    <n v="73.698399999999992"/>
    <n v="73.698399999999992"/>
    <x v="1"/>
    <x v="2"/>
    <x v="16"/>
  </r>
  <r>
    <x v="114"/>
    <x v="3"/>
    <x v="2"/>
    <x v="0"/>
    <x v="1"/>
    <x v="33"/>
    <x v="11"/>
    <x v="0"/>
    <x v="0"/>
    <m/>
    <x v="1"/>
    <x v="75"/>
    <x v="0"/>
    <x v="7"/>
    <n v="140"/>
    <n v="35"/>
    <n v="35"/>
    <n v="33"/>
    <n v="68"/>
    <n v="68"/>
    <x v="1"/>
    <x v="0"/>
    <x v="7"/>
  </r>
  <r>
    <x v="115"/>
    <x v="4"/>
    <x v="4"/>
    <x v="0"/>
    <x v="0"/>
    <x v="33"/>
    <x v="11"/>
    <x v="1"/>
    <x v="0"/>
    <m/>
    <x v="2"/>
    <x v="100"/>
    <x v="1"/>
    <x v="7"/>
    <n v="80"/>
    <n v="60"/>
    <n v="60"/>
    <n v="126"/>
    <n v="186"/>
    <n v="186"/>
    <x v="1"/>
    <x v="0"/>
    <x v="7"/>
  </r>
  <r>
    <x v="116"/>
    <x v="2"/>
    <x v="4"/>
    <x v="4"/>
    <x v="0"/>
    <x v="33"/>
    <x v="49"/>
    <x v="0"/>
    <x v="0"/>
    <m/>
    <x v="9"/>
    <x v="101"/>
    <x v="0"/>
    <x v="48"/>
    <n v="140"/>
    <n v="1155"/>
    <n v="1155"/>
    <n v="4946"/>
    <n v="6101"/>
    <n v="6101"/>
    <x v="1"/>
    <x v="5"/>
    <x v="48"/>
  </r>
  <r>
    <x v="117"/>
    <x v="5"/>
    <x v="4"/>
    <x v="1"/>
    <x v="1"/>
    <x v="34"/>
    <x v="50"/>
    <x v="1"/>
    <x v="0"/>
    <m/>
    <x v="0"/>
    <x v="102"/>
    <x v="1"/>
    <x v="12"/>
    <n v="80"/>
    <n v="40"/>
    <n v="40"/>
    <n v="33.544699999999999"/>
    <n v="73.544700000000006"/>
    <n v="73.544700000000006"/>
    <x v="2"/>
    <x v="2"/>
    <x v="12"/>
  </r>
  <r>
    <x v="118"/>
    <x v="2"/>
    <x v="3"/>
    <x v="0"/>
    <x v="0"/>
    <x v="35"/>
    <x v="48"/>
    <x v="0"/>
    <x v="0"/>
    <m/>
    <x v="1"/>
    <x v="103"/>
    <x v="0"/>
    <x v="14"/>
    <n v="140"/>
    <n v="35"/>
    <n v="35"/>
    <n v="25"/>
    <n v="60"/>
    <n v="60"/>
    <x v="4"/>
    <x v="1"/>
    <x v="14"/>
  </r>
  <r>
    <x v="119"/>
    <x v="4"/>
    <x v="0"/>
    <x v="0"/>
    <x v="0"/>
    <x v="35"/>
    <x v="34"/>
    <x v="1"/>
    <x v="0"/>
    <m/>
    <x v="0"/>
    <x v="104"/>
    <x v="0"/>
    <x v="30"/>
    <n v="80"/>
    <n v="40"/>
    <n v="40"/>
    <n v="28.5868"/>
    <n v="68.586799999999997"/>
    <n v="68.586799999999997"/>
    <x v="4"/>
    <x v="0"/>
    <x v="30"/>
  </r>
  <r>
    <x v="120"/>
    <x v="4"/>
    <x v="3"/>
    <x v="1"/>
    <x v="0"/>
    <x v="35"/>
    <x v="51"/>
    <x v="0"/>
    <x v="0"/>
    <m/>
    <x v="10"/>
    <x v="105"/>
    <x v="0"/>
    <x v="49"/>
    <n v="140"/>
    <n v="350"/>
    <n v="350"/>
    <n v="213.48050000000001"/>
    <n v="563.48050000000001"/>
    <n v="563.48050000000001"/>
    <x v="4"/>
    <x v="5"/>
    <x v="49"/>
  </r>
  <r>
    <x v="121"/>
    <x v="4"/>
    <x v="0"/>
    <x v="0"/>
    <x v="0"/>
    <x v="36"/>
    <x v="31"/>
    <x v="1"/>
    <x v="0"/>
    <m/>
    <x v="0"/>
    <x v="106"/>
    <x v="0"/>
    <x v="50"/>
    <n v="80"/>
    <n v="40"/>
    <n v="40"/>
    <n v="83.441299999999998"/>
    <n v="123.4413"/>
    <n v="123.4413"/>
    <x v="5"/>
    <x v="0"/>
    <x v="50"/>
  </r>
  <r>
    <x v="122"/>
    <x v="5"/>
    <x v="0"/>
    <x v="3"/>
    <x v="0"/>
    <x v="36"/>
    <x v="16"/>
    <x v="0"/>
    <x v="0"/>
    <m/>
    <x v="6"/>
    <x v="103"/>
    <x v="2"/>
    <x v="24"/>
    <n v="140"/>
    <n v="140"/>
    <n v="140"/>
    <n v="25"/>
    <n v="165"/>
    <n v="165"/>
    <x v="5"/>
    <x v="0"/>
    <x v="24"/>
  </r>
  <r>
    <x v="123"/>
    <x v="1"/>
    <x v="1"/>
    <x v="0"/>
    <x v="0"/>
    <x v="37"/>
    <x v="16"/>
    <x v="1"/>
    <x v="0"/>
    <m/>
    <x v="1"/>
    <x v="107"/>
    <x v="0"/>
    <x v="22"/>
    <n v="80"/>
    <n v="20"/>
    <n v="20"/>
    <n v="67.961500000000001"/>
    <n v="87.961500000000001"/>
    <n v="87.961500000000001"/>
    <x v="0"/>
    <x v="0"/>
    <x v="22"/>
  </r>
  <r>
    <x v="124"/>
    <x v="4"/>
    <x v="0"/>
    <x v="1"/>
    <x v="0"/>
    <x v="37"/>
    <x v="52"/>
    <x v="1"/>
    <x v="0"/>
    <m/>
    <x v="0"/>
    <x v="108"/>
    <x v="1"/>
    <x v="9"/>
    <n v="80"/>
    <n v="40"/>
    <n v="40"/>
    <n v="172.02"/>
    <n v="212.02"/>
    <n v="212.02"/>
    <x v="0"/>
    <x v="3"/>
    <x v="9"/>
  </r>
  <r>
    <x v="125"/>
    <x v="1"/>
    <x v="1"/>
    <x v="0"/>
    <x v="0"/>
    <x v="37"/>
    <x v="53"/>
    <x v="1"/>
    <x v="0"/>
    <m/>
    <x v="0"/>
    <x v="109"/>
    <x v="1"/>
    <x v="51"/>
    <n v="80"/>
    <n v="40"/>
    <n v="40"/>
    <n v="102.22320000000001"/>
    <n v="142.22320000000002"/>
    <n v="142.22320000000002"/>
    <x v="0"/>
    <x v="4"/>
    <x v="51"/>
  </r>
  <r>
    <x v="126"/>
    <x v="1"/>
    <x v="1"/>
    <x v="1"/>
    <x v="0"/>
    <x v="38"/>
    <x v="42"/>
    <x v="1"/>
    <x v="0"/>
    <m/>
    <x v="0"/>
    <x v="110"/>
    <x v="0"/>
    <x v="40"/>
    <n v="80"/>
    <n v="40"/>
    <n v="40"/>
    <n v="373.55279999999999"/>
    <n v="413.55279999999999"/>
    <n v="413.55279999999999"/>
    <x v="1"/>
    <x v="5"/>
    <x v="40"/>
  </r>
  <r>
    <x v="127"/>
    <x v="1"/>
    <x v="1"/>
    <x v="4"/>
    <x v="0"/>
    <x v="38"/>
    <x v="43"/>
    <x v="2"/>
    <x v="0"/>
    <m/>
    <x v="11"/>
    <x v="111"/>
    <x v="0"/>
    <x v="5"/>
    <n v="195"/>
    <n v="536.25"/>
    <n v="536.25"/>
    <n v="1249.0878"/>
    <n v="1785.3378"/>
    <n v="1785.3378"/>
    <x v="1"/>
    <x v="0"/>
    <x v="5"/>
  </r>
  <r>
    <x v="128"/>
    <x v="3"/>
    <x v="0"/>
    <x v="2"/>
    <x v="0"/>
    <x v="39"/>
    <x v="48"/>
    <x v="1"/>
    <x v="0"/>
    <m/>
    <x v="1"/>
    <x v="18"/>
    <x v="0"/>
    <x v="39"/>
    <n v="80"/>
    <n v="20"/>
    <n v="20"/>
    <n v="240"/>
    <n v="260"/>
    <n v="260"/>
    <x v="2"/>
    <x v="1"/>
    <x v="39"/>
  </r>
  <r>
    <x v="129"/>
    <x v="3"/>
    <x v="2"/>
    <x v="2"/>
    <x v="0"/>
    <x v="39"/>
    <x v="36"/>
    <x v="1"/>
    <x v="0"/>
    <m/>
    <x v="1"/>
    <x v="112"/>
    <x v="2"/>
    <x v="7"/>
    <n v="80"/>
    <n v="20"/>
    <n v="20"/>
    <n v="27"/>
    <n v="47"/>
    <n v="47"/>
    <x v="2"/>
    <x v="3"/>
    <x v="7"/>
  </r>
  <r>
    <x v="130"/>
    <x v="4"/>
    <x v="0"/>
    <x v="1"/>
    <x v="0"/>
    <x v="40"/>
    <x v="27"/>
    <x v="0"/>
    <x v="0"/>
    <m/>
    <x v="6"/>
    <x v="113"/>
    <x v="2"/>
    <x v="35"/>
    <n v="140"/>
    <n v="140"/>
    <n v="140"/>
    <n v="228.6335"/>
    <n v="368.63350000000003"/>
    <n v="368.63350000000003"/>
    <x v="5"/>
    <x v="3"/>
    <x v="35"/>
  </r>
  <r>
    <x v="131"/>
    <x v="4"/>
    <x v="4"/>
    <x v="0"/>
    <x v="0"/>
    <x v="40"/>
    <x v="28"/>
    <x v="1"/>
    <x v="0"/>
    <m/>
    <x v="0"/>
    <x v="69"/>
    <x v="0"/>
    <x v="23"/>
    <n v="80"/>
    <n v="40"/>
    <n v="40"/>
    <n v="26.582599999999999"/>
    <n v="66.582599999999999"/>
    <n v="66.582599999999999"/>
    <x v="5"/>
    <x v="3"/>
    <x v="23"/>
  </r>
  <r>
    <x v="132"/>
    <x v="0"/>
    <x v="4"/>
    <x v="1"/>
    <x v="0"/>
    <x v="40"/>
    <x v="54"/>
    <x v="0"/>
    <x v="0"/>
    <m/>
    <x v="2"/>
    <x v="114"/>
    <x v="0"/>
    <x v="31"/>
    <n v="140"/>
    <n v="105"/>
    <n v="105"/>
    <n v="5.71"/>
    <n v="110.71"/>
    <n v="110.71"/>
    <x v="5"/>
    <x v="5"/>
    <x v="31"/>
  </r>
  <r>
    <x v="133"/>
    <x v="2"/>
    <x v="4"/>
    <x v="1"/>
    <x v="0"/>
    <x v="40"/>
    <x v="55"/>
    <x v="0"/>
    <x v="0"/>
    <m/>
    <x v="0"/>
    <x v="115"/>
    <x v="2"/>
    <x v="15"/>
    <n v="140"/>
    <n v="70"/>
    <n v="70"/>
    <n v="263.0523"/>
    <n v="333.0523"/>
    <n v="333.0523"/>
    <x v="5"/>
    <x v="5"/>
    <x v="15"/>
  </r>
  <r>
    <x v="134"/>
    <x v="5"/>
    <x v="2"/>
    <x v="1"/>
    <x v="0"/>
    <x v="40"/>
    <x v="56"/>
    <x v="0"/>
    <x v="0"/>
    <m/>
    <x v="5"/>
    <x v="116"/>
    <x v="0"/>
    <x v="52"/>
    <n v="140"/>
    <n v="245"/>
    <n v="245"/>
    <n v="8.25"/>
    <n v="253.25"/>
    <n v="253.25"/>
    <x v="5"/>
    <x v="2"/>
    <x v="52"/>
  </r>
  <r>
    <x v="135"/>
    <x v="5"/>
    <x v="0"/>
    <x v="1"/>
    <x v="0"/>
    <x v="41"/>
    <x v="42"/>
    <x v="1"/>
    <x v="0"/>
    <m/>
    <x v="0"/>
    <x v="117"/>
    <x v="0"/>
    <x v="47"/>
    <n v="80"/>
    <n v="40"/>
    <n v="40"/>
    <n v="15.63"/>
    <n v="55.63"/>
    <n v="55.63"/>
    <x v="0"/>
    <x v="5"/>
    <x v="47"/>
  </r>
  <r>
    <x v="136"/>
    <x v="2"/>
    <x v="4"/>
    <x v="1"/>
    <x v="0"/>
    <x v="41"/>
    <x v="35"/>
    <x v="1"/>
    <x v="0"/>
    <m/>
    <x v="0"/>
    <x v="117"/>
    <x v="0"/>
    <x v="4"/>
    <n v="80"/>
    <n v="40"/>
    <n v="40"/>
    <n v="15.63"/>
    <n v="55.63"/>
    <n v="55.63"/>
    <x v="0"/>
    <x v="3"/>
    <x v="4"/>
  </r>
  <r>
    <x v="137"/>
    <x v="5"/>
    <x v="3"/>
    <x v="0"/>
    <x v="0"/>
    <x v="41"/>
    <x v="7"/>
    <x v="1"/>
    <x v="0"/>
    <m/>
    <x v="2"/>
    <x v="118"/>
    <x v="2"/>
    <x v="31"/>
    <n v="80"/>
    <n v="60"/>
    <n v="60"/>
    <n v="28.5"/>
    <n v="88.5"/>
    <n v="88.5"/>
    <x v="0"/>
    <x v="0"/>
    <x v="31"/>
  </r>
  <r>
    <x v="138"/>
    <x v="4"/>
    <x v="0"/>
    <x v="1"/>
    <x v="0"/>
    <x v="42"/>
    <x v="57"/>
    <x v="1"/>
    <x v="0"/>
    <m/>
    <x v="0"/>
    <x v="119"/>
    <x v="0"/>
    <x v="46"/>
    <n v="80"/>
    <n v="40"/>
    <n v="40"/>
    <n v="748.44"/>
    <n v="788.44"/>
    <n v="788.44"/>
    <x v="1"/>
    <x v="5"/>
    <x v="46"/>
  </r>
  <r>
    <x v="139"/>
    <x v="4"/>
    <x v="4"/>
    <x v="4"/>
    <x v="0"/>
    <x v="42"/>
    <x v="16"/>
    <x v="1"/>
    <x v="0"/>
    <m/>
    <x v="6"/>
    <x v="120"/>
    <x v="1"/>
    <x v="14"/>
    <n v="80"/>
    <n v="80"/>
    <n v="80"/>
    <n v="86.356300000000005"/>
    <n v="166.3563"/>
    <n v="166.3563"/>
    <x v="1"/>
    <x v="0"/>
    <x v="14"/>
  </r>
  <r>
    <x v="140"/>
    <x v="0"/>
    <x v="2"/>
    <x v="2"/>
    <x v="0"/>
    <x v="42"/>
    <x v="16"/>
    <x v="1"/>
    <x v="0"/>
    <m/>
    <x v="1"/>
    <x v="121"/>
    <x v="1"/>
    <x v="14"/>
    <n v="80"/>
    <n v="20"/>
    <n v="20"/>
    <n v="107.99550000000001"/>
    <n v="127.99550000000001"/>
    <n v="127.99550000000001"/>
    <x v="1"/>
    <x v="0"/>
    <x v="14"/>
  </r>
  <r>
    <x v="141"/>
    <x v="2"/>
    <x v="2"/>
    <x v="1"/>
    <x v="0"/>
    <x v="42"/>
    <x v="34"/>
    <x v="0"/>
    <x v="0"/>
    <m/>
    <x v="0"/>
    <x v="122"/>
    <x v="0"/>
    <x v="7"/>
    <n v="140"/>
    <n v="70"/>
    <n v="70"/>
    <n v="279.31"/>
    <n v="349.31"/>
    <n v="349.31"/>
    <x v="1"/>
    <x v="0"/>
    <x v="7"/>
  </r>
  <r>
    <x v="142"/>
    <x v="4"/>
    <x v="0"/>
    <x v="0"/>
    <x v="0"/>
    <x v="42"/>
    <x v="35"/>
    <x v="1"/>
    <x v="0"/>
    <m/>
    <x v="0"/>
    <x v="123"/>
    <x v="0"/>
    <x v="27"/>
    <n v="80"/>
    <n v="40"/>
    <n v="40"/>
    <n v="25.26"/>
    <n v="65.260000000000005"/>
    <n v="65.260000000000005"/>
    <x v="1"/>
    <x v="3"/>
    <x v="27"/>
  </r>
  <r>
    <x v="143"/>
    <x v="2"/>
    <x v="2"/>
    <x v="1"/>
    <x v="0"/>
    <x v="43"/>
    <x v="36"/>
    <x v="1"/>
    <x v="0"/>
    <m/>
    <x v="6"/>
    <x v="124"/>
    <x v="2"/>
    <x v="14"/>
    <n v="80"/>
    <n v="80"/>
    <n v="80"/>
    <n v="351.02069999999998"/>
    <n v="431.02069999999998"/>
    <n v="431.02069999999998"/>
    <x v="2"/>
    <x v="3"/>
    <x v="14"/>
  </r>
  <r>
    <x v="144"/>
    <x v="4"/>
    <x v="4"/>
    <x v="1"/>
    <x v="0"/>
    <x v="43"/>
    <x v="28"/>
    <x v="1"/>
    <x v="0"/>
    <m/>
    <x v="0"/>
    <x v="89"/>
    <x v="0"/>
    <x v="7"/>
    <n v="80"/>
    <n v="40"/>
    <n v="40"/>
    <n v="27.953900000000001"/>
    <n v="67.953900000000004"/>
    <n v="67.953900000000004"/>
    <x v="2"/>
    <x v="3"/>
    <x v="7"/>
  </r>
  <r>
    <x v="145"/>
    <x v="3"/>
    <x v="3"/>
    <x v="0"/>
    <x v="0"/>
    <x v="44"/>
    <x v="58"/>
    <x v="0"/>
    <x v="0"/>
    <m/>
    <x v="2"/>
    <x v="125"/>
    <x v="0"/>
    <x v="53"/>
    <n v="140"/>
    <n v="105"/>
    <n v="105"/>
    <n v="62.13"/>
    <n v="167.13"/>
    <n v="167.13"/>
    <x v="4"/>
    <x v="3"/>
    <x v="53"/>
  </r>
  <r>
    <x v="146"/>
    <x v="1"/>
    <x v="1"/>
    <x v="4"/>
    <x v="0"/>
    <x v="45"/>
    <x v="59"/>
    <x v="1"/>
    <x v="0"/>
    <m/>
    <x v="12"/>
    <x v="126"/>
    <x v="1"/>
    <x v="11"/>
    <n v="80"/>
    <n v="560"/>
    <n v="560"/>
    <n v="3396.25"/>
    <n v="3956.25"/>
    <n v="3956.25"/>
    <x v="5"/>
    <x v="2"/>
    <x v="11"/>
  </r>
  <r>
    <x v="147"/>
    <x v="8"/>
    <x v="5"/>
    <x v="1"/>
    <x v="0"/>
    <x v="45"/>
    <x v="60"/>
    <x v="0"/>
    <x v="0"/>
    <m/>
    <x v="0"/>
    <x v="127"/>
    <x v="0"/>
    <x v="54"/>
    <n v="140"/>
    <n v="70"/>
    <n v="70"/>
    <n v="22"/>
    <n v="92"/>
    <n v="92"/>
    <x v="5"/>
    <x v="3"/>
    <x v="54"/>
  </r>
  <r>
    <x v="148"/>
    <x v="4"/>
    <x v="0"/>
    <x v="1"/>
    <x v="0"/>
    <x v="46"/>
    <x v="58"/>
    <x v="1"/>
    <x v="0"/>
    <m/>
    <x v="0"/>
    <x v="128"/>
    <x v="1"/>
    <x v="4"/>
    <n v="80"/>
    <n v="40"/>
    <n v="40"/>
    <n v="163.36609999999999"/>
    <n v="203.36609999999999"/>
    <n v="203.36609999999999"/>
    <x v="0"/>
    <x v="3"/>
    <x v="4"/>
  </r>
  <r>
    <x v="149"/>
    <x v="1"/>
    <x v="1"/>
    <x v="0"/>
    <x v="0"/>
    <x v="47"/>
    <x v="28"/>
    <x v="1"/>
    <x v="0"/>
    <m/>
    <x v="1"/>
    <x v="129"/>
    <x v="0"/>
    <x v="0"/>
    <n v="80"/>
    <n v="20"/>
    <n v="20"/>
    <n v="25.407900000000001"/>
    <n v="45.407899999999998"/>
    <n v="45.407899999999998"/>
    <x v="1"/>
    <x v="3"/>
    <x v="0"/>
  </r>
  <r>
    <x v="150"/>
    <x v="5"/>
    <x v="2"/>
    <x v="1"/>
    <x v="0"/>
    <x v="47"/>
    <x v="61"/>
    <x v="0"/>
    <x v="0"/>
    <m/>
    <x v="2"/>
    <x v="130"/>
    <x v="2"/>
    <x v="24"/>
    <n v="140"/>
    <n v="105"/>
    <n v="105"/>
    <n v="182.7"/>
    <n v="287.7"/>
    <n v="287.7"/>
    <x v="1"/>
    <x v="2"/>
    <x v="24"/>
  </r>
  <r>
    <x v="151"/>
    <x v="5"/>
    <x v="0"/>
    <x v="1"/>
    <x v="0"/>
    <x v="47"/>
    <x v="42"/>
    <x v="1"/>
    <x v="0"/>
    <m/>
    <x v="0"/>
    <x v="131"/>
    <x v="2"/>
    <x v="25"/>
    <n v="80"/>
    <n v="40"/>
    <n v="40"/>
    <n v="73.508899999999997"/>
    <n v="113.5089"/>
    <n v="113.5089"/>
    <x v="1"/>
    <x v="5"/>
    <x v="25"/>
  </r>
  <r>
    <x v="152"/>
    <x v="2"/>
    <x v="2"/>
    <x v="1"/>
    <x v="1"/>
    <x v="47"/>
    <x v="43"/>
    <x v="0"/>
    <x v="0"/>
    <m/>
    <x v="0"/>
    <x v="132"/>
    <x v="0"/>
    <x v="7"/>
    <n v="140"/>
    <n v="70"/>
    <n v="70"/>
    <n v="115.22490000000001"/>
    <n v="185.22489999999999"/>
    <n v="185.22489999999999"/>
    <x v="1"/>
    <x v="0"/>
    <x v="7"/>
  </r>
  <r>
    <x v="153"/>
    <x v="3"/>
    <x v="2"/>
    <x v="1"/>
    <x v="0"/>
    <x v="48"/>
    <x v="44"/>
    <x v="0"/>
    <x v="0"/>
    <m/>
    <x v="2"/>
    <x v="133"/>
    <x v="2"/>
    <x v="12"/>
    <n v="140"/>
    <n v="105"/>
    <n v="105"/>
    <n v="340.45229999999998"/>
    <n v="445.45229999999998"/>
    <n v="445.45229999999998"/>
    <x v="2"/>
    <x v="2"/>
    <x v="12"/>
  </r>
  <r>
    <x v="154"/>
    <x v="4"/>
    <x v="0"/>
    <x v="0"/>
    <x v="0"/>
    <x v="48"/>
    <x v="59"/>
    <x v="1"/>
    <x v="0"/>
    <m/>
    <x v="0"/>
    <x v="134"/>
    <x v="0"/>
    <x v="0"/>
    <n v="80"/>
    <n v="40"/>
    <n v="40"/>
    <n v="12"/>
    <n v="52"/>
    <n v="52"/>
    <x v="2"/>
    <x v="2"/>
    <x v="0"/>
  </r>
  <r>
    <x v="155"/>
    <x v="5"/>
    <x v="0"/>
    <x v="1"/>
    <x v="0"/>
    <x v="49"/>
    <x v="34"/>
    <x v="1"/>
    <x v="0"/>
    <m/>
    <x v="0"/>
    <x v="135"/>
    <x v="0"/>
    <x v="32"/>
    <n v="80"/>
    <n v="40"/>
    <n v="40"/>
    <n v="36.754399999999997"/>
    <n v="76.754400000000004"/>
    <n v="76.754400000000004"/>
    <x v="3"/>
    <x v="0"/>
    <x v="32"/>
  </r>
  <r>
    <x v="156"/>
    <x v="1"/>
    <x v="1"/>
    <x v="4"/>
    <x v="0"/>
    <x v="50"/>
    <x v="62"/>
    <x v="1"/>
    <x v="0"/>
    <m/>
    <x v="5"/>
    <x v="136"/>
    <x v="1"/>
    <x v="22"/>
    <n v="80"/>
    <n v="140"/>
    <n v="140"/>
    <n v="183.95"/>
    <n v="323.95"/>
    <n v="323.95"/>
    <x v="4"/>
    <x v="4"/>
    <x v="22"/>
  </r>
  <r>
    <x v="157"/>
    <x v="4"/>
    <x v="0"/>
    <x v="0"/>
    <x v="1"/>
    <x v="50"/>
    <x v="35"/>
    <x v="1"/>
    <x v="0"/>
    <m/>
    <x v="1"/>
    <x v="69"/>
    <x v="1"/>
    <x v="17"/>
    <n v="80"/>
    <n v="20"/>
    <n v="20"/>
    <n v="26.582599999999999"/>
    <n v="46.582599999999999"/>
    <n v="46.582599999999999"/>
    <x v="4"/>
    <x v="3"/>
    <x v="17"/>
  </r>
  <r>
    <x v="158"/>
    <x v="4"/>
    <x v="0"/>
    <x v="0"/>
    <x v="0"/>
    <x v="51"/>
    <x v="35"/>
    <x v="1"/>
    <x v="0"/>
    <m/>
    <x v="0"/>
    <x v="137"/>
    <x v="2"/>
    <x v="2"/>
    <n v="80"/>
    <n v="40"/>
    <n v="40"/>
    <n v="13.42"/>
    <n v="53.42"/>
    <n v="53.42"/>
    <x v="5"/>
    <x v="3"/>
    <x v="2"/>
  </r>
  <r>
    <x v="159"/>
    <x v="4"/>
    <x v="0"/>
    <x v="4"/>
    <x v="0"/>
    <x v="51"/>
    <x v="61"/>
    <x v="1"/>
    <x v="0"/>
    <m/>
    <x v="6"/>
    <x v="138"/>
    <x v="1"/>
    <x v="11"/>
    <n v="80"/>
    <n v="80"/>
    <n v="80"/>
    <n v="324"/>
    <n v="404"/>
    <n v="404"/>
    <x v="5"/>
    <x v="2"/>
    <x v="11"/>
  </r>
  <r>
    <x v="160"/>
    <x v="5"/>
    <x v="0"/>
    <x v="1"/>
    <x v="0"/>
    <x v="52"/>
    <x v="58"/>
    <x v="0"/>
    <x v="0"/>
    <m/>
    <x v="0"/>
    <x v="139"/>
    <x v="2"/>
    <x v="24"/>
    <n v="140"/>
    <n v="70"/>
    <n v="70"/>
    <n v="504.21269999999998"/>
    <n v="574.21270000000004"/>
    <n v="574.21270000000004"/>
    <x v="0"/>
    <x v="3"/>
    <x v="24"/>
  </r>
  <r>
    <x v="161"/>
    <x v="2"/>
    <x v="0"/>
    <x v="0"/>
    <x v="1"/>
    <x v="52"/>
    <x v="63"/>
    <x v="0"/>
    <x v="0"/>
    <m/>
    <x v="0"/>
    <x v="140"/>
    <x v="0"/>
    <x v="27"/>
    <n v="140"/>
    <n v="70"/>
    <n v="70"/>
    <n v="338.0702"/>
    <n v="408.0702"/>
    <n v="408.0702"/>
    <x v="0"/>
    <x v="0"/>
    <x v="27"/>
  </r>
  <r>
    <x v="162"/>
    <x v="5"/>
    <x v="3"/>
    <x v="0"/>
    <x v="0"/>
    <x v="53"/>
    <x v="42"/>
    <x v="0"/>
    <x v="0"/>
    <m/>
    <x v="3"/>
    <x v="141"/>
    <x v="2"/>
    <x v="19"/>
    <n v="140"/>
    <n v="210"/>
    <n v="210"/>
    <n v="0.98399999999999999"/>
    <n v="210.98400000000001"/>
    <n v="210.98400000000001"/>
    <x v="1"/>
    <x v="5"/>
    <x v="19"/>
  </r>
  <r>
    <x v="163"/>
    <x v="5"/>
    <x v="0"/>
    <x v="0"/>
    <x v="0"/>
    <x v="53"/>
    <x v="42"/>
    <x v="1"/>
    <x v="0"/>
    <m/>
    <x v="0"/>
    <x v="142"/>
    <x v="0"/>
    <x v="19"/>
    <n v="80"/>
    <n v="40"/>
    <n v="40"/>
    <n v="14.88"/>
    <n v="54.88"/>
    <n v="54.88"/>
    <x v="1"/>
    <x v="5"/>
    <x v="19"/>
  </r>
  <r>
    <x v="164"/>
    <x v="1"/>
    <x v="1"/>
    <x v="0"/>
    <x v="0"/>
    <x v="54"/>
    <x v="42"/>
    <x v="1"/>
    <x v="0"/>
    <m/>
    <x v="0"/>
    <x v="143"/>
    <x v="0"/>
    <x v="32"/>
    <n v="80"/>
    <n v="40"/>
    <n v="40"/>
    <n v="81.900000000000006"/>
    <n v="121.9"/>
    <n v="121.9"/>
    <x v="2"/>
    <x v="5"/>
    <x v="32"/>
  </r>
  <r>
    <x v="165"/>
    <x v="3"/>
    <x v="3"/>
    <x v="0"/>
    <x v="0"/>
    <x v="54"/>
    <x v="61"/>
    <x v="0"/>
    <x v="0"/>
    <m/>
    <x v="1"/>
    <x v="29"/>
    <x v="0"/>
    <x v="0"/>
    <n v="140"/>
    <n v="35"/>
    <n v="35"/>
    <n v="21.33"/>
    <n v="56.33"/>
    <n v="56.33"/>
    <x v="2"/>
    <x v="2"/>
    <x v="0"/>
  </r>
  <r>
    <x v="166"/>
    <x v="2"/>
    <x v="0"/>
    <x v="0"/>
    <x v="0"/>
    <x v="54"/>
    <x v="61"/>
    <x v="1"/>
    <x v="0"/>
    <m/>
    <x v="1"/>
    <x v="2"/>
    <x v="1"/>
    <x v="0"/>
    <n v="80"/>
    <n v="20"/>
    <n v="20"/>
    <n v="120"/>
    <n v="140"/>
    <n v="140"/>
    <x v="2"/>
    <x v="2"/>
    <x v="0"/>
  </r>
  <r>
    <x v="167"/>
    <x v="3"/>
    <x v="4"/>
    <x v="1"/>
    <x v="0"/>
    <x v="54"/>
    <x v="64"/>
    <x v="0"/>
    <x v="0"/>
    <m/>
    <x v="0"/>
    <x v="144"/>
    <x v="0"/>
    <x v="27"/>
    <n v="140"/>
    <n v="70"/>
    <n v="70"/>
    <n v="1579.4"/>
    <n v="1649.4"/>
    <n v="1649.4"/>
    <x v="2"/>
    <x v="2"/>
    <x v="27"/>
  </r>
  <r>
    <x v="168"/>
    <x v="1"/>
    <x v="0"/>
    <x v="1"/>
    <x v="0"/>
    <x v="55"/>
    <x v="42"/>
    <x v="0"/>
    <x v="0"/>
    <m/>
    <x v="0"/>
    <x v="145"/>
    <x v="2"/>
    <x v="13"/>
    <n v="140"/>
    <n v="70"/>
    <n v="70"/>
    <n v="174.18029999999999"/>
    <n v="244.18029999999999"/>
    <n v="244.18029999999999"/>
    <x v="4"/>
    <x v="5"/>
    <x v="13"/>
  </r>
  <r>
    <x v="169"/>
    <x v="2"/>
    <x v="3"/>
    <x v="1"/>
    <x v="0"/>
    <x v="56"/>
    <x v="54"/>
    <x v="1"/>
    <x v="0"/>
    <m/>
    <x v="2"/>
    <x v="146"/>
    <x v="0"/>
    <x v="0"/>
    <n v="80"/>
    <n v="60"/>
    <n v="60"/>
    <n v="20"/>
    <n v="80"/>
    <n v="80"/>
    <x v="5"/>
    <x v="5"/>
    <x v="0"/>
  </r>
  <r>
    <x v="170"/>
    <x v="3"/>
    <x v="0"/>
    <x v="4"/>
    <x v="0"/>
    <x v="56"/>
    <x v="65"/>
    <x v="1"/>
    <x v="0"/>
    <m/>
    <x v="10"/>
    <x v="147"/>
    <x v="1"/>
    <x v="55"/>
    <n v="80"/>
    <n v="200"/>
    <n v="200"/>
    <n v="689.15409999999997"/>
    <n v="889.15409999999997"/>
    <n v="889.15409999999997"/>
    <x v="5"/>
    <x v="0"/>
    <x v="55"/>
  </r>
  <r>
    <x v="171"/>
    <x v="5"/>
    <x v="4"/>
    <x v="0"/>
    <x v="0"/>
    <x v="56"/>
    <x v="66"/>
    <x v="1"/>
    <x v="0"/>
    <m/>
    <x v="1"/>
    <x v="148"/>
    <x v="0"/>
    <x v="56"/>
    <n v="80"/>
    <n v="20"/>
    <n v="20"/>
    <n v="156"/>
    <n v="176"/>
    <n v="176"/>
    <x v="5"/>
    <x v="2"/>
    <x v="56"/>
  </r>
  <r>
    <x v="172"/>
    <x v="1"/>
    <x v="1"/>
    <x v="0"/>
    <x v="0"/>
    <x v="56"/>
    <x v="53"/>
    <x v="1"/>
    <x v="0"/>
    <m/>
    <x v="1"/>
    <x v="149"/>
    <x v="0"/>
    <x v="34"/>
    <n v="80"/>
    <n v="20"/>
    <n v="20"/>
    <n v="45.734099999999998"/>
    <n v="65.734099999999998"/>
    <n v="65.734099999999998"/>
    <x v="5"/>
    <x v="4"/>
    <x v="34"/>
  </r>
  <r>
    <x v="173"/>
    <x v="8"/>
    <x v="5"/>
    <x v="1"/>
    <x v="0"/>
    <x v="56"/>
    <x v="67"/>
    <x v="0"/>
    <x v="0"/>
    <m/>
    <x v="0"/>
    <x v="17"/>
    <x v="0"/>
    <x v="57"/>
    <n v="140"/>
    <n v="70"/>
    <n v="70"/>
    <n v="204.28399999999999"/>
    <n v="274.28399999999999"/>
    <n v="274.28399999999999"/>
    <x v="5"/>
    <x v="0"/>
    <x v="57"/>
  </r>
  <r>
    <x v="174"/>
    <x v="3"/>
    <x v="0"/>
    <x v="2"/>
    <x v="1"/>
    <x v="57"/>
    <x v="59"/>
    <x v="1"/>
    <x v="0"/>
    <m/>
    <x v="1"/>
    <x v="29"/>
    <x v="0"/>
    <x v="35"/>
    <n v="80"/>
    <n v="20"/>
    <n v="20"/>
    <n v="21.33"/>
    <n v="41.33"/>
    <n v="41.33"/>
    <x v="0"/>
    <x v="2"/>
    <x v="35"/>
  </r>
  <r>
    <x v="175"/>
    <x v="5"/>
    <x v="0"/>
    <x v="1"/>
    <x v="0"/>
    <x v="57"/>
    <x v="61"/>
    <x v="1"/>
    <x v="0"/>
    <m/>
    <x v="0"/>
    <x v="150"/>
    <x v="1"/>
    <x v="13"/>
    <n v="80"/>
    <n v="40"/>
    <n v="40"/>
    <n v="34.08"/>
    <n v="74.08"/>
    <n v="74.08"/>
    <x v="0"/>
    <x v="2"/>
    <x v="13"/>
  </r>
  <r>
    <x v="176"/>
    <x v="3"/>
    <x v="4"/>
    <x v="1"/>
    <x v="0"/>
    <x v="57"/>
    <x v="61"/>
    <x v="0"/>
    <x v="0"/>
    <m/>
    <x v="2"/>
    <x v="151"/>
    <x v="0"/>
    <x v="13"/>
    <n v="140"/>
    <n v="105"/>
    <n v="105"/>
    <n v="212.0085"/>
    <n v="317.00850000000003"/>
    <n v="317.00850000000003"/>
    <x v="0"/>
    <x v="2"/>
    <x v="13"/>
  </r>
  <r>
    <x v="177"/>
    <x v="3"/>
    <x v="0"/>
    <x v="3"/>
    <x v="0"/>
    <x v="57"/>
    <x v="54"/>
    <x v="1"/>
    <x v="0"/>
    <m/>
    <x v="6"/>
    <x v="152"/>
    <x v="2"/>
    <x v="14"/>
    <n v="80"/>
    <n v="80"/>
    <n v="80"/>
    <n v="341.2672"/>
    <n v="421.2672"/>
    <n v="421.2672"/>
    <x v="0"/>
    <x v="5"/>
    <x v="14"/>
  </r>
  <r>
    <x v="178"/>
    <x v="2"/>
    <x v="2"/>
    <x v="1"/>
    <x v="0"/>
    <x v="57"/>
    <x v="68"/>
    <x v="1"/>
    <x v="0"/>
    <m/>
    <x v="0"/>
    <x v="153"/>
    <x v="0"/>
    <x v="58"/>
    <n v="80"/>
    <n v="40"/>
    <n v="40"/>
    <n v="25.773599999999998"/>
    <n v="65.773600000000002"/>
    <n v="65.773600000000002"/>
    <x v="0"/>
    <x v="2"/>
    <x v="58"/>
  </r>
  <r>
    <x v="179"/>
    <x v="5"/>
    <x v="0"/>
    <x v="0"/>
    <x v="1"/>
    <x v="58"/>
    <x v="54"/>
    <x v="1"/>
    <x v="0"/>
    <m/>
    <x v="0"/>
    <x v="154"/>
    <x v="0"/>
    <x v="19"/>
    <n v="80"/>
    <n v="40"/>
    <n v="40"/>
    <n v="133.36609999999999"/>
    <n v="173.36609999999999"/>
    <n v="173.36609999999999"/>
    <x v="1"/>
    <x v="5"/>
    <x v="19"/>
  </r>
  <r>
    <x v="180"/>
    <x v="4"/>
    <x v="0"/>
    <x v="0"/>
    <x v="0"/>
    <x v="58"/>
    <x v="69"/>
    <x v="1"/>
    <x v="0"/>
    <m/>
    <x v="0"/>
    <x v="155"/>
    <x v="0"/>
    <x v="59"/>
    <n v="80"/>
    <n v="40"/>
    <n v="40"/>
    <n v="66.864900000000006"/>
    <n v="106.86490000000001"/>
    <n v="106.86490000000001"/>
    <x v="1"/>
    <x v="5"/>
    <x v="59"/>
  </r>
  <r>
    <x v="181"/>
    <x v="4"/>
    <x v="0"/>
    <x v="0"/>
    <x v="0"/>
    <x v="58"/>
    <x v="69"/>
    <x v="1"/>
    <x v="0"/>
    <m/>
    <x v="2"/>
    <x v="156"/>
    <x v="1"/>
    <x v="59"/>
    <n v="80"/>
    <n v="60"/>
    <n v="60"/>
    <n v="94.26"/>
    <n v="154.26"/>
    <n v="154.26"/>
    <x v="1"/>
    <x v="5"/>
    <x v="59"/>
  </r>
  <r>
    <x v="182"/>
    <x v="4"/>
    <x v="0"/>
    <x v="0"/>
    <x v="0"/>
    <x v="58"/>
    <x v="69"/>
    <x v="1"/>
    <x v="0"/>
    <m/>
    <x v="1"/>
    <x v="2"/>
    <x v="2"/>
    <x v="59"/>
    <n v="80"/>
    <n v="20"/>
    <n v="20"/>
    <n v="120"/>
    <n v="140"/>
    <n v="140"/>
    <x v="1"/>
    <x v="5"/>
    <x v="59"/>
  </r>
  <r>
    <x v="183"/>
    <x v="4"/>
    <x v="0"/>
    <x v="2"/>
    <x v="0"/>
    <x v="59"/>
    <x v="35"/>
    <x v="1"/>
    <x v="0"/>
    <m/>
    <x v="1"/>
    <x v="2"/>
    <x v="0"/>
    <x v="60"/>
    <n v="80"/>
    <n v="20"/>
    <n v="20"/>
    <n v="120"/>
    <n v="140"/>
    <n v="140"/>
    <x v="2"/>
    <x v="3"/>
    <x v="60"/>
  </r>
  <r>
    <x v="184"/>
    <x v="3"/>
    <x v="3"/>
    <x v="2"/>
    <x v="1"/>
    <x v="59"/>
    <x v="61"/>
    <x v="1"/>
    <x v="0"/>
    <m/>
    <x v="1"/>
    <x v="157"/>
    <x v="1"/>
    <x v="12"/>
    <n v="80"/>
    <n v="20"/>
    <n v="20"/>
    <n v="45.99"/>
    <n v="65.990000000000009"/>
    <n v="65.990000000000009"/>
    <x v="2"/>
    <x v="2"/>
    <x v="12"/>
  </r>
  <r>
    <x v="185"/>
    <x v="5"/>
    <x v="3"/>
    <x v="0"/>
    <x v="0"/>
    <x v="59"/>
    <x v="70"/>
    <x v="1"/>
    <x v="0"/>
    <m/>
    <x v="0"/>
    <x v="75"/>
    <x v="2"/>
    <x v="0"/>
    <n v="80"/>
    <n v="40"/>
    <n v="40"/>
    <n v="33"/>
    <n v="73"/>
    <n v="73"/>
    <x v="2"/>
    <x v="2"/>
    <x v="0"/>
  </r>
  <r>
    <x v="186"/>
    <x v="3"/>
    <x v="4"/>
    <x v="0"/>
    <x v="0"/>
    <x v="59"/>
    <x v="55"/>
    <x v="1"/>
    <x v="0"/>
    <m/>
    <x v="1"/>
    <x v="29"/>
    <x v="2"/>
    <x v="61"/>
    <n v="80"/>
    <n v="20"/>
    <n v="20"/>
    <n v="21.33"/>
    <n v="41.33"/>
    <n v="41.33"/>
    <x v="2"/>
    <x v="5"/>
    <x v="61"/>
  </r>
  <r>
    <x v="187"/>
    <x v="3"/>
    <x v="2"/>
    <x v="2"/>
    <x v="1"/>
    <x v="59"/>
    <x v="71"/>
    <x v="1"/>
    <x v="0"/>
    <m/>
    <x v="1"/>
    <x v="158"/>
    <x v="0"/>
    <x v="62"/>
    <n v="80"/>
    <n v="20"/>
    <n v="20"/>
    <n v="37.26"/>
    <n v="57.26"/>
    <n v="57.26"/>
    <x v="2"/>
    <x v="3"/>
    <x v="62"/>
  </r>
  <r>
    <x v="188"/>
    <x v="5"/>
    <x v="0"/>
    <x v="1"/>
    <x v="0"/>
    <x v="60"/>
    <x v="72"/>
    <x v="1"/>
    <x v="0"/>
    <m/>
    <x v="6"/>
    <x v="159"/>
    <x v="2"/>
    <x v="20"/>
    <n v="80"/>
    <n v="80"/>
    <n v="80"/>
    <n v="81.885000000000005"/>
    <n v="161.88499999999999"/>
    <n v="161.88499999999999"/>
    <x v="3"/>
    <x v="0"/>
    <x v="20"/>
  </r>
  <r>
    <x v="189"/>
    <x v="2"/>
    <x v="0"/>
    <x v="2"/>
    <x v="1"/>
    <x v="61"/>
    <x v="7"/>
    <x v="1"/>
    <x v="0"/>
    <m/>
    <x v="1"/>
    <x v="160"/>
    <x v="2"/>
    <x v="39"/>
    <n v="80"/>
    <n v="20"/>
    <n v="20"/>
    <n v="10.103199999999999"/>
    <n v="30.103200000000001"/>
    <n v="30.103200000000001"/>
    <x v="5"/>
    <x v="0"/>
    <x v="39"/>
  </r>
  <r>
    <x v="190"/>
    <x v="5"/>
    <x v="0"/>
    <x v="2"/>
    <x v="0"/>
    <x v="61"/>
    <x v="7"/>
    <x v="1"/>
    <x v="0"/>
    <m/>
    <x v="1"/>
    <x v="161"/>
    <x v="0"/>
    <x v="39"/>
    <n v="80"/>
    <n v="20"/>
    <n v="20"/>
    <n v="17.88"/>
    <n v="37.879999999999995"/>
    <n v="37.879999999999995"/>
    <x v="5"/>
    <x v="0"/>
    <x v="39"/>
  </r>
  <r>
    <x v="191"/>
    <x v="7"/>
    <x v="4"/>
    <x v="3"/>
    <x v="0"/>
    <x v="61"/>
    <x v="7"/>
    <x v="0"/>
    <x v="0"/>
    <m/>
    <x v="11"/>
    <x v="162"/>
    <x v="2"/>
    <x v="39"/>
    <n v="140"/>
    <n v="385"/>
    <n v="385"/>
    <n v="1204.6415"/>
    <n v="1589.6415"/>
    <n v="1589.6415"/>
    <x v="5"/>
    <x v="0"/>
    <x v="39"/>
  </r>
  <r>
    <x v="192"/>
    <x v="7"/>
    <x v="3"/>
    <x v="3"/>
    <x v="0"/>
    <x v="61"/>
    <x v="64"/>
    <x v="0"/>
    <x v="0"/>
    <m/>
    <x v="13"/>
    <x v="163"/>
    <x v="2"/>
    <x v="11"/>
    <n v="140"/>
    <n v="420"/>
    <n v="420"/>
    <n v="111"/>
    <n v="531"/>
    <n v="531"/>
    <x v="5"/>
    <x v="2"/>
    <x v="11"/>
  </r>
  <r>
    <x v="193"/>
    <x v="4"/>
    <x v="0"/>
    <x v="0"/>
    <x v="0"/>
    <x v="61"/>
    <x v="69"/>
    <x v="1"/>
    <x v="0"/>
    <m/>
    <x v="1"/>
    <x v="164"/>
    <x v="1"/>
    <x v="31"/>
    <n v="80"/>
    <n v="20"/>
    <n v="20"/>
    <n v="21.21"/>
    <n v="41.21"/>
    <n v="41.21"/>
    <x v="5"/>
    <x v="5"/>
    <x v="31"/>
  </r>
  <r>
    <x v="194"/>
    <x v="7"/>
    <x v="5"/>
    <x v="0"/>
    <x v="0"/>
    <x v="61"/>
    <x v="73"/>
    <x v="0"/>
    <x v="0"/>
    <m/>
    <x v="0"/>
    <x v="165"/>
    <x v="2"/>
    <x v="63"/>
    <n v="140"/>
    <n v="70"/>
    <n v="70"/>
    <n v="158.31389999999999"/>
    <n v="228.31389999999999"/>
    <n v="228.31389999999999"/>
    <x v="5"/>
    <x v="2"/>
    <x v="63"/>
  </r>
  <r>
    <x v="195"/>
    <x v="5"/>
    <x v="3"/>
    <x v="0"/>
    <x v="0"/>
    <x v="62"/>
    <x v="55"/>
    <x v="1"/>
    <x v="0"/>
    <m/>
    <x v="0"/>
    <x v="135"/>
    <x v="2"/>
    <x v="41"/>
    <n v="80"/>
    <n v="40"/>
    <n v="40"/>
    <n v="36.754399999999997"/>
    <n v="76.754400000000004"/>
    <n v="76.754400000000004"/>
    <x v="0"/>
    <x v="5"/>
    <x v="41"/>
  </r>
  <r>
    <x v="196"/>
    <x v="0"/>
    <x v="5"/>
    <x v="1"/>
    <x v="0"/>
    <x v="62"/>
    <x v="74"/>
    <x v="0"/>
    <x v="0"/>
    <m/>
    <x v="0"/>
    <x v="166"/>
    <x v="2"/>
    <x v="64"/>
    <n v="140"/>
    <n v="70"/>
    <n v="70"/>
    <n v="242.07"/>
    <n v="312.07"/>
    <n v="312.07"/>
    <x v="0"/>
    <x v="0"/>
    <x v="64"/>
  </r>
  <r>
    <x v="197"/>
    <x v="3"/>
    <x v="0"/>
    <x v="0"/>
    <x v="0"/>
    <x v="63"/>
    <x v="64"/>
    <x v="1"/>
    <x v="0"/>
    <m/>
    <x v="0"/>
    <x v="43"/>
    <x v="2"/>
    <x v="16"/>
    <n v="80"/>
    <n v="40"/>
    <n v="40"/>
    <n v="30"/>
    <n v="70"/>
    <n v="70"/>
    <x v="1"/>
    <x v="2"/>
    <x v="16"/>
  </r>
  <r>
    <x v="198"/>
    <x v="3"/>
    <x v="0"/>
    <x v="0"/>
    <x v="1"/>
    <x v="63"/>
    <x v="63"/>
    <x v="1"/>
    <x v="0"/>
    <m/>
    <x v="0"/>
    <x v="167"/>
    <x v="2"/>
    <x v="14"/>
    <n v="80"/>
    <n v="40"/>
    <n v="40"/>
    <n v="52.8994"/>
    <n v="92.8994"/>
    <n v="92.8994"/>
    <x v="1"/>
    <x v="0"/>
    <x v="14"/>
  </r>
  <r>
    <x v="199"/>
    <x v="3"/>
    <x v="2"/>
    <x v="2"/>
    <x v="1"/>
    <x v="63"/>
    <x v="64"/>
    <x v="1"/>
    <x v="0"/>
    <m/>
    <x v="1"/>
    <x v="135"/>
    <x v="0"/>
    <x v="16"/>
    <n v="80"/>
    <n v="20"/>
    <n v="20"/>
    <n v="36.754399999999997"/>
    <n v="56.754399999999997"/>
    <n v="56.754399999999997"/>
    <x v="1"/>
    <x v="2"/>
    <x v="16"/>
  </r>
  <r>
    <x v="200"/>
    <x v="5"/>
    <x v="4"/>
    <x v="2"/>
    <x v="0"/>
    <x v="63"/>
    <x v="66"/>
    <x v="1"/>
    <x v="0"/>
    <m/>
    <x v="1"/>
    <x v="4"/>
    <x v="2"/>
    <x v="65"/>
    <n v="80"/>
    <n v="20"/>
    <n v="20"/>
    <n v="45.237400000000001"/>
    <n v="65.237400000000008"/>
    <n v="65.237400000000008"/>
    <x v="1"/>
    <x v="2"/>
    <x v="65"/>
  </r>
  <r>
    <x v="201"/>
    <x v="3"/>
    <x v="2"/>
    <x v="1"/>
    <x v="1"/>
    <x v="63"/>
    <x v="75"/>
    <x v="1"/>
    <x v="0"/>
    <m/>
    <x v="2"/>
    <x v="36"/>
    <x v="0"/>
    <x v="36"/>
    <n v="80"/>
    <n v="60"/>
    <n v="60"/>
    <n v="42.66"/>
    <n v="102.66"/>
    <n v="102.66"/>
    <x v="1"/>
    <x v="3"/>
    <x v="36"/>
  </r>
  <r>
    <x v="202"/>
    <x v="0"/>
    <x v="5"/>
    <x v="1"/>
    <x v="0"/>
    <x v="63"/>
    <x v="76"/>
    <x v="0"/>
    <x v="0"/>
    <m/>
    <x v="6"/>
    <x v="168"/>
    <x v="0"/>
    <x v="66"/>
    <n v="140"/>
    <n v="140"/>
    <n v="140"/>
    <n v="226"/>
    <n v="366"/>
    <n v="366"/>
    <x v="1"/>
    <x v="5"/>
    <x v="66"/>
  </r>
  <r>
    <x v="203"/>
    <x v="1"/>
    <x v="4"/>
    <x v="0"/>
    <x v="0"/>
    <x v="64"/>
    <x v="77"/>
    <x v="0"/>
    <x v="0"/>
    <m/>
    <x v="0"/>
    <x v="4"/>
    <x v="0"/>
    <x v="5"/>
    <n v="140"/>
    <n v="70"/>
    <n v="70"/>
    <n v="45.237400000000001"/>
    <n v="115.23740000000001"/>
    <n v="115.23740000000001"/>
    <x v="2"/>
    <x v="3"/>
    <x v="5"/>
  </r>
  <r>
    <x v="204"/>
    <x v="3"/>
    <x v="3"/>
    <x v="2"/>
    <x v="1"/>
    <x v="64"/>
    <x v="49"/>
    <x v="1"/>
    <x v="0"/>
    <m/>
    <x v="1"/>
    <x v="169"/>
    <x v="2"/>
    <x v="42"/>
    <n v="80"/>
    <n v="20"/>
    <n v="20"/>
    <n v="36.972099999999998"/>
    <n v="56.972099999999998"/>
    <n v="56.972099999999998"/>
    <x v="2"/>
    <x v="5"/>
    <x v="42"/>
  </r>
  <r>
    <x v="205"/>
    <x v="1"/>
    <x v="1"/>
    <x v="0"/>
    <x v="0"/>
    <x v="65"/>
    <x v="78"/>
    <x v="1"/>
    <x v="0"/>
    <m/>
    <x v="0"/>
    <x v="170"/>
    <x v="0"/>
    <x v="17"/>
    <n v="80"/>
    <n v="40"/>
    <n v="40"/>
    <n v="138.5667"/>
    <n v="178.5667"/>
    <n v="178.5667"/>
    <x v="4"/>
    <x v="3"/>
    <x v="17"/>
  </r>
  <r>
    <x v="206"/>
    <x v="1"/>
    <x v="1"/>
    <x v="2"/>
    <x v="0"/>
    <x v="65"/>
    <x v="77"/>
    <x v="1"/>
    <x v="0"/>
    <m/>
    <x v="1"/>
    <x v="171"/>
    <x v="0"/>
    <x v="53"/>
    <n v="80"/>
    <n v="20"/>
    <n v="20"/>
    <n v="126.5641"/>
    <n v="146.5641"/>
    <n v="146.5641"/>
    <x v="4"/>
    <x v="3"/>
    <x v="53"/>
  </r>
  <r>
    <x v="207"/>
    <x v="4"/>
    <x v="3"/>
    <x v="4"/>
    <x v="0"/>
    <x v="66"/>
    <x v="65"/>
    <x v="0"/>
    <x v="0"/>
    <m/>
    <x v="6"/>
    <x v="172"/>
    <x v="1"/>
    <x v="4"/>
    <n v="140"/>
    <n v="140"/>
    <n v="140"/>
    <n v="51.45"/>
    <n v="191.45"/>
    <n v="191.45"/>
    <x v="5"/>
    <x v="0"/>
    <x v="4"/>
  </r>
  <r>
    <x v="208"/>
    <x v="1"/>
    <x v="1"/>
    <x v="2"/>
    <x v="0"/>
    <x v="66"/>
    <x v="66"/>
    <x v="1"/>
    <x v="0"/>
    <m/>
    <x v="1"/>
    <x v="173"/>
    <x v="0"/>
    <x v="30"/>
    <n v="80"/>
    <n v="20"/>
    <n v="20"/>
    <n v="227.93719999999999"/>
    <n v="247.93719999999999"/>
    <n v="247.93719999999999"/>
    <x v="5"/>
    <x v="2"/>
    <x v="30"/>
  </r>
  <r>
    <x v="209"/>
    <x v="3"/>
    <x v="4"/>
    <x v="1"/>
    <x v="0"/>
    <x v="66"/>
    <x v="55"/>
    <x v="1"/>
    <x v="0"/>
    <m/>
    <x v="0"/>
    <x v="59"/>
    <x v="1"/>
    <x v="31"/>
    <n v="80"/>
    <n v="40"/>
    <n v="40"/>
    <n v="367.71109999999999"/>
    <n v="407.71109999999999"/>
    <n v="407.71109999999999"/>
    <x v="5"/>
    <x v="5"/>
    <x v="31"/>
  </r>
  <r>
    <x v="210"/>
    <x v="0"/>
    <x v="0"/>
    <x v="1"/>
    <x v="0"/>
    <x v="66"/>
    <x v="79"/>
    <x v="0"/>
    <x v="0"/>
    <m/>
    <x v="14"/>
    <x v="174"/>
    <x v="0"/>
    <x v="65"/>
    <n v="140"/>
    <n v="175"/>
    <n v="175"/>
    <n v="637.53"/>
    <n v="812.53"/>
    <n v="812.53"/>
    <x v="5"/>
    <x v="0"/>
    <x v="65"/>
  </r>
  <r>
    <x v="211"/>
    <x v="2"/>
    <x v="0"/>
    <x v="1"/>
    <x v="0"/>
    <x v="67"/>
    <x v="63"/>
    <x v="0"/>
    <x v="0"/>
    <m/>
    <x v="13"/>
    <x v="29"/>
    <x v="0"/>
    <x v="12"/>
    <n v="140"/>
    <n v="420"/>
    <n v="420"/>
    <n v="21.33"/>
    <n v="441.33"/>
    <n v="441.33"/>
    <x v="0"/>
    <x v="0"/>
    <x v="12"/>
  </r>
  <r>
    <x v="212"/>
    <x v="4"/>
    <x v="2"/>
    <x v="1"/>
    <x v="0"/>
    <x v="67"/>
    <x v="52"/>
    <x v="0"/>
    <x v="0"/>
    <m/>
    <x v="3"/>
    <x v="175"/>
    <x v="0"/>
    <x v="39"/>
    <n v="140"/>
    <n v="210"/>
    <n v="210"/>
    <n v="318.72519999999997"/>
    <n v="528.72519999999997"/>
    <n v="528.72519999999997"/>
    <x v="0"/>
    <x v="3"/>
    <x v="39"/>
  </r>
  <r>
    <x v="213"/>
    <x v="3"/>
    <x v="2"/>
    <x v="1"/>
    <x v="1"/>
    <x v="67"/>
    <x v="80"/>
    <x v="0"/>
    <x v="0"/>
    <m/>
    <x v="2"/>
    <x v="176"/>
    <x v="0"/>
    <x v="67"/>
    <n v="140"/>
    <n v="105"/>
    <n v="105"/>
    <n v="35.450000000000003"/>
    <n v="140.44999999999999"/>
    <n v="140.44999999999999"/>
    <x v="0"/>
    <x v="1"/>
    <x v="67"/>
  </r>
  <r>
    <x v="214"/>
    <x v="1"/>
    <x v="1"/>
    <x v="4"/>
    <x v="0"/>
    <x v="68"/>
    <x v="64"/>
    <x v="1"/>
    <x v="0"/>
    <m/>
    <x v="5"/>
    <x v="177"/>
    <x v="1"/>
    <x v="39"/>
    <n v="80"/>
    <n v="140"/>
    <n v="140"/>
    <n v="131.30000000000001"/>
    <n v="271.3"/>
    <n v="271.3"/>
    <x v="1"/>
    <x v="2"/>
    <x v="39"/>
  </r>
  <r>
    <x v="215"/>
    <x v="3"/>
    <x v="2"/>
    <x v="2"/>
    <x v="0"/>
    <x v="68"/>
    <x v="55"/>
    <x v="1"/>
    <x v="0"/>
    <m/>
    <x v="1"/>
    <x v="178"/>
    <x v="2"/>
    <x v="40"/>
    <n v="80"/>
    <n v="20"/>
    <n v="20"/>
    <n v="37.262799999999999"/>
    <n v="57.262799999999999"/>
    <n v="57.262799999999999"/>
    <x v="1"/>
    <x v="5"/>
    <x v="40"/>
  </r>
  <r>
    <x v="216"/>
    <x v="7"/>
    <x v="4"/>
    <x v="4"/>
    <x v="0"/>
    <x v="68"/>
    <x v="79"/>
    <x v="0"/>
    <x v="0"/>
    <m/>
    <x v="13"/>
    <x v="179"/>
    <x v="2"/>
    <x v="5"/>
    <n v="140"/>
    <n v="420"/>
    <n v="420"/>
    <n v="1193.7465999999999"/>
    <n v="1613.7465999999999"/>
    <n v="1613.7465999999999"/>
    <x v="1"/>
    <x v="0"/>
    <x v="5"/>
  </r>
  <r>
    <x v="217"/>
    <x v="5"/>
    <x v="4"/>
    <x v="1"/>
    <x v="1"/>
    <x v="69"/>
    <x v="51"/>
    <x v="1"/>
    <x v="0"/>
    <m/>
    <x v="0"/>
    <x v="98"/>
    <x v="2"/>
    <x v="18"/>
    <n v="80"/>
    <n v="40"/>
    <n v="40"/>
    <n v="250.42240000000001"/>
    <n v="290.42240000000004"/>
    <n v="290.42240000000004"/>
    <x v="2"/>
    <x v="5"/>
    <x v="18"/>
  </r>
  <r>
    <x v="218"/>
    <x v="1"/>
    <x v="1"/>
    <x v="2"/>
    <x v="0"/>
    <x v="69"/>
    <x v="66"/>
    <x v="1"/>
    <x v="0"/>
    <m/>
    <x v="1"/>
    <x v="180"/>
    <x v="1"/>
    <x v="27"/>
    <n v="80"/>
    <n v="20"/>
    <n v="20"/>
    <n v="67.703999999999994"/>
    <n v="87.703999999999994"/>
    <n v="87.703999999999994"/>
    <x v="2"/>
    <x v="2"/>
    <x v="27"/>
  </r>
  <r>
    <x v="219"/>
    <x v="2"/>
    <x v="3"/>
    <x v="4"/>
    <x v="0"/>
    <x v="69"/>
    <x v="66"/>
    <x v="0"/>
    <x v="0"/>
    <m/>
    <x v="14"/>
    <x v="181"/>
    <x v="0"/>
    <x v="27"/>
    <n v="140"/>
    <n v="175"/>
    <n v="175"/>
    <n v="58.238999999999997"/>
    <n v="233.239"/>
    <n v="233.239"/>
    <x v="2"/>
    <x v="2"/>
    <x v="27"/>
  </r>
  <r>
    <x v="220"/>
    <x v="4"/>
    <x v="1"/>
    <x v="0"/>
    <x v="0"/>
    <x v="69"/>
    <x v="81"/>
    <x v="1"/>
    <x v="0"/>
    <m/>
    <x v="0"/>
    <x v="182"/>
    <x v="1"/>
    <x v="31"/>
    <n v="80"/>
    <n v="40"/>
    <n v="40"/>
    <n v="32.226999999999997"/>
    <n v="72.227000000000004"/>
    <n v="72.227000000000004"/>
    <x v="2"/>
    <x v="2"/>
    <x v="31"/>
  </r>
  <r>
    <x v="221"/>
    <x v="2"/>
    <x v="0"/>
    <x v="1"/>
    <x v="0"/>
    <x v="69"/>
    <x v="82"/>
    <x v="1"/>
    <x v="0"/>
    <m/>
    <x v="7"/>
    <x v="183"/>
    <x v="0"/>
    <x v="28"/>
    <n v="80"/>
    <n v="180"/>
    <n v="180"/>
    <n v="180"/>
    <n v="360"/>
    <n v="360"/>
    <x v="2"/>
    <x v="4"/>
    <x v="28"/>
  </r>
  <r>
    <x v="222"/>
    <x v="4"/>
    <x v="0"/>
    <x v="0"/>
    <x v="1"/>
    <x v="70"/>
    <x v="83"/>
    <x v="1"/>
    <x v="0"/>
    <m/>
    <x v="6"/>
    <x v="184"/>
    <x v="0"/>
    <x v="68"/>
    <n v="80"/>
    <n v="80"/>
    <n v="80"/>
    <n v="337.9237"/>
    <n v="417.9237"/>
    <n v="417.9237"/>
    <x v="4"/>
    <x v="2"/>
    <x v="68"/>
  </r>
  <r>
    <x v="223"/>
    <x v="3"/>
    <x v="4"/>
    <x v="0"/>
    <x v="1"/>
    <x v="71"/>
    <x v="63"/>
    <x v="1"/>
    <x v="0"/>
    <m/>
    <x v="2"/>
    <x v="185"/>
    <x v="0"/>
    <x v="50"/>
    <n v="80"/>
    <n v="60"/>
    <n v="60"/>
    <n v="63.99"/>
    <n v="123.99000000000001"/>
    <n v="123.99000000000001"/>
    <x v="5"/>
    <x v="0"/>
    <x v="50"/>
  </r>
  <r>
    <x v="224"/>
    <x v="4"/>
    <x v="0"/>
    <x v="0"/>
    <x v="0"/>
    <x v="71"/>
    <x v="52"/>
    <x v="1"/>
    <x v="0"/>
    <m/>
    <x v="0"/>
    <x v="186"/>
    <x v="1"/>
    <x v="35"/>
    <n v="80"/>
    <n v="40"/>
    <n v="40"/>
    <n v="145.88999999999999"/>
    <n v="185.89"/>
    <n v="185.89"/>
    <x v="5"/>
    <x v="3"/>
    <x v="35"/>
  </r>
  <r>
    <x v="225"/>
    <x v="4"/>
    <x v="0"/>
    <x v="2"/>
    <x v="0"/>
    <x v="71"/>
    <x v="69"/>
    <x v="1"/>
    <x v="0"/>
    <m/>
    <x v="1"/>
    <x v="43"/>
    <x v="1"/>
    <x v="22"/>
    <n v="80"/>
    <n v="20"/>
    <n v="20"/>
    <n v="30"/>
    <n v="50"/>
    <n v="50"/>
    <x v="5"/>
    <x v="5"/>
    <x v="22"/>
  </r>
  <r>
    <x v="226"/>
    <x v="4"/>
    <x v="0"/>
    <x v="1"/>
    <x v="0"/>
    <x v="71"/>
    <x v="69"/>
    <x v="1"/>
    <x v="0"/>
    <m/>
    <x v="0"/>
    <x v="187"/>
    <x v="0"/>
    <x v="22"/>
    <n v="80"/>
    <n v="40"/>
    <n v="40"/>
    <n v="57.098199999999999"/>
    <n v="97.098199999999991"/>
    <n v="97.098199999999991"/>
    <x v="5"/>
    <x v="5"/>
    <x v="22"/>
  </r>
  <r>
    <x v="227"/>
    <x v="0"/>
    <x v="0"/>
    <x v="4"/>
    <x v="0"/>
    <x v="71"/>
    <x v="84"/>
    <x v="0"/>
    <x v="0"/>
    <m/>
    <x v="15"/>
    <x v="188"/>
    <x v="0"/>
    <x v="3"/>
    <n v="140"/>
    <n v="490"/>
    <n v="490"/>
    <n v="262.44"/>
    <n v="752.44"/>
    <n v="752.44"/>
    <x v="5"/>
    <x v="3"/>
    <x v="3"/>
  </r>
  <r>
    <x v="228"/>
    <x v="4"/>
    <x v="0"/>
    <x v="0"/>
    <x v="0"/>
    <x v="71"/>
    <x v="85"/>
    <x v="1"/>
    <x v="0"/>
    <m/>
    <x v="0"/>
    <x v="29"/>
    <x v="1"/>
    <x v="65"/>
    <n v="80"/>
    <n v="40"/>
    <n v="40"/>
    <n v="21.33"/>
    <n v="61.33"/>
    <n v="61.33"/>
    <x v="5"/>
    <x v="0"/>
    <x v="65"/>
  </r>
  <r>
    <x v="229"/>
    <x v="1"/>
    <x v="1"/>
    <x v="3"/>
    <x v="0"/>
    <x v="71"/>
    <x v="74"/>
    <x v="1"/>
    <x v="0"/>
    <m/>
    <x v="16"/>
    <x v="189"/>
    <x v="1"/>
    <x v="69"/>
    <n v="80"/>
    <n v="320"/>
    <n v="320"/>
    <n v="1769.625"/>
    <n v="2089.625"/>
    <n v="2089.625"/>
    <x v="5"/>
    <x v="0"/>
    <x v="69"/>
  </r>
  <r>
    <x v="230"/>
    <x v="1"/>
    <x v="1"/>
    <x v="1"/>
    <x v="0"/>
    <x v="72"/>
    <x v="84"/>
    <x v="1"/>
    <x v="0"/>
    <m/>
    <x v="2"/>
    <x v="190"/>
    <x v="1"/>
    <x v="4"/>
    <n v="80"/>
    <n v="60"/>
    <n v="60"/>
    <n v="82.875"/>
    <n v="142.875"/>
    <n v="142.875"/>
    <x v="0"/>
    <x v="3"/>
    <x v="4"/>
  </r>
  <r>
    <x v="231"/>
    <x v="2"/>
    <x v="4"/>
    <x v="0"/>
    <x v="0"/>
    <x v="72"/>
    <x v="49"/>
    <x v="0"/>
    <x v="0"/>
    <m/>
    <x v="2"/>
    <x v="191"/>
    <x v="0"/>
    <x v="41"/>
    <n v="140"/>
    <n v="105"/>
    <n v="105"/>
    <n v="2294"/>
    <n v="2399"/>
    <n v="2399"/>
    <x v="0"/>
    <x v="5"/>
    <x v="41"/>
  </r>
  <r>
    <x v="232"/>
    <x v="5"/>
    <x v="0"/>
    <x v="0"/>
    <x v="0"/>
    <x v="73"/>
    <x v="78"/>
    <x v="1"/>
    <x v="0"/>
    <m/>
    <x v="6"/>
    <x v="192"/>
    <x v="0"/>
    <x v="12"/>
    <n v="80"/>
    <n v="80"/>
    <n v="80"/>
    <n v="348.7432"/>
    <n v="428.7432"/>
    <n v="428.7432"/>
    <x v="1"/>
    <x v="3"/>
    <x v="12"/>
  </r>
  <r>
    <x v="233"/>
    <x v="1"/>
    <x v="1"/>
    <x v="0"/>
    <x v="0"/>
    <x v="73"/>
    <x v="81"/>
    <x v="1"/>
    <x v="0"/>
    <m/>
    <x v="1"/>
    <x v="193"/>
    <x v="0"/>
    <x v="4"/>
    <n v="80"/>
    <n v="20"/>
    <n v="20"/>
    <n v="140.4"/>
    <n v="160.4"/>
    <n v="160.4"/>
    <x v="1"/>
    <x v="2"/>
    <x v="4"/>
  </r>
  <r>
    <x v="234"/>
    <x v="8"/>
    <x v="5"/>
    <x v="0"/>
    <x v="0"/>
    <x v="73"/>
    <x v="86"/>
    <x v="0"/>
    <x v="0"/>
    <m/>
    <x v="0"/>
    <x v="194"/>
    <x v="0"/>
    <x v="68"/>
    <n v="140"/>
    <n v="70"/>
    <n v="70"/>
    <n v="133.99780000000001"/>
    <n v="203.99780000000001"/>
    <n v="203.99780000000001"/>
    <x v="1"/>
    <x v="5"/>
    <x v="68"/>
  </r>
  <r>
    <x v="235"/>
    <x v="3"/>
    <x v="3"/>
    <x v="3"/>
    <x v="0"/>
    <x v="74"/>
    <x v="87"/>
    <x v="0"/>
    <x v="0"/>
    <m/>
    <x v="6"/>
    <x v="195"/>
    <x v="0"/>
    <x v="65"/>
    <n v="140"/>
    <n v="140"/>
    <n v="140"/>
    <n v="305.63040000000001"/>
    <n v="445.63040000000001"/>
    <n v="445.63040000000001"/>
    <x v="5"/>
    <x v="0"/>
    <x v="65"/>
  </r>
  <r>
    <x v="236"/>
    <x v="3"/>
    <x v="4"/>
    <x v="0"/>
    <x v="1"/>
    <x v="75"/>
    <x v="55"/>
    <x v="1"/>
    <x v="0"/>
    <m/>
    <x v="1"/>
    <x v="66"/>
    <x v="0"/>
    <x v="12"/>
    <n v="80"/>
    <n v="20"/>
    <n v="20"/>
    <n v="19.196999999999999"/>
    <n v="39.197000000000003"/>
    <n v="39.197000000000003"/>
    <x v="5"/>
    <x v="5"/>
    <x v="12"/>
  </r>
  <r>
    <x v="237"/>
    <x v="1"/>
    <x v="1"/>
    <x v="0"/>
    <x v="0"/>
    <x v="75"/>
    <x v="84"/>
    <x v="1"/>
    <x v="0"/>
    <m/>
    <x v="0"/>
    <x v="196"/>
    <x v="1"/>
    <x v="13"/>
    <n v="80"/>
    <n v="40"/>
    <n v="40"/>
    <n v="18.524999999999999"/>
    <n v="58.524999999999999"/>
    <n v="58.524999999999999"/>
    <x v="5"/>
    <x v="3"/>
    <x v="13"/>
  </r>
  <r>
    <x v="238"/>
    <x v="4"/>
    <x v="1"/>
    <x v="2"/>
    <x v="0"/>
    <x v="75"/>
    <x v="84"/>
    <x v="1"/>
    <x v="0"/>
    <m/>
    <x v="1"/>
    <x v="197"/>
    <x v="0"/>
    <x v="13"/>
    <n v="80"/>
    <n v="20"/>
    <n v="20"/>
    <n v="39"/>
    <n v="59"/>
    <n v="59"/>
    <x v="5"/>
    <x v="3"/>
    <x v="13"/>
  </r>
  <r>
    <x v="239"/>
    <x v="1"/>
    <x v="1"/>
    <x v="0"/>
    <x v="0"/>
    <x v="75"/>
    <x v="81"/>
    <x v="0"/>
    <x v="0"/>
    <m/>
    <x v="1"/>
    <x v="198"/>
    <x v="1"/>
    <x v="21"/>
    <n v="140"/>
    <n v="35"/>
    <n v="35"/>
    <n v="36.503999999999998"/>
    <n v="71.503999999999991"/>
    <n v="71.503999999999991"/>
    <x v="5"/>
    <x v="2"/>
    <x v="21"/>
  </r>
  <r>
    <x v="240"/>
    <x v="2"/>
    <x v="2"/>
    <x v="0"/>
    <x v="0"/>
    <x v="75"/>
    <x v="81"/>
    <x v="0"/>
    <x v="0"/>
    <m/>
    <x v="0"/>
    <x v="199"/>
    <x v="2"/>
    <x v="21"/>
    <n v="140"/>
    <n v="70"/>
    <n v="70"/>
    <n v="29.807400000000001"/>
    <n v="99.807400000000001"/>
    <n v="99.807400000000001"/>
    <x v="5"/>
    <x v="2"/>
    <x v="21"/>
  </r>
  <r>
    <x v="241"/>
    <x v="2"/>
    <x v="4"/>
    <x v="0"/>
    <x v="0"/>
    <x v="75"/>
    <x v="81"/>
    <x v="1"/>
    <x v="0"/>
    <m/>
    <x v="1"/>
    <x v="200"/>
    <x v="0"/>
    <x v="21"/>
    <n v="80"/>
    <n v="20"/>
    <n v="20"/>
    <n v="43.02"/>
    <n v="63.02"/>
    <n v="63.02"/>
    <x v="5"/>
    <x v="2"/>
    <x v="21"/>
  </r>
  <r>
    <x v="242"/>
    <x v="3"/>
    <x v="3"/>
    <x v="2"/>
    <x v="0"/>
    <x v="75"/>
    <x v="88"/>
    <x v="1"/>
    <x v="0"/>
    <m/>
    <x v="1"/>
    <x v="155"/>
    <x v="0"/>
    <x v="11"/>
    <n v="80"/>
    <n v="20"/>
    <n v="20"/>
    <n v="66.864900000000006"/>
    <n v="86.864900000000006"/>
    <n v="86.864900000000006"/>
    <x v="5"/>
    <x v="2"/>
    <x v="11"/>
  </r>
  <r>
    <x v="243"/>
    <x v="3"/>
    <x v="3"/>
    <x v="1"/>
    <x v="0"/>
    <x v="75"/>
    <x v="89"/>
    <x v="1"/>
    <x v="0"/>
    <m/>
    <x v="2"/>
    <x v="201"/>
    <x v="0"/>
    <x v="45"/>
    <n v="80"/>
    <n v="60"/>
    <n v="60"/>
    <n v="408.56790000000001"/>
    <n v="468.56790000000001"/>
    <n v="468.56790000000001"/>
    <x v="5"/>
    <x v="2"/>
    <x v="45"/>
  </r>
  <r>
    <x v="244"/>
    <x v="1"/>
    <x v="1"/>
    <x v="0"/>
    <x v="0"/>
    <x v="76"/>
    <x v="81"/>
    <x v="1"/>
    <x v="0"/>
    <m/>
    <x v="1"/>
    <x v="202"/>
    <x v="1"/>
    <x v="13"/>
    <n v="80"/>
    <n v="20"/>
    <n v="20"/>
    <n v="25.2486"/>
    <n v="45.248599999999996"/>
    <n v="45.248599999999996"/>
    <x v="0"/>
    <x v="2"/>
    <x v="13"/>
  </r>
  <r>
    <x v="245"/>
    <x v="2"/>
    <x v="2"/>
    <x v="1"/>
    <x v="0"/>
    <x v="76"/>
    <x v="49"/>
    <x v="1"/>
    <x v="0"/>
    <m/>
    <x v="14"/>
    <x v="203"/>
    <x v="0"/>
    <x v="7"/>
    <n v="80"/>
    <n v="100"/>
    <n v="100"/>
    <n v="646"/>
    <n v="746"/>
    <n v="746"/>
    <x v="0"/>
    <x v="5"/>
    <x v="7"/>
  </r>
  <r>
    <x v="246"/>
    <x v="2"/>
    <x v="4"/>
    <x v="2"/>
    <x v="0"/>
    <x v="76"/>
    <x v="90"/>
    <x v="1"/>
    <x v="0"/>
    <m/>
    <x v="1"/>
    <x v="204"/>
    <x v="2"/>
    <x v="20"/>
    <n v="80"/>
    <n v="20"/>
    <n v="20"/>
    <n v="125.4194"/>
    <n v="145.4194"/>
    <n v="145.4194"/>
    <x v="0"/>
    <x v="4"/>
    <x v="20"/>
  </r>
  <r>
    <x v="247"/>
    <x v="3"/>
    <x v="0"/>
    <x v="0"/>
    <x v="0"/>
    <x v="76"/>
    <x v="91"/>
    <x v="0"/>
    <x v="0"/>
    <m/>
    <x v="2"/>
    <x v="205"/>
    <x v="0"/>
    <x v="27"/>
    <n v="140"/>
    <n v="105"/>
    <n v="105"/>
    <n v="286.73230000000001"/>
    <n v="391.73230000000001"/>
    <n v="391.73230000000001"/>
    <x v="0"/>
    <x v="0"/>
    <x v="27"/>
  </r>
  <r>
    <x v="248"/>
    <x v="1"/>
    <x v="4"/>
    <x v="4"/>
    <x v="0"/>
    <x v="76"/>
    <x v="91"/>
    <x v="1"/>
    <x v="0"/>
    <m/>
    <x v="10"/>
    <x v="206"/>
    <x v="2"/>
    <x v="27"/>
    <n v="80"/>
    <n v="200"/>
    <n v="200"/>
    <n v="258.02780000000001"/>
    <n v="458.02780000000001"/>
    <n v="458.02780000000001"/>
    <x v="0"/>
    <x v="0"/>
    <x v="27"/>
  </r>
  <r>
    <x v="249"/>
    <x v="1"/>
    <x v="1"/>
    <x v="0"/>
    <x v="0"/>
    <x v="76"/>
    <x v="74"/>
    <x v="1"/>
    <x v="0"/>
    <m/>
    <x v="1"/>
    <x v="207"/>
    <x v="1"/>
    <x v="70"/>
    <n v="80"/>
    <n v="20"/>
    <n v="20"/>
    <n v="14.3"/>
    <n v="34.299999999999997"/>
    <n v="34.299999999999997"/>
    <x v="0"/>
    <x v="0"/>
    <x v="70"/>
  </r>
  <r>
    <x v="250"/>
    <x v="1"/>
    <x v="1"/>
    <x v="0"/>
    <x v="0"/>
    <x v="77"/>
    <x v="92"/>
    <x v="1"/>
    <x v="0"/>
    <m/>
    <x v="1"/>
    <x v="208"/>
    <x v="1"/>
    <x v="19"/>
    <n v="80"/>
    <n v="20"/>
    <n v="20"/>
    <n v="44.85"/>
    <n v="64.849999999999994"/>
    <n v="64.849999999999994"/>
    <x v="1"/>
    <x v="5"/>
    <x v="19"/>
  </r>
  <r>
    <x v="251"/>
    <x v="3"/>
    <x v="4"/>
    <x v="0"/>
    <x v="0"/>
    <x v="77"/>
    <x v="88"/>
    <x v="0"/>
    <x v="0"/>
    <m/>
    <x v="0"/>
    <x v="209"/>
    <x v="2"/>
    <x v="16"/>
    <n v="140"/>
    <n v="70"/>
    <n v="70"/>
    <n v="74.607699999999994"/>
    <n v="144.60769999999999"/>
    <n v="144.60769999999999"/>
    <x v="1"/>
    <x v="2"/>
    <x v="16"/>
  </r>
  <r>
    <x v="252"/>
    <x v="0"/>
    <x v="5"/>
    <x v="1"/>
    <x v="1"/>
    <x v="77"/>
    <x v="93"/>
    <x v="0"/>
    <x v="0"/>
    <m/>
    <x v="0"/>
    <x v="210"/>
    <x v="0"/>
    <x v="27"/>
    <n v="140"/>
    <n v="70"/>
    <n v="70"/>
    <n v="126.71469999999999"/>
    <n v="196.71469999999999"/>
    <n v="196.71469999999999"/>
    <x v="1"/>
    <x v="3"/>
    <x v="27"/>
  </r>
  <r>
    <x v="253"/>
    <x v="0"/>
    <x v="5"/>
    <x v="1"/>
    <x v="0"/>
    <x v="77"/>
    <x v="94"/>
    <x v="0"/>
    <x v="0"/>
    <m/>
    <x v="14"/>
    <x v="211"/>
    <x v="0"/>
    <x v="71"/>
    <n v="140"/>
    <n v="175"/>
    <n v="175"/>
    <n v="256.83999999999997"/>
    <n v="431.84"/>
    <n v="431.84"/>
    <x v="1"/>
    <x v="2"/>
    <x v="71"/>
  </r>
  <r>
    <x v="254"/>
    <x v="5"/>
    <x v="2"/>
    <x v="2"/>
    <x v="0"/>
    <x v="78"/>
    <x v="85"/>
    <x v="1"/>
    <x v="0"/>
    <m/>
    <x v="1"/>
    <x v="212"/>
    <x v="1"/>
    <x v="19"/>
    <n v="80"/>
    <n v="20"/>
    <n v="20"/>
    <n v="32.6706"/>
    <n v="52.6706"/>
    <n v="52.6706"/>
    <x v="2"/>
    <x v="0"/>
    <x v="19"/>
  </r>
  <r>
    <x v="255"/>
    <x v="3"/>
    <x v="2"/>
    <x v="0"/>
    <x v="1"/>
    <x v="78"/>
    <x v="86"/>
    <x v="0"/>
    <x v="0"/>
    <m/>
    <x v="0"/>
    <x v="213"/>
    <x v="0"/>
    <x v="20"/>
    <n v="140"/>
    <n v="70"/>
    <n v="70"/>
    <n v="72.350099999999998"/>
    <n v="142.3501"/>
    <n v="142.3501"/>
    <x v="2"/>
    <x v="5"/>
    <x v="20"/>
  </r>
  <r>
    <x v="256"/>
    <x v="0"/>
    <x v="5"/>
    <x v="1"/>
    <x v="0"/>
    <x v="78"/>
    <x v="95"/>
    <x v="0"/>
    <x v="0"/>
    <m/>
    <x v="0"/>
    <x v="214"/>
    <x v="2"/>
    <x v="4"/>
    <n v="140"/>
    <n v="70"/>
    <n v="70"/>
    <n v="178.49889999999999"/>
    <n v="248.49889999999999"/>
    <n v="248.49889999999999"/>
    <x v="2"/>
    <x v="1"/>
    <x v="4"/>
  </r>
  <r>
    <x v="257"/>
    <x v="3"/>
    <x v="3"/>
    <x v="1"/>
    <x v="0"/>
    <x v="78"/>
    <x v="96"/>
    <x v="1"/>
    <x v="0"/>
    <m/>
    <x v="0"/>
    <x v="215"/>
    <x v="2"/>
    <x v="61"/>
    <n v="80"/>
    <n v="40"/>
    <n v="40"/>
    <n v="18.254899999999999"/>
    <n v="58.254899999999999"/>
    <n v="58.254899999999999"/>
    <x v="2"/>
    <x v="5"/>
    <x v="61"/>
  </r>
  <r>
    <x v="258"/>
    <x v="0"/>
    <x v="5"/>
    <x v="0"/>
    <x v="0"/>
    <x v="78"/>
    <x v="96"/>
    <x v="0"/>
    <x v="0"/>
    <m/>
    <x v="5"/>
    <x v="216"/>
    <x v="2"/>
    <x v="61"/>
    <n v="140"/>
    <n v="245"/>
    <n v="245"/>
    <n v="151.8099"/>
    <n v="396.80989999999997"/>
    <n v="396.80989999999997"/>
    <x v="2"/>
    <x v="5"/>
    <x v="61"/>
  </r>
  <r>
    <x v="259"/>
    <x v="5"/>
    <x v="3"/>
    <x v="2"/>
    <x v="0"/>
    <x v="79"/>
    <x v="53"/>
    <x v="1"/>
    <x v="0"/>
    <m/>
    <x v="1"/>
    <x v="217"/>
    <x v="2"/>
    <x v="39"/>
    <n v="80"/>
    <n v="20"/>
    <n v="20"/>
    <n v="85.085899999999995"/>
    <n v="105.0859"/>
    <n v="105.0859"/>
    <x v="3"/>
    <x v="4"/>
    <x v="39"/>
  </r>
  <r>
    <x v="260"/>
    <x v="1"/>
    <x v="1"/>
    <x v="0"/>
    <x v="0"/>
    <x v="79"/>
    <x v="86"/>
    <x v="1"/>
    <x v="0"/>
    <m/>
    <x v="1"/>
    <x v="218"/>
    <x v="0"/>
    <x v="43"/>
    <n v="80"/>
    <n v="20"/>
    <n v="20"/>
    <n v="67.067700000000002"/>
    <n v="87.067700000000002"/>
    <n v="87.067700000000002"/>
    <x v="3"/>
    <x v="5"/>
    <x v="43"/>
  </r>
  <r>
    <x v="261"/>
    <x v="1"/>
    <x v="1"/>
    <x v="2"/>
    <x v="0"/>
    <x v="80"/>
    <x v="88"/>
    <x v="1"/>
    <x v="0"/>
    <m/>
    <x v="1"/>
    <x v="219"/>
    <x v="0"/>
    <x v="21"/>
    <n v="80"/>
    <n v="20"/>
    <n v="20"/>
    <n v="162.20959999999999"/>
    <n v="182.20959999999999"/>
    <n v="182.20959999999999"/>
    <x v="5"/>
    <x v="2"/>
    <x v="21"/>
  </r>
  <r>
    <x v="262"/>
    <x v="5"/>
    <x v="3"/>
    <x v="4"/>
    <x v="0"/>
    <x v="80"/>
    <x v="83"/>
    <x v="1"/>
    <x v="0"/>
    <m/>
    <x v="14"/>
    <x v="220"/>
    <x v="0"/>
    <x v="11"/>
    <n v="80"/>
    <n v="100"/>
    <n v="100"/>
    <n v="53.688699999999997"/>
    <n v="153.68869999999998"/>
    <n v="153.68869999999998"/>
    <x v="5"/>
    <x v="2"/>
    <x v="11"/>
  </r>
  <r>
    <x v="263"/>
    <x v="5"/>
    <x v="4"/>
    <x v="0"/>
    <x v="0"/>
    <x v="80"/>
    <x v="86"/>
    <x v="0"/>
    <x v="0"/>
    <m/>
    <x v="6"/>
    <x v="221"/>
    <x v="2"/>
    <x v="22"/>
    <n v="140"/>
    <n v="140"/>
    <n v="140"/>
    <n v="211.8477"/>
    <n v="351.84770000000003"/>
    <n v="351.84770000000003"/>
    <x v="5"/>
    <x v="5"/>
    <x v="22"/>
  </r>
  <r>
    <x v="264"/>
    <x v="1"/>
    <x v="1"/>
    <x v="0"/>
    <x v="0"/>
    <x v="80"/>
    <x v="86"/>
    <x v="1"/>
    <x v="0"/>
    <m/>
    <x v="1"/>
    <x v="222"/>
    <x v="1"/>
    <x v="22"/>
    <n v="80"/>
    <n v="20"/>
    <n v="20"/>
    <n v="150.31899999999999"/>
    <n v="170.31899999999999"/>
    <n v="170.31899999999999"/>
    <x v="5"/>
    <x v="5"/>
    <x v="22"/>
  </r>
  <r>
    <x v="265"/>
    <x v="8"/>
    <x v="5"/>
    <x v="0"/>
    <x v="0"/>
    <x v="80"/>
    <x v="97"/>
    <x v="0"/>
    <x v="0"/>
    <m/>
    <x v="1"/>
    <x v="223"/>
    <x v="0"/>
    <x v="55"/>
    <n v="140"/>
    <n v="35"/>
    <n v="35"/>
    <n v="46.864899999999999"/>
    <n v="81.864900000000006"/>
    <n v="81.864900000000006"/>
    <x v="5"/>
    <x v="0"/>
    <x v="55"/>
  </r>
  <r>
    <x v="266"/>
    <x v="1"/>
    <x v="1"/>
    <x v="0"/>
    <x v="0"/>
    <x v="81"/>
    <x v="88"/>
    <x v="1"/>
    <x v="0"/>
    <m/>
    <x v="1"/>
    <x v="67"/>
    <x v="1"/>
    <x v="13"/>
    <n v="80"/>
    <n v="20"/>
    <n v="20"/>
    <n v="19.5"/>
    <n v="39.5"/>
    <n v="39.5"/>
    <x v="0"/>
    <x v="2"/>
    <x v="13"/>
  </r>
  <r>
    <x v="267"/>
    <x v="2"/>
    <x v="2"/>
    <x v="1"/>
    <x v="0"/>
    <x v="81"/>
    <x v="85"/>
    <x v="1"/>
    <x v="0"/>
    <m/>
    <x v="14"/>
    <x v="224"/>
    <x v="2"/>
    <x v="12"/>
    <n v="80"/>
    <n v="100"/>
    <n v="100"/>
    <n v="256.71809999999999"/>
    <n v="356.71809999999999"/>
    <n v="356.71809999999999"/>
    <x v="0"/>
    <x v="0"/>
    <x v="12"/>
  </r>
  <r>
    <x v="268"/>
    <x v="3"/>
    <x v="0"/>
    <x v="1"/>
    <x v="0"/>
    <x v="82"/>
    <x v="90"/>
    <x v="1"/>
    <x v="0"/>
    <m/>
    <x v="6"/>
    <x v="225"/>
    <x v="2"/>
    <x v="11"/>
    <n v="80"/>
    <n v="80"/>
    <n v="80"/>
    <n v="86.293499999999995"/>
    <n v="166.29349999999999"/>
    <n v="166.29349999999999"/>
    <x v="1"/>
    <x v="4"/>
    <x v="11"/>
  </r>
  <r>
    <x v="269"/>
    <x v="1"/>
    <x v="1"/>
    <x v="0"/>
    <x v="0"/>
    <x v="83"/>
    <x v="85"/>
    <x v="1"/>
    <x v="0"/>
    <m/>
    <x v="1"/>
    <x v="226"/>
    <x v="1"/>
    <x v="46"/>
    <n v="80"/>
    <n v="20"/>
    <n v="20"/>
    <n v="108.3061"/>
    <n v="128.30610000000001"/>
    <n v="128.30610000000001"/>
    <x v="2"/>
    <x v="0"/>
    <x v="46"/>
  </r>
  <r>
    <x v="270"/>
    <x v="5"/>
    <x v="2"/>
    <x v="0"/>
    <x v="0"/>
    <x v="83"/>
    <x v="49"/>
    <x v="1"/>
    <x v="0"/>
    <m/>
    <x v="1"/>
    <x v="227"/>
    <x v="2"/>
    <x v="32"/>
    <n v="80"/>
    <n v="20"/>
    <n v="20"/>
    <n v="70.8215"/>
    <n v="90.8215"/>
    <n v="90.8215"/>
    <x v="2"/>
    <x v="5"/>
    <x v="32"/>
  </r>
  <r>
    <x v="271"/>
    <x v="1"/>
    <x v="1"/>
    <x v="0"/>
    <x v="1"/>
    <x v="83"/>
    <x v="86"/>
    <x v="1"/>
    <x v="0"/>
    <m/>
    <x v="0"/>
    <x v="228"/>
    <x v="0"/>
    <x v="17"/>
    <n v="80"/>
    <n v="40"/>
    <n v="40"/>
    <n v="56.919600000000003"/>
    <n v="96.919600000000003"/>
    <n v="96.919600000000003"/>
    <x v="2"/>
    <x v="5"/>
    <x v="17"/>
  </r>
  <r>
    <x v="272"/>
    <x v="3"/>
    <x v="3"/>
    <x v="0"/>
    <x v="0"/>
    <x v="83"/>
    <x v="95"/>
    <x v="0"/>
    <x v="0"/>
    <m/>
    <x v="0"/>
    <x v="229"/>
    <x v="2"/>
    <x v="24"/>
    <n v="140"/>
    <n v="70"/>
    <n v="70"/>
    <n v="74.532399999999996"/>
    <n v="144.5324"/>
    <n v="144.5324"/>
    <x v="2"/>
    <x v="1"/>
    <x v="24"/>
  </r>
  <r>
    <x v="273"/>
    <x v="0"/>
    <x v="5"/>
    <x v="0"/>
    <x v="0"/>
    <x v="83"/>
    <x v="76"/>
    <x v="0"/>
    <x v="0"/>
    <m/>
    <x v="0"/>
    <x v="230"/>
    <x v="0"/>
    <x v="53"/>
    <n v="140"/>
    <n v="70"/>
    <n v="70"/>
    <n v="137.22"/>
    <n v="207.22"/>
    <n v="207.22"/>
    <x v="2"/>
    <x v="5"/>
    <x v="53"/>
  </r>
  <r>
    <x v="274"/>
    <x v="3"/>
    <x v="2"/>
    <x v="0"/>
    <x v="1"/>
    <x v="84"/>
    <x v="86"/>
    <x v="0"/>
    <x v="0"/>
    <m/>
    <x v="0"/>
    <x v="231"/>
    <x v="0"/>
    <x v="11"/>
    <n v="140"/>
    <n v="70"/>
    <n v="70"/>
    <n v="83.462900000000005"/>
    <n v="153.46289999999999"/>
    <n v="153.46289999999999"/>
    <x v="3"/>
    <x v="5"/>
    <x v="11"/>
  </r>
  <r>
    <x v="275"/>
    <x v="4"/>
    <x v="0"/>
    <x v="0"/>
    <x v="0"/>
    <x v="85"/>
    <x v="93"/>
    <x v="1"/>
    <x v="0"/>
    <m/>
    <x v="6"/>
    <x v="232"/>
    <x v="1"/>
    <x v="17"/>
    <n v="80"/>
    <n v="80"/>
    <n v="80"/>
    <n v="9.92"/>
    <n v="89.92"/>
    <n v="89.92"/>
    <x v="4"/>
    <x v="3"/>
    <x v="17"/>
  </r>
  <r>
    <x v="276"/>
    <x v="5"/>
    <x v="2"/>
    <x v="0"/>
    <x v="0"/>
    <x v="86"/>
    <x v="49"/>
    <x v="1"/>
    <x v="0"/>
    <m/>
    <x v="1"/>
    <x v="213"/>
    <x v="2"/>
    <x v="12"/>
    <n v="80"/>
    <n v="20"/>
    <n v="20"/>
    <n v="72.350099999999998"/>
    <n v="92.350099999999998"/>
    <n v="92.350099999999998"/>
    <x v="5"/>
    <x v="5"/>
    <x v="12"/>
  </r>
  <r>
    <x v="277"/>
    <x v="3"/>
    <x v="2"/>
    <x v="2"/>
    <x v="1"/>
    <x v="86"/>
    <x v="75"/>
    <x v="1"/>
    <x v="0"/>
    <m/>
    <x v="1"/>
    <x v="233"/>
    <x v="0"/>
    <x v="13"/>
    <n v="80"/>
    <n v="20"/>
    <n v="20"/>
    <n v="19.9801"/>
    <n v="39.9801"/>
    <n v="39.9801"/>
    <x v="5"/>
    <x v="3"/>
    <x v="13"/>
  </r>
  <r>
    <x v="278"/>
    <x v="8"/>
    <x v="5"/>
    <x v="3"/>
    <x v="0"/>
    <x v="86"/>
    <x v="91"/>
    <x v="0"/>
    <x v="0"/>
    <m/>
    <x v="14"/>
    <x v="234"/>
    <x v="0"/>
    <x v="16"/>
    <n v="140"/>
    <n v="175"/>
    <n v="175"/>
    <n v="85.32"/>
    <n v="260.32"/>
    <n v="260.32"/>
    <x v="5"/>
    <x v="0"/>
    <x v="16"/>
  </r>
  <r>
    <x v="279"/>
    <x v="4"/>
    <x v="0"/>
    <x v="0"/>
    <x v="0"/>
    <x v="86"/>
    <x v="98"/>
    <x v="1"/>
    <x v="0"/>
    <m/>
    <x v="0"/>
    <x v="183"/>
    <x v="1"/>
    <x v="33"/>
    <n v="80"/>
    <n v="40"/>
    <n v="40"/>
    <n v="180"/>
    <n v="220"/>
    <n v="220"/>
    <x v="5"/>
    <x v="5"/>
    <x v="33"/>
  </r>
  <r>
    <x v="280"/>
    <x v="8"/>
    <x v="5"/>
    <x v="0"/>
    <x v="0"/>
    <x v="87"/>
    <x v="99"/>
    <x v="0"/>
    <x v="0"/>
    <m/>
    <x v="1"/>
    <x v="235"/>
    <x v="0"/>
    <x v="2"/>
    <n v="140"/>
    <n v="35"/>
    <n v="35"/>
    <n v="52.350099999999998"/>
    <n v="87.350099999999998"/>
    <n v="87.350099999999998"/>
    <x v="0"/>
    <x v="2"/>
    <x v="2"/>
  </r>
  <r>
    <x v="281"/>
    <x v="8"/>
    <x v="5"/>
    <x v="0"/>
    <x v="0"/>
    <x v="87"/>
    <x v="67"/>
    <x v="0"/>
    <x v="0"/>
    <m/>
    <x v="0"/>
    <x v="236"/>
    <x v="0"/>
    <x v="22"/>
    <n v="140"/>
    <n v="70"/>
    <n v="70"/>
    <n v="45.293500000000002"/>
    <n v="115.29349999999999"/>
    <n v="115.29349999999999"/>
    <x v="0"/>
    <x v="0"/>
    <x v="22"/>
  </r>
  <r>
    <x v="282"/>
    <x v="1"/>
    <x v="1"/>
    <x v="2"/>
    <x v="0"/>
    <x v="88"/>
    <x v="83"/>
    <x v="1"/>
    <x v="0"/>
    <m/>
    <x v="1"/>
    <x v="237"/>
    <x v="0"/>
    <x v="39"/>
    <n v="80"/>
    <n v="20"/>
    <n v="20"/>
    <n v="11.7"/>
    <n v="31.7"/>
    <n v="31.7"/>
    <x v="1"/>
    <x v="2"/>
    <x v="39"/>
  </r>
  <r>
    <x v="283"/>
    <x v="2"/>
    <x v="0"/>
    <x v="2"/>
    <x v="0"/>
    <x v="88"/>
    <x v="100"/>
    <x v="1"/>
    <x v="0"/>
    <m/>
    <x v="1"/>
    <x v="238"/>
    <x v="1"/>
    <x v="72"/>
    <n v="80"/>
    <n v="20"/>
    <n v="20"/>
    <n v="37.707000000000001"/>
    <n v="57.707000000000001"/>
    <n v="57.707000000000001"/>
    <x v="1"/>
    <x v="2"/>
    <x v="72"/>
  </r>
  <r>
    <x v="284"/>
    <x v="2"/>
    <x v="4"/>
    <x v="4"/>
    <x v="0"/>
    <x v="89"/>
    <x v="91"/>
    <x v="1"/>
    <x v="0"/>
    <m/>
    <x v="6"/>
    <x v="239"/>
    <x v="2"/>
    <x v="19"/>
    <n v="80"/>
    <n v="80"/>
    <n v="80"/>
    <n v="155.03550000000001"/>
    <n v="235.03550000000001"/>
    <n v="235.03550000000001"/>
    <x v="2"/>
    <x v="0"/>
    <x v="19"/>
  </r>
  <r>
    <x v="285"/>
    <x v="1"/>
    <x v="1"/>
    <x v="0"/>
    <x v="0"/>
    <x v="89"/>
    <x v="80"/>
    <x v="1"/>
    <x v="0"/>
    <m/>
    <x v="14"/>
    <x v="240"/>
    <x v="1"/>
    <x v="24"/>
    <n v="80"/>
    <n v="100"/>
    <n v="100"/>
    <n v="93.6"/>
    <n v="193.6"/>
    <n v="193.6"/>
    <x v="2"/>
    <x v="1"/>
    <x v="24"/>
  </r>
  <r>
    <x v="286"/>
    <x v="0"/>
    <x v="5"/>
    <x v="2"/>
    <x v="0"/>
    <x v="89"/>
    <x v="101"/>
    <x v="1"/>
    <x v="0"/>
    <m/>
    <x v="1"/>
    <x v="29"/>
    <x v="0"/>
    <x v="7"/>
    <n v="80"/>
    <n v="20"/>
    <n v="20"/>
    <n v="21.33"/>
    <n v="41.33"/>
    <n v="41.33"/>
    <x v="2"/>
    <x v="3"/>
    <x v="7"/>
  </r>
  <r>
    <x v="287"/>
    <x v="2"/>
    <x v="3"/>
    <x v="3"/>
    <x v="0"/>
    <x v="89"/>
    <x v="102"/>
    <x v="1"/>
    <x v="0"/>
    <m/>
    <x v="10"/>
    <x v="241"/>
    <x v="0"/>
    <x v="26"/>
    <n v="80"/>
    <n v="200"/>
    <n v="200"/>
    <n v="357.11079999999998"/>
    <n v="557.11079999999993"/>
    <n v="557.11079999999993"/>
    <x v="2"/>
    <x v="0"/>
    <x v="26"/>
  </r>
  <r>
    <x v="288"/>
    <x v="3"/>
    <x v="3"/>
    <x v="2"/>
    <x v="0"/>
    <x v="90"/>
    <x v="90"/>
    <x v="1"/>
    <x v="0"/>
    <m/>
    <x v="1"/>
    <x v="2"/>
    <x v="2"/>
    <x v="39"/>
    <n v="80"/>
    <n v="20"/>
    <n v="20"/>
    <n v="120"/>
    <n v="140"/>
    <n v="140"/>
    <x v="3"/>
    <x v="4"/>
    <x v="39"/>
  </r>
  <r>
    <x v="289"/>
    <x v="5"/>
    <x v="3"/>
    <x v="1"/>
    <x v="0"/>
    <x v="91"/>
    <x v="67"/>
    <x v="1"/>
    <x v="0"/>
    <m/>
    <x v="0"/>
    <x v="235"/>
    <x v="2"/>
    <x v="16"/>
    <n v="80"/>
    <n v="40"/>
    <n v="40"/>
    <n v="52.350099999999998"/>
    <n v="92.350099999999998"/>
    <n v="92.350099999999998"/>
    <x v="5"/>
    <x v="0"/>
    <x v="16"/>
  </r>
  <r>
    <x v="290"/>
    <x v="3"/>
    <x v="2"/>
    <x v="1"/>
    <x v="0"/>
    <x v="91"/>
    <x v="76"/>
    <x v="1"/>
    <x v="0"/>
    <m/>
    <x v="17"/>
    <x v="242"/>
    <x v="0"/>
    <x v="22"/>
    <n v="80"/>
    <n v="260"/>
    <n v="260"/>
    <n v="511.875"/>
    <n v="771.875"/>
    <n v="771.875"/>
    <x v="5"/>
    <x v="5"/>
    <x v="22"/>
  </r>
  <r>
    <x v="291"/>
    <x v="0"/>
    <x v="5"/>
    <x v="1"/>
    <x v="0"/>
    <x v="91"/>
    <x v="103"/>
    <x v="0"/>
    <x v="0"/>
    <m/>
    <x v="8"/>
    <x v="243"/>
    <x v="0"/>
    <x v="34"/>
    <n v="140"/>
    <n v="280"/>
    <n v="280"/>
    <n v="368.87400000000002"/>
    <n v="648.87400000000002"/>
    <n v="648.87400000000002"/>
    <x v="5"/>
    <x v="4"/>
    <x v="34"/>
  </r>
  <r>
    <x v="292"/>
    <x v="0"/>
    <x v="5"/>
    <x v="2"/>
    <x v="0"/>
    <x v="92"/>
    <x v="99"/>
    <x v="1"/>
    <x v="0"/>
    <m/>
    <x v="1"/>
    <x v="2"/>
    <x v="0"/>
    <x v="39"/>
    <n v="80"/>
    <n v="20"/>
    <n v="20"/>
    <n v="120"/>
    <n v="140"/>
    <n v="140"/>
    <x v="1"/>
    <x v="2"/>
    <x v="39"/>
  </r>
  <r>
    <x v="293"/>
    <x v="0"/>
    <x v="5"/>
    <x v="1"/>
    <x v="1"/>
    <x v="92"/>
    <x v="96"/>
    <x v="0"/>
    <x v="0"/>
    <m/>
    <x v="0"/>
    <x v="37"/>
    <x v="2"/>
    <x v="8"/>
    <n v="140"/>
    <n v="70"/>
    <n v="70"/>
    <n v="5.4720000000000004"/>
    <n v="75.471999999999994"/>
    <n v="75.471999999999994"/>
    <x v="1"/>
    <x v="5"/>
    <x v="8"/>
  </r>
  <r>
    <x v="294"/>
    <x v="5"/>
    <x v="0"/>
    <x v="0"/>
    <x v="0"/>
    <x v="93"/>
    <x v="104"/>
    <x v="1"/>
    <x v="0"/>
    <m/>
    <x v="6"/>
    <x v="244"/>
    <x v="2"/>
    <x v="32"/>
    <n v="80"/>
    <n v="80"/>
    <n v="80"/>
    <n v="60"/>
    <n v="140"/>
    <n v="140"/>
    <x v="2"/>
    <x v="5"/>
    <x v="32"/>
  </r>
  <r>
    <x v="295"/>
    <x v="3"/>
    <x v="3"/>
    <x v="1"/>
    <x v="0"/>
    <x v="93"/>
    <x v="101"/>
    <x v="1"/>
    <x v="0"/>
    <m/>
    <x v="2"/>
    <x v="245"/>
    <x v="1"/>
    <x v="14"/>
    <n v="80"/>
    <n v="60"/>
    <n v="60"/>
    <n v="114.89449999999999"/>
    <n v="174.89449999999999"/>
    <n v="174.89449999999999"/>
    <x v="2"/>
    <x v="3"/>
    <x v="14"/>
  </r>
  <r>
    <x v="296"/>
    <x v="0"/>
    <x v="5"/>
    <x v="0"/>
    <x v="0"/>
    <x v="93"/>
    <x v="68"/>
    <x v="0"/>
    <x v="0"/>
    <m/>
    <x v="1"/>
    <x v="246"/>
    <x v="2"/>
    <x v="22"/>
    <n v="140"/>
    <n v="35"/>
    <n v="35"/>
    <n v="23.899000000000001"/>
    <n v="58.899000000000001"/>
    <n v="58.899000000000001"/>
    <x v="2"/>
    <x v="2"/>
    <x v="22"/>
  </r>
  <r>
    <x v="297"/>
    <x v="1"/>
    <x v="1"/>
    <x v="0"/>
    <x v="0"/>
    <x v="93"/>
    <x v="68"/>
    <x v="1"/>
    <x v="0"/>
    <m/>
    <x v="1"/>
    <x v="247"/>
    <x v="1"/>
    <x v="22"/>
    <n v="80"/>
    <n v="20"/>
    <n v="20"/>
    <n v="57.2"/>
    <n v="77.2"/>
    <n v="77.2"/>
    <x v="2"/>
    <x v="2"/>
    <x v="22"/>
  </r>
  <r>
    <x v="298"/>
    <x v="3"/>
    <x v="3"/>
    <x v="1"/>
    <x v="0"/>
    <x v="93"/>
    <x v="60"/>
    <x v="0"/>
    <x v="0"/>
    <m/>
    <x v="18"/>
    <x v="248"/>
    <x v="0"/>
    <x v="5"/>
    <n v="140"/>
    <n v="1190"/>
    <n v="1190"/>
    <n v="653.98500000000001"/>
    <n v="1843.9850000000001"/>
    <n v="1843.9850000000001"/>
    <x v="2"/>
    <x v="3"/>
    <x v="5"/>
  </r>
  <r>
    <x v="299"/>
    <x v="1"/>
    <x v="1"/>
    <x v="0"/>
    <x v="0"/>
    <x v="93"/>
    <x v="105"/>
    <x v="1"/>
    <x v="0"/>
    <m/>
    <x v="0"/>
    <x v="249"/>
    <x v="0"/>
    <x v="68"/>
    <n v="80"/>
    <n v="40"/>
    <n v="40"/>
    <n v="9.75"/>
    <n v="49.75"/>
    <n v="49.75"/>
    <x v="2"/>
    <x v="0"/>
    <x v="68"/>
  </r>
  <r>
    <x v="300"/>
    <x v="0"/>
    <x v="5"/>
    <x v="1"/>
    <x v="0"/>
    <x v="94"/>
    <x v="91"/>
    <x v="0"/>
    <x v="0"/>
    <m/>
    <x v="0"/>
    <x v="250"/>
    <x v="0"/>
    <x v="1"/>
    <n v="140"/>
    <n v="70"/>
    <n v="70"/>
    <n v="134"/>
    <n v="204"/>
    <n v="204"/>
    <x v="4"/>
    <x v="0"/>
    <x v="1"/>
  </r>
  <r>
    <x v="301"/>
    <x v="0"/>
    <x v="5"/>
    <x v="0"/>
    <x v="0"/>
    <x v="95"/>
    <x v="101"/>
    <x v="0"/>
    <x v="0"/>
    <m/>
    <x v="1"/>
    <x v="39"/>
    <x v="0"/>
    <x v="13"/>
    <n v="140"/>
    <n v="35"/>
    <n v="35"/>
    <n v="144"/>
    <n v="179"/>
    <n v="179"/>
    <x v="5"/>
    <x v="3"/>
    <x v="13"/>
  </r>
  <r>
    <x v="302"/>
    <x v="3"/>
    <x v="3"/>
    <x v="0"/>
    <x v="0"/>
    <x v="95"/>
    <x v="101"/>
    <x v="1"/>
    <x v="0"/>
    <m/>
    <x v="0"/>
    <x v="251"/>
    <x v="2"/>
    <x v="13"/>
    <n v="80"/>
    <n v="40"/>
    <n v="40"/>
    <n v="205.1859"/>
    <n v="245.1859"/>
    <n v="245.1859"/>
    <x v="5"/>
    <x v="3"/>
    <x v="13"/>
  </r>
  <r>
    <x v="303"/>
    <x v="4"/>
    <x v="1"/>
    <x v="1"/>
    <x v="0"/>
    <x v="95"/>
    <x v="73"/>
    <x v="1"/>
    <x v="0"/>
    <m/>
    <x v="0"/>
    <x v="252"/>
    <x v="0"/>
    <x v="43"/>
    <n v="80"/>
    <n v="40"/>
    <n v="40"/>
    <n v="42.9"/>
    <n v="82.9"/>
    <n v="82.9"/>
    <x v="5"/>
    <x v="2"/>
    <x v="43"/>
  </r>
  <r>
    <x v="304"/>
    <x v="8"/>
    <x v="5"/>
    <x v="1"/>
    <x v="0"/>
    <x v="95"/>
    <x v="60"/>
    <x v="0"/>
    <x v="0"/>
    <m/>
    <x v="3"/>
    <x v="253"/>
    <x v="0"/>
    <x v="3"/>
    <n v="140"/>
    <n v="210"/>
    <n v="210"/>
    <n v="319.82150000000001"/>
    <n v="529.82150000000001"/>
    <n v="529.82150000000001"/>
    <x v="5"/>
    <x v="3"/>
    <x v="3"/>
  </r>
  <r>
    <x v="305"/>
    <x v="7"/>
    <x v="5"/>
    <x v="0"/>
    <x v="0"/>
    <x v="95"/>
    <x v="106"/>
    <x v="1"/>
    <x v="0"/>
    <m/>
    <x v="1"/>
    <x v="29"/>
    <x v="0"/>
    <x v="45"/>
    <n v="80"/>
    <n v="20"/>
    <n v="20"/>
    <n v="21.33"/>
    <n v="41.33"/>
    <n v="41.33"/>
    <x v="5"/>
    <x v="2"/>
    <x v="45"/>
  </r>
  <r>
    <x v="306"/>
    <x v="0"/>
    <x v="5"/>
    <x v="0"/>
    <x v="0"/>
    <x v="96"/>
    <x v="91"/>
    <x v="0"/>
    <x v="0"/>
    <m/>
    <x v="0"/>
    <x v="29"/>
    <x v="0"/>
    <x v="73"/>
    <n v="140"/>
    <n v="70"/>
    <n v="70"/>
    <n v="21.33"/>
    <n v="91.33"/>
    <n v="91.33"/>
    <x v="0"/>
    <x v="0"/>
    <x v="73"/>
  </r>
  <r>
    <x v="307"/>
    <x v="8"/>
    <x v="5"/>
    <x v="1"/>
    <x v="0"/>
    <x v="96"/>
    <x v="67"/>
    <x v="0"/>
    <x v="0"/>
    <m/>
    <x v="0"/>
    <x v="254"/>
    <x v="2"/>
    <x v="12"/>
    <n v="140"/>
    <n v="70"/>
    <n v="70"/>
    <n v="1231.2"/>
    <n v="1301.2"/>
    <n v="1301.2"/>
    <x v="0"/>
    <x v="0"/>
    <x v="12"/>
  </r>
  <r>
    <x v="308"/>
    <x v="0"/>
    <x v="5"/>
    <x v="1"/>
    <x v="0"/>
    <x v="96"/>
    <x v="71"/>
    <x v="0"/>
    <x v="0"/>
    <m/>
    <x v="0"/>
    <x v="255"/>
    <x v="2"/>
    <x v="16"/>
    <n v="140"/>
    <n v="70"/>
    <n v="70"/>
    <n v="56.496899999999997"/>
    <n v="126.4969"/>
    <n v="126.4969"/>
    <x v="0"/>
    <x v="3"/>
    <x v="16"/>
  </r>
  <r>
    <x v="309"/>
    <x v="0"/>
    <x v="5"/>
    <x v="1"/>
    <x v="0"/>
    <x v="96"/>
    <x v="68"/>
    <x v="0"/>
    <x v="0"/>
    <m/>
    <x v="0"/>
    <x v="256"/>
    <x v="0"/>
    <x v="2"/>
    <n v="140"/>
    <n v="70"/>
    <n v="70"/>
    <n v="269.95400000000001"/>
    <n v="339.95400000000001"/>
    <n v="339.95400000000001"/>
    <x v="0"/>
    <x v="2"/>
    <x v="2"/>
  </r>
  <r>
    <x v="310"/>
    <x v="8"/>
    <x v="5"/>
    <x v="1"/>
    <x v="0"/>
    <x v="96"/>
    <x v="60"/>
    <x v="0"/>
    <x v="0"/>
    <m/>
    <x v="0"/>
    <x v="257"/>
    <x v="0"/>
    <x v="4"/>
    <n v="140"/>
    <n v="70"/>
    <n v="70"/>
    <n v="83.231700000000004"/>
    <n v="153.23169999999999"/>
    <n v="153.23169999999999"/>
    <x v="0"/>
    <x v="3"/>
    <x v="4"/>
  </r>
  <r>
    <x v="311"/>
    <x v="5"/>
    <x v="3"/>
    <x v="2"/>
    <x v="0"/>
    <x v="96"/>
    <x v="107"/>
    <x v="1"/>
    <x v="0"/>
    <m/>
    <x v="1"/>
    <x v="258"/>
    <x v="0"/>
    <x v="28"/>
    <n v="80"/>
    <n v="20"/>
    <n v="20"/>
    <n v="88.624799999999993"/>
    <n v="108.62479999999999"/>
    <n v="108.62479999999999"/>
    <x v="0"/>
    <x v="2"/>
    <x v="28"/>
  </r>
  <r>
    <x v="312"/>
    <x v="4"/>
    <x v="0"/>
    <x v="2"/>
    <x v="0"/>
    <x v="96"/>
    <x v="108"/>
    <x v="1"/>
    <x v="0"/>
    <m/>
    <x v="1"/>
    <x v="41"/>
    <x v="1"/>
    <x v="74"/>
    <n v="80"/>
    <n v="20"/>
    <n v="20"/>
    <n v="40"/>
    <n v="60"/>
    <n v="60"/>
    <x v="0"/>
    <x v="0"/>
    <x v="74"/>
  </r>
  <r>
    <x v="313"/>
    <x v="1"/>
    <x v="1"/>
    <x v="0"/>
    <x v="0"/>
    <x v="97"/>
    <x v="76"/>
    <x v="1"/>
    <x v="0"/>
    <m/>
    <x v="3"/>
    <x v="259"/>
    <x v="1"/>
    <x v="32"/>
    <n v="80"/>
    <n v="120"/>
    <n v="120"/>
    <n v="33.475000000000001"/>
    <n v="153.47499999999999"/>
    <n v="153.47499999999999"/>
    <x v="2"/>
    <x v="5"/>
    <x v="32"/>
  </r>
  <r>
    <x v="314"/>
    <x v="4"/>
    <x v="3"/>
    <x v="0"/>
    <x v="0"/>
    <x v="97"/>
    <x v="109"/>
    <x v="0"/>
    <x v="0"/>
    <m/>
    <x v="1"/>
    <x v="260"/>
    <x v="0"/>
    <x v="2"/>
    <n v="140"/>
    <n v="35"/>
    <n v="35"/>
    <n v="33.8611"/>
    <n v="68.861099999999993"/>
    <n v="68.861099999999993"/>
    <x v="2"/>
    <x v="4"/>
    <x v="2"/>
  </r>
  <r>
    <x v="315"/>
    <x v="1"/>
    <x v="1"/>
    <x v="2"/>
    <x v="0"/>
    <x v="97"/>
    <x v="97"/>
    <x v="1"/>
    <x v="0"/>
    <m/>
    <x v="1"/>
    <x v="261"/>
    <x v="0"/>
    <x v="25"/>
    <n v="80"/>
    <n v="20"/>
    <n v="20"/>
    <n v="33.957900000000002"/>
    <n v="53.957900000000002"/>
    <n v="53.957900000000002"/>
    <x v="2"/>
    <x v="0"/>
    <x v="25"/>
  </r>
  <r>
    <x v="316"/>
    <x v="4"/>
    <x v="0"/>
    <x v="0"/>
    <x v="0"/>
    <x v="97"/>
    <x v="110"/>
    <x v="1"/>
    <x v="0"/>
    <m/>
    <x v="0"/>
    <x v="262"/>
    <x v="2"/>
    <x v="4"/>
    <n v="80"/>
    <n v="40"/>
    <n v="40"/>
    <n v="36.890099999999997"/>
    <n v="76.89009999999999"/>
    <n v="76.89009999999999"/>
    <x v="2"/>
    <x v="1"/>
    <x v="4"/>
  </r>
  <r>
    <x v="317"/>
    <x v="5"/>
    <x v="0"/>
    <x v="0"/>
    <x v="0"/>
    <x v="97"/>
    <x v="111"/>
    <x v="1"/>
    <x v="0"/>
    <m/>
    <x v="0"/>
    <x v="263"/>
    <x v="2"/>
    <x v="40"/>
    <n v="80"/>
    <n v="40"/>
    <n v="40"/>
    <n v="25.339500000000001"/>
    <n v="65.339500000000001"/>
    <n v="65.339500000000001"/>
    <x v="2"/>
    <x v="0"/>
    <x v="40"/>
  </r>
  <r>
    <x v="318"/>
    <x v="7"/>
    <x v="5"/>
    <x v="2"/>
    <x v="0"/>
    <x v="97"/>
    <x v="112"/>
    <x v="1"/>
    <x v="0"/>
    <m/>
    <x v="1"/>
    <x v="43"/>
    <x v="0"/>
    <x v="75"/>
    <n v="80"/>
    <n v="20"/>
    <n v="20"/>
    <n v="30"/>
    <n v="50"/>
    <n v="50"/>
    <x v="2"/>
    <x v="5"/>
    <x v="75"/>
  </r>
  <r>
    <x v="319"/>
    <x v="5"/>
    <x v="3"/>
    <x v="0"/>
    <x v="1"/>
    <x v="98"/>
    <x v="113"/>
    <x v="1"/>
    <x v="0"/>
    <m/>
    <x v="0"/>
    <x v="264"/>
    <x v="0"/>
    <x v="65"/>
    <n v="80"/>
    <n v="40"/>
    <n v="40"/>
    <n v="31.807600000000001"/>
    <n v="71.807600000000008"/>
    <n v="71.807600000000008"/>
    <x v="3"/>
    <x v="4"/>
    <x v="65"/>
  </r>
  <r>
    <x v="320"/>
    <x v="3"/>
    <x v="0"/>
    <x v="1"/>
    <x v="1"/>
    <x v="98"/>
    <x v="114"/>
    <x v="1"/>
    <x v="0"/>
    <m/>
    <x v="0"/>
    <x v="265"/>
    <x v="1"/>
    <x v="76"/>
    <n v="80"/>
    <n v="40"/>
    <n v="40"/>
    <n v="61.17"/>
    <n v="101.17"/>
    <n v="101.17"/>
    <x v="3"/>
    <x v="3"/>
    <x v="76"/>
  </r>
  <r>
    <x v="321"/>
    <x v="4"/>
    <x v="0"/>
    <x v="0"/>
    <x v="0"/>
    <x v="99"/>
    <x v="102"/>
    <x v="1"/>
    <x v="0"/>
    <m/>
    <x v="0"/>
    <x v="266"/>
    <x v="1"/>
    <x v="56"/>
    <n v="80"/>
    <n v="40"/>
    <n v="40"/>
    <n v="15.542999999999999"/>
    <n v="55.542999999999999"/>
    <n v="55.542999999999999"/>
    <x v="4"/>
    <x v="0"/>
    <x v="56"/>
  </r>
  <r>
    <x v="322"/>
    <x v="4"/>
    <x v="0"/>
    <x v="2"/>
    <x v="0"/>
    <x v="99"/>
    <x v="115"/>
    <x v="1"/>
    <x v="0"/>
    <m/>
    <x v="1"/>
    <x v="213"/>
    <x v="0"/>
    <x v="42"/>
    <n v="80"/>
    <n v="20"/>
    <n v="20"/>
    <n v="72.350099999999998"/>
    <n v="92.350099999999998"/>
    <n v="92.350099999999998"/>
    <x v="4"/>
    <x v="3"/>
    <x v="42"/>
  </r>
  <r>
    <x v="323"/>
    <x v="0"/>
    <x v="5"/>
    <x v="2"/>
    <x v="1"/>
    <x v="100"/>
    <x v="116"/>
    <x v="1"/>
    <x v="0"/>
    <m/>
    <x v="1"/>
    <x v="267"/>
    <x v="0"/>
    <x v="32"/>
    <n v="80"/>
    <n v="20"/>
    <n v="20"/>
    <n v="96.714699999999993"/>
    <n v="116.71469999999999"/>
    <n v="116.71469999999999"/>
    <x v="5"/>
    <x v="1"/>
    <x v="32"/>
  </r>
  <r>
    <x v="324"/>
    <x v="3"/>
    <x v="2"/>
    <x v="1"/>
    <x v="0"/>
    <x v="100"/>
    <x v="117"/>
    <x v="1"/>
    <x v="0"/>
    <m/>
    <x v="0"/>
    <x v="268"/>
    <x v="2"/>
    <x v="39"/>
    <n v="80"/>
    <n v="40"/>
    <n v="40"/>
    <n v="207.89859999999999"/>
    <n v="247.89859999999999"/>
    <n v="247.89859999999999"/>
    <x v="5"/>
    <x v="0"/>
    <x v="39"/>
  </r>
  <r>
    <x v="325"/>
    <x v="1"/>
    <x v="1"/>
    <x v="4"/>
    <x v="0"/>
    <x v="100"/>
    <x v="68"/>
    <x v="2"/>
    <x v="0"/>
    <m/>
    <x v="15"/>
    <x v="269"/>
    <x v="0"/>
    <x v="21"/>
    <n v="195"/>
    <n v="682.5"/>
    <n v="682.5"/>
    <n v="821.87300000000005"/>
    <n v="1504.373"/>
    <n v="1504.373"/>
    <x v="5"/>
    <x v="2"/>
    <x v="21"/>
  </r>
  <r>
    <x v="326"/>
    <x v="0"/>
    <x v="5"/>
    <x v="3"/>
    <x v="0"/>
    <x v="100"/>
    <x v="96"/>
    <x v="0"/>
    <x v="0"/>
    <m/>
    <x v="6"/>
    <x v="270"/>
    <x v="0"/>
    <x v="0"/>
    <n v="140"/>
    <n v="140"/>
    <n v="140"/>
    <n v="118.55840000000001"/>
    <n v="258.55840000000001"/>
    <n v="258.55840000000001"/>
    <x v="5"/>
    <x v="5"/>
    <x v="0"/>
  </r>
  <r>
    <x v="327"/>
    <x v="3"/>
    <x v="2"/>
    <x v="0"/>
    <x v="1"/>
    <x v="101"/>
    <x v="101"/>
    <x v="1"/>
    <x v="0"/>
    <m/>
    <x v="1"/>
    <x v="271"/>
    <x v="1"/>
    <x v="50"/>
    <n v="80"/>
    <n v="20"/>
    <n v="20"/>
    <n v="54.463700000000003"/>
    <n v="74.463700000000003"/>
    <n v="74.463700000000003"/>
    <x v="0"/>
    <x v="3"/>
    <x v="50"/>
  </r>
  <r>
    <x v="328"/>
    <x v="0"/>
    <x v="5"/>
    <x v="0"/>
    <x v="0"/>
    <x v="101"/>
    <x v="96"/>
    <x v="0"/>
    <x v="0"/>
    <m/>
    <x v="1"/>
    <x v="106"/>
    <x v="0"/>
    <x v="14"/>
    <n v="140"/>
    <n v="35"/>
    <n v="35"/>
    <n v="83.441299999999998"/>
    <n v="118.4413"/>
    <n v="118.4413"/>
    <x v="0"/>
    <x v="5"/>
    <x v="14"/>
  </r>
  <r>
    <x v="329"/>
    <x v="0"/>
    <x v="5"/>
    <x v="0"/>
    <x v="0"/>
    <x v="101"/>
    <x v="118"/>
    <x v="0"/>
    <x v="0"/>
    <m/>
    <x v="2"/>
    <x v="34"/>
    <x v="0"/>
    <x v="16"/>
    <n v="140"/>
    <n v="105"/>
    <n v="105"/>
    <n v="36"/>
    <n v="141"/>
    <n v="141"/>
    <x v="0"/>
    <x v="3"/>
    <x v="16"/>
  </r>
  <r>
    <x v="330"/>
    <x v="1"/>
    <x v="1"/>
    <x v="1"/>
    <x v="0"/>
    <x v="101"/>
    <x v="119"/>
    <x v="1"/>
    <x v="0"/>
    <m/>
    <x v="0"/>
    <x v="272"/>
    <x v="0"/>
    <x v="77"/>
    <n v="80"/>
    <n v="40"/>
    <n v="40"/>
    <n v="53.43"/>
    <n v="93.43"/>
    <n v="93.43"/>
    <x v="0"/>
    <x v="0"/>
    <x v="77"/>
  </r>
  <r>
    <x v="331"/>
    <x v="0"/>
    <x v="5"/>
    <x v="0"/>
    <x v="0"/>
    <x v="102"/>
    <x v="71"/>
    <x v="1"/>
    <x v="0"/>
    <m/>
    <x v="0"/>
    <x v="273"/>
    <x v="0"/>
    <x v="12"/>
    <n v="80"/>
    <n v="40"/>
    <n v="40"/>
    <n v="76.787999999999997"/>
    <n v="116.788"/>
    <n v="116.788"/>
    <x v="1"/>
    <x v="3"/>
    <x v="12"/>
  </r>
  <r>
    <x v="332"/>
    <x v="5"/>
    <x v="3"/>
    <x v="0"/>
    <x v="0"/>
    <x v="102"/>
    <x v="96"/>
    <x v="1"/>
    <x v="1"/>
    <s v="Yes"/>
    <x v="1"/>
    <x v="274"/>
    <x v="3"/>
    <x v="19"/>
    <n v="80"/>
    <n v="20"/>
    <n v="0"/>
    <n v="0"/>
    <n v="98"/>
    <n v="0"/>
    <x v="1"/>
    <x v="5"/>
    <x v="19"/>
  </r>
  <r>
    <x v="333"/>
    <x v="3"/>
    <x v="3"/>
    <x v="1"/>
    <x v="0"/>
    <x v="102"/>
    <x v="73"/>
    <x v="0"/>
    <x v="0"/>
    <m/>
    <x v="11"/>
    <x v="275"/>
    <x v="2"/>
    <x v="16"/>
    <n v="140"/>
    <n v="385"/>
    <n v="385"/>
    <n v="666.4434"/>
    <n v="1051.4434000000001"/>
    <n v="1051.4434000000001"/>
    <x v="1"/>
    <x v="2"/>
    <x v="16"/>
  </r>
  <r>
    <x v="334"/>
    <x v="3"/>
    <x v="3"/>
    <x v="2"/>
    <x v="1"/>
    <x v="103"/>
    <x v="120"/>
    <x v="1"/>
    <x v="0"/>
    <m/>
    <x v="1"/>
    <x v="66"/>
    <x v="2"/>
    <x v="2"/>
    <n v="80"/>
    <n v="20"/>
    <n v="20"/>
    <n v="19.196999999999999"/>
    <n v="39.197000000000003"/>
    <n v="39.197000000000003"/>
    <x v="2"/>
    <x v="4"/>
    <x v="2"/>
  </r>
  <r>
    <x v="335"/>
    <x v="1"/>
    <x v="1"/>
    <x v="0"/>
    <x v="0"/>
    <x v="103"/>
    <x v="106"/>
    <x v="1"/>
    <x v="0"/>
    <m/>
    <x v="2"/>
    <x v="276"/>
    <x v="1"/>
    <x v="27"/>
    <n v="80"/>
    <n v="60"/>
    <n v="60"/>
    <n v="414.53649999999999"/>
    <n v="474.53649999999999"/>
    <n v="474.53649999999999"/>
    <x v="2"/>
    <x v="2"/>
    <x v="27"/>
  </r>
  <r>
    <x v="336"/>
    <x v="5"/>
    <x v="0"/>
    <x v="3"/>
    <x v="0"/>
    <x v="104"/>
    <x v="121"/>
    <x v="1"/>
    <x v="0"/>
    <m/>
    <x v="6"/>
    <x v="66"/>
    <x v="0"/>
    <x v="34"/>
    <n v="80"/>
    <n v="80"/>
    <n v="80"/>
    <n v="19.196999999999999"/>
    <n v="99.197000000000003"/>
    <n v="99.197000000000003"/>
    <x v="4"/>
    <x v="2"/>
    <x v="34"/>
  </r>
  <r>
    <x v="337"/>
    <x v="0"/>
    <x v="5"/>
    <x v="4"/>
    <x v="0"/>
    <x v="105"/>
    <x v="68"/>
    <x v="0"/>
    <x v="0"/>
    <m/>
    <x v="6"/>
    <x v="277"/>
    <x v="0"/>
    <x v="1"/>
    <n v="140"/>
    <n v="140"/>
    <n v="140"/>
    <n v="157.86000000000001"/>
    <n v="297.86"/>
    <n v="297.86"/>
    <x v="5"/>
    <x v="2"/>
    <x v="1"/>
  </r>
  <r>
    <x v="338"/>
    <x v="0"/>
    <x v="5"/>
    <x v="0"/>
    <x v="0"/>
    <x v="105"/>
    <x v="118"/>
    <x v="0"/>
    <x v="0"/>
    <m/>
    <x v="1"/>
    <x v="278"/>
    <x v="0"/>
    <x v="13"/>
    <n v="140"/>
    <n v="35"/>
    <n v="35"/>
    <n v="160.39080000000001"/>
    <n v="195.39080000000001"/>
    <n v="195.39080000000001"/>
    <x v="5"/>
    <x v="3"/>
    <x v="13"/>
  </r>
  <r>
    <x v="339"/>
    <x v="0"/>
    <x v="5"/>
    <x v="0"/>
    <x v="0"/>
    <x v="105"/>
    <x v="73"/>
    <x v="0"/>
    <x v="0"/>
    <m/>
    <x v="1"/>
    <x v="279"/>
    <x v="0"/>
    <x v="21"/>
    <n v="140"/>
    <n v="35"/>
    <n v="35"/>
    <n v="46.845300000000002"/>
    <n v="81.845300000000009"/>
    <n v="81.845300000000009"/>
    <x v="5"/>
    <x v="2"/>
    <x v="21"/>
  </r>
  <r>
    <x v="340"/>
    <x v="6"/>
    <x v="2"/>
    <x v="1"/>
    <x v="1"/>
    <x v="105"/>
    <x v="98"/>
    <x v="0"/>
    <x v="0"/>
    <m/>
    <x v="14"/>
    <x v="280"/>
    <x v="2"/>
    <x v="0"/>
    <n v="140"/>
    <n v="175"/>
    <n v="175"/>
    <n v="952.06380000000001"/>
    <n v="1127.0637999999999"/>
    <n v="1127.0637999999999"/>
    <x v="5"/>
    <x v="5"/>
    <x v="0"/>
  </r>
  <r>
    <x v="341"/>
    <x v="4"/>
    <x v="0"/>
    <x v="2"/>
    <x v="0"/>
    <x v="106"/>
    <x v="60"/>
    <x v="1"/>
    <x v="0"/>
    <m/>
    <x v="1"/>
    <x v="281"/>
    <x v="0"/>
    <x v="16"/>
    <n v="80"/>
    <n v="20"/>
    <n v="20"/>
    <n v="17.420000000000002"/>
    <n v="37.42"/>
    <n v="37.42"/>
    <x v="0"/>
    <x v="3"/>
    <x v="16"/>
  </r>
  <r>
    <x v="342"/>
    <x v="3"/>
    <x v="2"/>
    <x v="1"/>
    <x v="0"/>
    <x v="106"/>
    <x v="122"/>
    <x v="0"/>
    <x v="0"/>
    <m/>
    <x v="0"/>
    <x v="282"/>
    <x v="2"/>
    <x v="7"/>
    <n v="140"/>
    <n v="70"/>
    <n v="70"/>
    <n v="202"/>
    <n v="272"/>
    <n v="272"/>
    <x v="0"/>
    <x v="5"/>
    <x v="7"/>
  </r>
  <r>
    <x v="343"/>
    <x v="5"/>
    <x v="3"/>
    <x v="0"/>
    <x v="0"/>
    <x v="107"/>
    <x v="96"/>
    <x v="1"/>
    <x v="0"/>
    <m/>
    <x v="2"/>
    <x v="283"/>
    <x v="0"/>
    <x v="46"/>
    <n v="80"/>
    <n v="60"/>
    <n v="60"/>
    <n v="137.13"/>
    <n v="197.13"/>
    <n v="197.13"/>
    <x v="1"/>
    <x v="5"/>
    <x v="46"/>
  </r>
  <r>
    <x v="344"/>
    <x v="4"/>
    <x v="0"/>
    <x v="0"/>
    <x v="0"/>
    <x v="107"/>
    <x v="98"/>
    <x v="1"/>
    <x v="0"/>
    <m/>
    <x v="0"/>
    <x v="183"/>
    <x v="2"/>
    <x v="19"/>
    <n v="80"/>
    <n v="40"/>
    <n v="40"/>
    <n v="180"/>
    <n v="220"/>
    <n v="220"/>
    <x v="1"/>
    <x v="5"/>
    <x v="19"/>
  </r>
  <r>
    <x v="345"/>
    <x v="2"/>
    <x v="0"/>
    <x v="0"/>
    <x v="0"/>
    <x v="107"/>
    <x v="98"/>
    <x v="1"/>
    <x v="0"/>
    <m/>
    <x v="1"/>
    <x v="284"/>
    <x v="2"/>
    <x v="19"/>
    <n v="80"/>
    <n v="20"/>
    <n v="20"/>
    <n v="255.3433"/>
    <n v="275.3433"/>
    <n v="275.3433"/>
    <x v="1"/>
    <x v="5"/>
    <x v="19"/>
  </r>
  <r>
    <x v="346"/>
    <x v="3"/>
    <x v="0"/>
    <x v="2"/>
    <x v="0"/>
    <x v="107"/>
    <x v="123"/>
    <x v="1"/>
    <x v="0"/>
    <m/>
    <x v="1"/>
    <x v="285"/>
    <x v="1"/>
    <x v="14"/>
    <n v="80"/>
    <n v="20"/>
    <n v="20"/>
    <n v="48.372999999999998"/>
    <n v="68.37299999999999"/>
    <n v="68.37299999999999"/>
    <x v="1"/>
    <x v="0"/>
    <x v="14"/>
  </r>
  <r>
    <x v="347"/>
    <x v="0"/>
    <x v="5"/>
    <x v="2"/>
    <x v="0"/>
    <x v="107"/>
    <x v="122"/>
    <x v="1"/>
    <x v="0"/>
    <m/>
    <x v="1"/>
    <x v="286"/>
    <x v="0"/>
    <x v="25"/>
    <n v="80"/>
    <n v="20"/>
    <n v="20"/>
    <n v="40.200000000000003"/>
    <n v="60.2"/>
    <n v="60.2"/>
    <x v="1"/>
    <x v="5"/>
    <x v="25"/>
  </r>
  <r>
    <x v="348"/>
    <x v="2"/>
    <x v="2"/>
    <x v="2"/>
    <x v="0"/>
    <x v="108"/>
    <x v="124"/>
    <x v="1"/>
    <x v="0"/>
    <m/>
    <x v="1"/>
    <x v="287"/>
    <x v="0"/>
    <x v="2"/>
    <n v="80"/>
    <n v="20"/>
    <n v="20"/>
    <n v="61.4985"/>
    <n v="81.498500000000007"/>
    <n v="81.498500000000007"/>
    <x v="2"/>
    <x v="4"/>
    <x v="2"/>
  </r>
  <r>
    <x v="349"/>
    <x v="3"/>
    <x v="0"/>
    <x v="1"/>
    <x v="0"/>
    <x v="108"/>
    <x v="123"/>
    <x v="1"/>
    <x v="0"/>
    <m/>
    <x v="0"/>
    <x v="36"/>
    <x v="0"/>
    <x v="19"/>
    <n v="80"/>
    <n v="40"/>
    <n v="40"/>
    <n v="42.66"/>
    <n v="82.66"/>
    <n v="82.66"/>
    <x v="2"/>
    <x v="0"/>
    <x v="19"/>
  </r>
  <r>
    <x v="350"/>
    <x v="0"/>
    <x v="5"/>
    <x v="1"/>
    <x v="0"/>
    <x v="108"/>
    <x v="125"/>
    <x v="1"/>
    <x v="0"/>
    <m/>
    <x v="0"/>
    <x v="288"/>
    <x v="4"/>
    <x v="7"/>
    <n v="80"/>
    <n v="40"/>
    <n v="40"/>
    <n v="16.420000000000002"/>
    <n v="56.42"/>
    <n v="56.42"/>
    <x v="2"/>
    <x v="3"/>
    <x v="7"/>
  </r>
  <r>
    <x v="351"/>
    <x v="5"/>
    <x v="3"/>
    <x v="0"/>
    <x v="0"/>
    <x v="109"/>
    <x v="111"/>
    <x v="0"/>
    <x v="0"/>
    <m/>
    <x v="0"/>
    <x v="264"/>
    <x v="0"/>
    <x v="17"/>
    <n v="140"/>
    <n v="70"/>
    <n v="70"/>
    <n v="31.807600000000001"/>
    <n v="101.80760000000001"/>
    <n v="101.80760000000001"/>
    <x v="3"/>
    <x v="0"/>
    <x v="17"/>
  </r>
  <r>
    <x v="352"/>
    <x v="0"/>
    <x v="5"/>
    <x v="0"/>
    <x v="0"/>
    <x v="110"/>
    <x v="126"/>
    <x v="0"/>
    <x v="0"/>
    <m/>
    <x v="0"/>
    <x v="289"/>
    <x v="0"/>
    <x v="31"/>
    <n v="140"/>
    <n v="70"/>
    <n v="70"/>
    <n v="239.96940000000001"/>
    <n v="309.96940000000001"/>
    <n v="309.96940000000001"/>
    <x v="5"/>
    <x v="5"/>
    <x v="31"/>
  </r>
  <r>
    <x v="353"/>
    <x v="2"/>
    <x v="3"/>
    <x v="3"/>
    <x v="0"/>
    <x v="111"/>
    <x v="123"/>
    <x v="1"/>
    <x v="0"/>
    <m/>
    <x v="6"/>
    <x v="290"/>
    <x v="2"/>
    <x v="12"/>
    <n v="80"/>
    <n v="80"/>
    <n v="80"/>
    <n v="90"/>
    <n v="170"/>
    <n v="170"/>
    <x v="0"/>
    <x v="0"/>
    <x v="12"/>
  </r>
  <r>
    <x v="354"/>
    <x v="1"/>
    <x v="1"/>
    <x v="2"/>
    <x v="0"/>
    <x v="111"/>
    <x v="105"/>
    <x v="1"/>
    <x v="0"/>
    <m/>
    <x v="1"/>
    <x v="3"/>
    <x v="0"/>
    <x v="22"/>
    <n v="80"/>
    <n v="20"/>
    <n v="20"/>
    <n v="16.25"/>
    <n v="36.25"/>
    <n v="36.25"/>
    <x v="0"/>
    <x v="0"/>
    <x v="22"/>
  </r>
  <r>
    <x v="355"/>
    <x v="2"/>
    <x v="2"/>
    <x v="0"/>
    <x v="0"/>
    <x v="111"/>
    <x v="127"/>
    <x v="0"/>
    <x v="0"/>
    <m/>
    <x v="1"/>
    <x v="291"/>
    <x v="2"/>
    <x v="44"/>
    <n v="140"/>
    <n v="35"/>
    <n v="35"/>
    <n v="269.40269999999998"/>
    <n v="304.40269999999998"/>
    <n v="304.40269999999998"/>
    <x v="0"/>
    <x v="2"/>
    <x v="44"/>
  </r>
  <r>
    <x v="356"/>
    <x v="1"/>
    <x v="1"/>
    <x v="2"/>
    <x v="0"/>
    <x v="112"/>
    <x v="112"/>
    <x v="1"/>
    <x v="0"/>
    <m/>
    <x v="1"/>
    <x v="292"/>
    <x v="0"/>
    <x v="25"/>
    <n v="80"/>
    <n v="20"/>
    <n v="20"/>
    <n v="33.497100000000003"/>
    <n v="53.497100000000003"/>
    <n v="53.497100000000003"/>
    <x v="1"/>
    <x v="5"/>
    <x v="25"/>
  </r>
  <r>
    <x v="357"/>
    <x v="2"/>
    <x v="3"/>
    <x v="0"/>
    <x v="0"/>
    <x v="113"/>
    <x v="122"/>
    <x v="1"/>
    <x v="0"/>
    <m/>
    <x v="1"/>
    <x v="293"/>
    <x v="0"/>
    <x v="32"/>
    <n v="80"/>
    <n v="20"/>
    <n v="20"/>
    <n v="305.46260000000001"/>
    <n v="325.46260000000001"/>
    <n v="325.46260000000001"/>
    <x v="2"/>
    <x v="5"/>
    <x v="32"/>
  </r>
  <r>
    <x v="358"/>
    <x v="1"/>
    <x v="1"/>
    <x v="1"/>
    <x v="0"/>
    <x v="113"/>
    <x v="112"/>
    <x v="1"/>
    <x v="0"/>
    <m/>
    <x v="2"/>
    <x v="294"/>
    <x v="1"/>
    <x v="17"/>
    <n v="80"/>
    <n v="60"/>
    <n v="60"/>
    <n v="50.672400000000003"/>
    <n v="110.67240000000001"/>
    <n v="110.67240000000001"/>
    <x v="2"/>
    <x v="5"/>
    <x v="17"/>
  </r>
  <r>
    <x v="359"/>
    <x v="1"/>
    <x v="1"/>
    <x v="1"/>
    <x v="0"/>
    <x v="113"/>
    <x v="105"/>
    <x v="1"/>
    <x v="0"/>
    <m/>
    <x v="0"/>
    <x v="295"/>
    <x v="1"/>
    <x v="25"/>
    <n v="80"/>
    <n v="40"/>
    <n v="40"/>
    <n v="45.63"/>
    <n v="85.63"/>
    <n v="85.63"/>
    <x v="2"/>
    <x v="0"/>
    <x v="25"/>
  </r>
  <r>
    <x v="360"/>
    <x v="4"/>
    <x v="0"/>
    <x v="1"/>
    <x v="0"/>
    <x v="113"/>
    <x v="128"/>
    <x v="1"/>
    <x v="0"/>
    <m/>
    <x v="6"/>
    <x v="36"/>
    <x v="2"/>
    <x v="47"/>
    <n v="80"/>
    <n v="80"/>
    <n v="80"/>
    <n v="42.66"/>
    <n v="122.66"/>
    <n v="122.66"/>
    <x v="2"/>
    <x v="3"/>
    <x v="47"/>
  </r>
  <r>
    <x v="361"/>
    <x v="2"/>
    <x v="3"/>
    <x v="0"/>
    <x v="0"/>
    <x v="113"/>
    <x v="129"/>
    <x v="1"/>
    <x v="0"/>
    <m/>
    <x v="1"/>
    <x v="99"/>
    <x v="1"/>
    <x v="41"/>
    <n v="80"/>
    <n v="20"/>
    <n v="20"/>
    <n v="38.698399999999999"/>
    <n v="58.698399999999999"/>
    <n v="58.698399999999999"/>
    <x v="2"/>
    <x v="3"/>
    <x v="41"/>
  </r>
  <r>
    <x v="362"/>
    <x v="2"/>
    <x v="2"/>
    <x v="0"/>
    <x v="0"/>
    <x v="114"/>
    <x v="112"/>
    <x v="1"/>
    <x v="0"/>
    <m/>
    <x v="1"/>
    <x v="296"/>
    <x v="0"/>
    <x v="0"/>
    <n v="80"/>
    <n v="20"/>
    <n v="20"/>
    <n v="164.22120000000001"/>
    <n v="184.22120000000001"/>
    <n v="184.22120000000001"/>
    <x v="5"/>
    <x v="5"/>
    <x v="0"/>
  </r>
  <r>
    <x v="363"/>
    <x v="4"/>
    <x v="0"/>
    <x v="1"/>
    <x v="0"/>
    <x v="114"/>
    <x v="112"/>
    <x v="0"/>
    <x v="0"/>
    <m/>
    <x v="0"/>
    <x v="297"/>
    <x v="0"/>
    <x v="0"/>
    <n v="140"/>
    <n v="70"/>
    <n v="70"/>
    <n v="24.38"/>
    <n v="94.38"/>
    <n v="94.38"/>
    <x v="5"/>
    <x v="5"/>
    <x v="0"/>
  </r>
  <r>
    <x v="364"/>
    <x v="1"/>
    <x v="1"/>
    <x v="0"/>
    <x v="0"/>
    <x v="114"/>
    <x v="128"/>
    <x v="1"/>
    <x v="0"/>
    <m/>
    <x v="1"/>
    <x v="298"/>
    <x v="1"/>
    <x v="23"/>
    <n v="80"/>
    <n v="20"/>
    <n v="20"/>
    <n v="267.94040000000001"/>
    <n v="287.94040000000001"/>
    <n v="287.94040000000001"/>
    <x v="5"/>
    <x v="3"/>
    <x v="23"/>
  </r>
  <r>
    <x v="365"/>
    <x v="8"/>
    <x v="5"/>
    <x v="0"/>
    <x v="0"/>
    <x v="114"/>
    <x v="119"/>
    <x v="0"/>
    <x v="0"/>
    <m/>
    <x v="0"/>
    <x v="299"/>
    <x v="0"/>
    <x v="55"/>
    <n v="140"/>
    <n v="70"/>
    <n v="70"/>
    <n v="175.8682"/>
    <n v="245.8682"/>
    <n v="245.8682"/>
    <x v="5"/>
    <x v="0"/>
    <x v="55"/>
  </r>
  <r>
    <x v="366"/>
    <x v="2"/>
    <x v="2"/>
    <x v="2"/>
    <x v="0"/>
    <x v="114"/>
    <x v="130"/>
    <x v="1"/>
    <x v="1"/>
    <s v="Yes"/>
    <x v="1"/>
    <x v="300"/>
    <x v="3"/>
    <x v="9"/>
    <n v="80"/>
    <n v="20"/>
    <n v="0"/>
    <n v="0"/>
    <n v="101.12"/>
    <n v="0"/>
    <x v="5"/>
    <x v="0"/>
    <x v="9"/>
  </r>
  <r>
    <x v="367"/>
    <x v="0"/>
    <x v="5"/>
    <x v="0"/>
    <x v="0"/>
    <x v="114"/>
    <x v="131"/>
    <x v="0"/>
    <x v="1"/>
    <s v="Yes"/>
    <x v="6"/>
    <x v="301"/>
    <x v="3"/>
    <x v="78"/>
    <n v="140"/>
    <n v="140"/>
    <n v="0"/>
    <n v="0"/>
    <n v="149.97999999999999"/>
    <n v="0"/>
    <x v="5"/>
    <x v="2"/>
    <x v="78"/>
  </r>
  <r>
    <x v="368"/>
    <x v="3"/>
    <x v="0"/>
    <x v="0"/>
    <x v="0"/>
    <x v="115"/>
    <x v="111"/>
    <x v="1"/>
    <x v="0"/>
    <m/>
    <x v="14"/>
    <x v="302"/>
    <x v="0"/>
    <x v="12"/>
    <n v="80"/>
    <n v="100"/>
    <n v="100"/>
    <n v="340.70060000000001"/>
    <n v="440.70060000000001"/>
    <n v="440.70060000000001"/>
    <x v="0"/>
    <x v="0"/>
    <x v="12"/>
  </r>
  <r>
    <x v="369"/>
    <x v="3"/>
    <x v="0"/>
    <x v="1"/>
    <x v="1"/>
    <x v="115"/>
    <x v="125"/>
    <x v="1"/>
    <x v="0"/>
    <m/>
    <x v="2"/>
    <x v="303"/>
    <x v="1"/>
    <x v="39"/>
    <n v="80"/>
    <n v="60"/>
    <n v="60"/>
    <n v="22.84"/>
    <n v="82.84"/>
    <n v="82.84"/>
    <x v="0"/>
    <x v="3"/>
    <x v="39"/>
  </r>
  <r>
    <x v="370"/>
    <x v="1"/>
    <x v="1"/>
    <x v="1"/>
    <x v="0"/>
    <x v="115"/>
    <x v="106"/>
    <x v="1"/>
    <x v="0"/>
    <m/>
    <x v="0"/>
    <x v="304"/>
    <x v="0"/>
    <x v="13"/>
    <n v="80"/>
    <n v="40"/>
    <n v="40"/>
    <n v="3.5750000000000002"/>
    <n v="43.575000000000003"/>
    <n v="43.575000000000003"/>
    <x v="0"/>
    <x v="2"/>
    <x v="13"/>
  </r>
  <r>
    <x v="371"/>
    <x v="1"/>
    <x v="1"/>
    <x v="0"/>
    <x v="0"/>
    <x v="115"/>
    <x v="106"/>
    <x v="1"/>
    <x v="0"/>
    <m/>
    <x v="1"/>
    <x v="3"/>
    <x v="0"/>
    <x v="13"/>
    <n v="80"/>
    <n v="20"/>
    <n v="20"/>
    <n v="16.25"/>
    <n v="36.25"/>
    <n v="36.25"/>
    <x v="0"/>
    <x v="2"/>
    <x v="13"/>
  </r>
  <r>
    <x v="372"/>
    <x v="2"/>
    <x v="3"/>
    <x v="1"/>
    <x v="0"/>
    <x v="115"/>
    <x v="103"/>
    <x v="1"/>
    <x v="0"/>
    <m/>
    <x v="2"/>
    <x v="66"/>
    <x v="1"/>
    <x v="17"/>
    <n v="80"/>
    <n v="60"/>
    <n v="60"/>
    <n v="19.196999999999999"/>
    <n v="79.197000000000003"/>
    <n v="79.197000000000003"/>
    <x v="0"/>
    <x v="4"/>
    <x v="17"/>
  </r>
  <r>
    <x v="373"/>
    <x v="5"/>
    <x v="2"/>
    <x v="2"/>
    <x v="0"/>
    <x v="115"/>
    <x v="105"/>
    <x v="1"/>
    <x v="0"/>
    <m/>
    <x v="1"/>
    <x v="131"/>
    <x v="1"/>
    <x v="0"/>
    <n v="80"/>
    <n v="20"/>
    <n v="20"/>
    <n v="73.508899999999997"/>
    <n v="93.508899999999997"/>
    <n v="93.508899999999997"/>
    <x v="0"/>
    <x v="0"/>
    <x v="0"/>
  </r>
  <r>
    <x v="374"/>
    <x v="2"/>
    <x v="3"/>
    <x v="0"/>
    <x v="0"/>
    <x v="115"/>
    <x v="102"/>
    <x v="1"/>
    <x v="0"/>
    <m/>
    <x v="1"/>
    <x v="39"/>
    <x v="1"/>
    <x v="22"/>
    <n v="80"/>
    <n v="20"/>
    <n v="20"/>
    <n v="144"/>
    <n v="164"/>
    <n v="164"/>
    <x v="0"/>
    <x v="0"/>
    <x v="22"/>
  </r>
  <r>
    <x v="375"/>
    <x v="5"/>
    <x v="3"/>
    <x v="4"/>
    <x v="0"/>
    <x v="115"/>
    <x v="102"/>
    <x v="1"/>
    <x v="0"/>
    <s v="Yes"/>
    <x v="8"/>
    <x v="305"/>
    <x v="2"/>
    <x v="22"/>
    <n v="80"/>
    <n v="160"/>
    <n v="160"/>
    <n v="0"/>
    <n v="254.70999999999998"/>
    <n v="160"/>
    <x v="0"/>
    <x v="0"/>
    <x v="22"/>
  </r>
  <r>
    <x v="376"/>
    <x v="2"/>
    <x v="3"/>
    <x v="0"/>
    <x v="1"/>
    <x v="116"/>
    <x v="111"/>
    <x v="0"/>
    <x v="0"/>
    <m/>
    <x v="1"/>
    <x v="306"/>
    <x v="2"/>
    <x v="60"/>
    <n v="140"/>
    <n v="35"/>
    <n v="35"/>
    <n v="41.153799999999997"/>
    <n v="76.15379999999999"/>
    <n v="76.15379999999999"/>
    <x v="1"/>
    <x v="0"/>
    <x v="60"/>
  </r>
  <r>
    <x v="377"/>
    <x v="8"/>
    <x v="5"/>
    <x v="1"/>
    <x v="0"/>
    <x v="116"/>
    <x v="132"/>
    <x v="0"/>
    <x v="0"/>
    <m/>
    <x v="0"/>
    <x v="307"/>
    <x v="2"/>
    <x v="5"/>
    <n v="140"/>
    <n v="70"/>
    <n v="70"/>
    <n v="76.9499"/>
    <n v="146.94990000000001"/>
    <n v="146.94990000000001"/>
    <x v="1"/>
    <x v="0"/>
    <x v="5"/>
  </r>
  <r>
    <x v="378"/>
    <x v="4"/>
    <x v="0"/>
    <x v="0"/>
    <x v="0"/>
    <x v="116"/>
    <x v="133"/>
    <x v="1"/>
    <x v="0"/>
    <m/>
    <x v="0"/>
    <x v="308"/>
    <x v="1"/>
    <x v="34"/>
    <n v="80"/>
    <n v="40"/>
    <n v="40"/>
    <n v="25.24"/>
    <n v="65.239999999999995"/>
    <n v="65.239999999999995"/>
    <x v="1"/>
    <x v="5"/>
    <x v="34"/>
  </r>
  <r>
    <x v="379"/>
    <x v="3"/>
    <x v="3"/>
    <x v="0"/>
    <x v="1"/>
    <x v="116"/>
    <x v="100"/>
    <x v="0"/>
    <x v="0"/>
    <m/>
    <x v="2"/>
    <x v="309"/>
    <x v="2"/>
    <x v="79"/>
    <n v="140"/>
    <n v="105"/>
    <n v="105"/>
    <n v="572.62689999999998"/>
    <n v="677.62689999999998"/>
    <n v="677.62689999999998"/>
    <x v="1"/>
    <x v="2"/>
    <x v="79"/>
  </r>
  <r>
    <x v="380"/>
    <x v="1"/>
    <x v="3"/>
    <x v="1"/>
    <x v="0"/>
    <x v="116"/>
    <x v="134"/>
    <x v="0"/>
    <x v="0"/>
    <m/>
    <x v="14"/>
    <x v="310"/>
    <x v="0"/>
    <x v="80"/>
    <n v="140"/>
    <n v="175"/>
    <n v="175"/>
    <n v="361.90370000000001"/>
    <n v="536.90370000000007"/>
    <n v="536.90370000000007"/>
    <x v="1"/>
    <x v="5"/>
    <x v="80"/>
  </r>
  <r>
    <x v="381"/>
    <x v="3"/>
    <x v="2"/>
    <x v="0"/>
    <x v="0"/>
    <x v="117"/>
    <x v="122"/>
    <x v="1"/>
    <x v="0"/>
    <m/>
    <x v="1"/>
    <x v="311"/>
    <x v="0"/>
    <x v="18"/>
    <n v="80"/>
    <n v="20"/>
    <n v="20"/>
    <n v="110.2272"/>
    <n v="130.22719999999998"/>
    <n v="130.22719999999998"/>
    <x v="2"/>
    <x v="5"/>
    <x v="18"/>
  </r>
  <r>
    <x v="382"/>
    <x v="1"/>
    <x v="1"/>
    <x v="0"/>
    <x v="0"/>
    <x v="117"/>
    <x v="112"/>
    <x v="1"/>
    <x v="0"/>
    <m/>
    <x v="1"/>
    <x v="312"/>
    <x v="0"/>
    <x v="32"/>
    <n v="80"/>
    <n v="20"/>
    <n v="20"/>
    <n v="33.910499999999999"/>
    <n v="53.910499999999999"/>
    <n v="53.910499999999999"/>
    <x v="2"/>
    <x v="5"/>
    <x v="32"/>
  </r>
  <r>
    <x v="383"/>
    <x v="0"/>
    <x v="5"/>
    <x v="0"/>
    <x v="0"/>
    <x v="117"/>
    <x v="128"/>
    <x v="0"/>
    <x v="0"/>
    <m/>
    <x v="1"/>
    <x v="313"/>
    <x v="0"/>
    <x v="7"/>
    <n v="140"/>
    <n v="35"/>
    <n v="35"/>
    <n v="19"/>
    <n v="54"/>
    <n v="54"/>
    <x v="2"/>
    <x v="3"/>
    <x v="7"/>
  </r>
  <r>
    <x v="384"/>
    <x v="4"/>
    <x v="0"/>
    <x v="4"/>
    <x v="0"/>
    <x v="117"/>
    <x v="128"/>
    <x v="1"/>
    <x v="0"/>
    <m/>
    <x v="14"/>
    <x v="314"/>
    <x v="1"/>
    <x v="7"/>
    <n v="80"/>
    <n v="100"/>
    <n v="100"/>
    <n v="294.77999999999997"/>
    <n v="394.78"/>
    <n v="394.78"/>
    <x v="2"/>
    <x v="3"/>
    <x v="7"/>
  </r>
  <r>
    <x v="385"/>
    <x v="8"/>
    <x v="5"/>
    <x v="0"/>
    <x v="0"/>
    <x v="117"/>
    <x v="133"/>
    <x v="0"/>
    <x v="0"/>
    <m/>
    <x v="1"/>
    <x v="257"/>
    <x v="0"/>
    <x v="42"/>
    <n v="140"/>
    <n v="35"/>
    <n v="35"/>
    <n v="83.231700000000004"/>
    <n v="118.2317"/>
    <n v="118.2317"/>
    <x v="2"/>
    <x v="5"/>
    <x v="42"/>
  </r>
  <r>
    <x v="386"/>
    <x v="1"/>
    <x v="1"/>
    <x v="0"/>
    <x v="0"/>
    <x v="118"/>
    <x v="105"/>
    <x v="1"/>
    <x v="0"/>
    <m/>
    <x v="2"/>
    <x v="315"/>
    <x v="0"/>
    <x v="39"/>
    <n v="80"/>
    <n v="60"/>
    <n v="60"/>
    <n v="103.0842"/>
    <n v="163.08420000000001"/>
    <n v="163.08420000000001"/>
    <x v="5"/>
    <x v="0"/>
    <x v="39"/>
  </r>
  <r>
    <x v="387"/>
    <x v="2"/>
    <x v="2"/>
    <x v="1"/>
    <x v="0"/>
    <x v="118"/>
    <x v="105"/>
    <x v="0"/>
    <x v="0"/>
    <m/>
    <x v="0"/>
    <x v="316"/>
    <x v="2"/>
    <x v="39"/>
    <n v="140"/>
    <n v="70"/>
    <n v="70"/>
    <n v="144.30529999999999"/>
    <n v="214.30529999999999"/>
    <n v="214.30529999999999"/>
    <x v="5"/>
    <x v="0"/>
    <x v="39"/>
  </r>
  <r>
    <x v="388"/>
    <x v="0"/>
    <x v="5"/>
    <x v="0"/>
    <x v="0"/>
    <x v="118"/>
    <x v="135"/>
    <x v="0"/>
    <x v="0"/>
    <m/>
    <x v="1"/>
    <x v="197"/>
    <x v="0"/>
    <x v="11"/>
    <n v="140"/>
    <n v="35"/>
    <n v="35"/>
    <n v="39"/>
    <n v="74"/>
    <n v="74"/>
    <x v="5"/>
    <x v="2"/>
    <x v="11"/>
  </r>
  <r>
    <x v="389"/>
    <x v="2"/>
    <x v="3"/>
    <x v="4"/>
    <x v="0"/>
    <x v="118"/>
    <x v="136"/>
    <x v="0"/>
    <x v="0"/>
    <m/>
    <x v="10"/>
    <x v="317"/>
    <x v="2"/>
    <x v="25"/>
    <n v="140"/>
    <n v="350"/>
    <n v="350"/>
    <n v="224"/>
    <n v="574"/>
    <n v="574"/>
    <x v="5"/>
    <x v="4"/>
    <x v="25"/>
  </r>
  <r>
    <x v="390"/>
    <x v="1"/>
    <x v="1"/>
    <x v="0"/>
    <x v="0"/>
    <x v="118"/>
    <x v="137"/>
    <x v="1"/>
    <x v="0"/>
    <m/>
    <x v="0"/>
    <x v="318"/>
    <x v="0"/>
    <x v="48"/>
    <n v="80"/>
    <n v="40"/>
    <n v="40"/>
    <n v="475.54"/>
    <n v="515.54"/>
    <n v="515.54"/>
    <x v="5"/>
    <x v="4"/>
    <x v="48"/>
  </r>
  <r>
    <x v="391"/>
    <x v="2"/>
    <x v="0"/>
    <x v="0"/>
    <x v="0"/>
    <x v="119"/>
    <x v="105"/>
    <x v="1"/>
    <x v="0"/>
    <m/>
    <x v="6"/>
    <x v="319"/>
    <x v="2"/>
    <x v="12"/>
    <n v="80"/>
    <n v="80"/>
    <n v="80"/>
    <n v="46.036799999999999"/>
    <n v="126.0368"/>
    <n v="126.0368"/>
    <x v="0"/>
    <x v="0"/>
    <x v="12"/>
  </r>
  <r>
    <x v="392"/>
    <x v="1"/>
    <x v="1"/>
    <x v="0"/>
    <x v="0"/>
    <x v="119"/>
    <x v="105"/>
    <x v="1"/>
    <x v="0"/>
    <m/>
    <x v="2"/>
    <x v="320"/>
    <x v="0"/>
    <x v="12"/>
    <n v="80"/>
    <n v="60"/>
    <n v="60"/>
    <n v="294.5514"/>
    <n v="354.5514"/>
    <n v="354.5514"/>
    <x v="0"/>
    <x v="0"/>
    <x v="12"/>
  </r>
  <r>
    <x v="393"/>
    <x v="4"/>
    <x v="0"/>
    <x v="1"/>
    <x v="0"/>
    <x v="119"/>
    <x v="108"/>
    <x v="0"/>
    <x v="0"/>
    <m/>
    <x v="6"/>
    <x v="118"/>
    <x v="1"/>
    <x v="81"/>
    <n v="140"/>
    <n v="140"/>
    <n v="140"/>
    <n v="28.5"/>
    <n v="168.5"/>
    <n v="168.5"/>
    <x v="0"/>
    <x v="0"/>
    <x v="81"/>
  </r>
  <r>
    <x v="394"/>
    <x v="8"/>
    <x v="5"/>
    <x v="4"/>
    <x v="0"/>
    <x v="120"/>
    <x v="138"/>
    <x v="0"/>
    <x v="0"/>
    <m/>
    <x v="3"/>
    <x v="321"/>
    <x v="0"/>
    <x v="35"/>
    <n v="140"/>
    <n v="210"/>
    <n v="210"/>
    <n v="50"/>
    <n v="260"/>
    <n v="260"/>
    <x v="1"/>
    <x v="1"/>
    <x v="35"/>
  </r>
  <r>
    <x v="395"/>
    <x v="5"/>
    <x v="0"/>
    <x v="0"/>
    <x v="0"/>
    <x v="120"/>
    <x v="125"/>
    <x v="1"/>
    <x v="0"/>
    <m/>
    <x v="0"/>
    <x v="322"/>
    <x v="0"/>
    <x v="73"/>
    <n v="80"/>
    <n v="40"/>
    <n v="40"/>
    <n v="10"/>
    <n v="50"/>
    <n v="50"/>
    <x v="1"/>
    <x v="3"/>
    <x v="73"/>
  </r>
  <r>
    <x v="396"/>
    <x v="0"/>
    <x v="5"/>
    <x v="4"/>
    <x v="1"/>
    <x v="120"/>
    <x v="139"/>
    <x v="0"/>
    <x v="0"/>
    <m/>
    <x v="3"/>
    <x v="323"/>
    <x v="0"/>
    <x v="12"/>
    <n v="140"/>
    <n v="210"/>
    <n v="210"/>
    <n v="29.33"/>
    <n v="239.32999999999998"/>
    <n v="239.32999999999998"/>
    <x v="1"/>
    <x v="3"/>
    <x v="12"/>
  </r>
  <r>
    <x v="397"/>
    <x v="1"/>
    <x v="3"/>
    <x v="0"/>
    <x v="1"/>
    <x v="120"/>
    <x v="139"/>
    <x v="1"/>
    <x v="0"/>
    <s v="Yes"/>
    <x v="1"/>
    <x v="66"/>
    <x v="2"/>
    <x v="12"/>
    <n v="80"/>
    <n v="20"/>
    <n v="20"/>
    <n v="0"/>
    <n v="39.197000000000003"/>
    <n v="20"/>
    <x v="1"/>
    <x v="3"/>
    <x v="12"/>
  </r>
  <r>
    <x v="398"/>
    <x v="4"/>
    <x v="0"/>
    <x v="1"/>
    <x v="0"/>
    <x v="120"/>
    <x v="139"/>
    <x v="0"/>
    <x v="0"/>
    <m/>
    <x v="0"/>
    <x v="324"/>
    <x v="2"/>
    <x v="12"/>
    <n v="140"/>
    <n v="70"/>
    <n v="70"/>
    <n v="24.186499999999999"/>
    <n v="94.186499999999995"/>
    <n v="94.186499999999995"/>
    <x v="1"/>
    <x v="3"/>
    <x v="12"/>
  </r>
  <r>
    <x v="399"/>
    <x v="8"/>
    <x v="5"/>
    <x v="0"/>
    <x v="0"/>
    <x v="120"/>
    <x v="107"/>
    <x v="0"/>
    <x v="0"/>
    <m/>
    <x v="0"/>
    <x v="325"/>
    <x v="0"/>
    <x v="39"/>
    <n v="140"/>
    <n v="70"/>
    <n v="70"/>
    <n v="159"/>
    <n v="229"/>
    <n v="229"/>
    <x v="1"/>
    <x v="2"/>
    <x v="39"/>
  </r>
  <r>
    <x v="400"/>
    <x v="5"/>
    <x v="3"/>
    <x v="0"/>
    <x v="0"/>
    <x v="120"/>
    <x v="128"/>
    <x v="0"/>
    <x v="0"/>
    <s v="Yes"/>
    <x v="0"/>
    <x v="326"/>
    <x v="2"/>
    <x v="0"/>
    <n v="140"/>
    <n v="70"/>
    <n v="70"/>
    <n v="0"/>
    <n v="481.09530000000001"/>
    <n v="70"/>
    <x v="1"/>
    <x v="3"/>
    <x v="0"/>
  </r>
  <r>
    <x v="401"/>
    <x v="0"/>
    <x v="5"/>
    <x v="0"/>
    <x v="0"/>
    <x v="120"/>
    <x v="121"/>
    <x v="1"/>
    <x v="0"/>
    <m/>
    <x v="2"/>
    <x v="327"/>
    <x v="0"/>
    <x v="4"/>
    <n v="80"/>
    <n v="60"/>
    <n v="60"/>
    <n v="58.361699999999999"/>
    <n v="118.3617"/>
    <n v="118.3617"/>
    <x v="1"/>
    <x v="2"/>
    <x v="4"/>
  </r>
  <r>
    <x v="402"/>
    <x v="5"/>
    <x v="3"/>
    <x v="3"/>
    <x v="0"/>
    <x v="120"/>
    <x v="130"/>
    <x v="1"/>
    <x v="0"/>
    <s v="Yes"/>
    <x v="5"/>
    <x v="328"/>
    <x v="2"/>
    <x v="41"/>
    <n v="80"/>
    <n v="140"/>
    <n v="140"/>
    <n v="0"/>
    <n v="238.54759999999999"/>
    <n v="140"/>
    <x v="1"/>
    <x v="0"/>
    <x v="41"/>
  </r>
  <r>
    <x v="403"/>
    <x v="8"/>
    <x v="5"/>
    <x v="3"/>
    <x v="0"/>
    <x v="120"/>
    <x v="140"/>
    <x v="0"/>
    <x v="1"/>
    <s v="Yes"/>
    <x v="8"/>
    <x v="329"/>
    <x v="3"/>
    <x v="33"/>
    <n v="140"/>
    <n v="280"/>
    <n v="0"/>
    <n v="0"/>
    <n v="425.14920000000001"/>
    <n v="0"/>
    <x v="1"/>
    <x v="3"/>
    <x v="33"/>
  </r>
  <r>
    <x v="404"/>
    <x v="5"/>
    <x v="3"/>
    <x v="1"/>
    <x v="0"/>
    <x v="121"/>
    <x v="106"/>
    <x v="0"/>
    <x v="0"/>
    <m/>
    <x v="2"/>
    <x v="330"/>
    <x v="0"/>
    <x v="73"/>
    <n v="140"/>
    <n v="105"/>
    <n v="105"/>
    <n v="125.7273"/>
    <n v="230.72730000000001"/>
    <n v="230.72730000000001"/>
    <x v="2"/>
    <x v="2"/>
    <x v="73"/>
  </r>
  <r>
    <x v="405"/>
    <x v="3"/>
    <x v="0"/>
    <x v="0"/>
    <x v="1"/>
    <x v="121"/>
    <x v="141"/>
    <x v="1"/>
    <x v="0"/>
    <m/>
    <x v="1"/>
    <x v="17"/>
    <x v="2"/>
    <x v="82"/>
    <n v="80"/>
    <n v="20"/>
    <n v="20"/>
    <n v="204.28399999999999"/>
    <n v="224.28399999999999"/>
    <n v="224.28399999999999"/>
    <x v="2"/>
    <x v="0"/>
    <x v="82"/>
  </r>
  <r>
    <x v="406"/>
    <x v="2"/>
    <x v="2"/>
    <x v="2"/>
    <x v="0"/>
    <x v="121"/>
    <x v="142"/>
    <x v="1"/>
    <x v="0"/>
    <m/>
    <x v="1"/>
    <x v="2"/>
    <x v="0"/>
    <x v="83"/>
    <n v="80"/>
    <n v="20"/>
    <n v="20"/>
    <n v="120"/>
    <n v="140"/>
    <n v="140"/>
    <x v="2"/>
    <x v="4"/>
    <x v="83"/>
  </r>
  <r>
    <x v="407"/>
    <x v="0"/>
    <x v="5"/>
    <x v="0"/>
    <x v="0"/>
    <x v="122"/>
    <x v="136"/>
    <x v="0"/>
    <x v="0"/>
    <m/>
    <x v="6"/>
    <x v="331"/>
    <x v="0"/>
    <x v="19"/>
    <n v="140"/>
    <n v="140"/>
    <n v="140"/>
    <n v="203"/>
    <n v="343"/>
    <n v="343"/>
    <x v="5"/>
    <x v="4"/>
    <x v="19"/>
  </r>
  <r>
    <x v="408"/>
    <x v="8"/>
    <x v="5"/>
    <x v="0"/>
    <x v="0"/>
    <x v="122"/>
    <x v="102"/>
    <x v="0"/>
    <x v="1"/>
    <s v="Yes"/>
    <x v="2"/>
    <x v="332"/>
    <x v="3"/>
    <x v="39"/>
    <n v="140"/>
    <n v="105"/>
    <n v="0"/>
    <n v="0"/>
    <n v="327.33000000000004"/>
    <n v="0"/>
    <x v="5"/>
    <x v="0"/>
    <x v="39"/>
  </r>
  <r>
    <x v="409"/>
    <x v="3"/>
    <x v="2"/>
    <x v="4"/>
    <x v="0"/>
    <x v="122"/>
    <x v="128"/>
    <x v="0"/>
    <x v="0"/>
    <m/>
    <x v="4"/>
    <x v="333"/>
    <x v="0"/>
    <x v="13"/>
    <n v="140"/>
    <n v="665"/>
    <n v="665"/>
    <n v="56.4"/>
    <n v="721.4"/>
    <n v="721.4"/>
    <x v="5"/>
    <x v="3"/>
    <x v="13"/>
  </r>
  <r>
    <x v="410"/>
    <x v="0"/>
    <x v="5"/>
    <x v="4"/>
    <x v="0"/>
    <x v="122"/>
    <x v="126"/>
    <x v="0"/>
    <x v="0"/>
    <s v="Yes"/>
    <x v="6"/>
    <x v="244"/>
    <x v="2"/>
    <x v="0"/>
    <n v="140"/>
    <n v="140"/>
    <n v="140"/>
    <n v="0"/>
    <n v="200"/>
    <n v="140"/>
    <x v="5"/>
    <x v="5"/>
    <x v="0"/>
  </r>
  <r>
    <x v="411"/>
    <x v="0"/>
    <x v="5"/>
    <x v="0"/>
    <x v="0"/>
    <x v="122"/>
    <x v="115"/>
    <x v="1"/>
    <x v="0"/>
    <m/>
    <x v="2"/>
    <x v="29"/>
    <x v="0"/>
    <x v="2"/>
    <n v="80"/>
    <n v="60"/>
    <n v="60"/>
    <n v="21.33"/>
    <n v="81.33"/>
    <n v="81.33"/>
    <x v="5"/>
    <x v="3"/>
    <x v="2"/>
  </r>
  <r>
    <x v="412"/>
    <x v="0"/>
    <x v="5"/>
    <x v="2"/>
    <x v="0"/>
    <x v="122"/>
    <x v="143"/>
    <x v="1"/>
    <x v="0"/>
    <m/>
    <x v="1"/>
    <x v="17"/>
    <x v="0"/>
    <x v="16"/>
    <n v="80"/>
    <n v="20"/>
    <n v="20"/>
    <n v="204.28399999999999"/>
    <n v="224.28399999999999"/>
    <n v="224.28399999999999"/>
    <x v="5"/>
    <x v="0"/>
    <x v="16"/>
  </r>
  <r>
    <x v="413"/>
    <x v="2"/>
    <x v="3"/>
    <x v="3"/>
    <x v="0"/>
    <x v="122"/>
    <x v="129"/>
    <x v="1"/>
    <x v="0"/>
    <s v="Yes"/>
    <x v="3"/>
    <x v="334"/>
    <x v="2"/>
    <x v="23"/>
    <n v="80"/>
    <n v="120"/>
    <n v="120"/>
    <n v="0"/>
    <n v="215.0429"/>
    <n v="120"/>
    <x v="5"/>
    <x v="3"/>
    <x v="23"/>
  </r>
  <r>
    <x v="414"/>
    <x v="3"/>
    <x v="2"/>
    <x v="2"/>
    <x v="1"/>
    <x v="122"/>
    <x v="144"/>
    <x v="1"/>
    <x v="0"/>
    <m/>
    <x v="1"/>
    <x v="335"/>
    <x v="0"/>
    <x v="31"/>
    <n v="80"/>
    <n v="20"/>
    <n v="20"/>
    <n v="23.401"/>
    <n v="43.400999999999996"/>
    <n v="43.400999999999996"/>
    <x v="5"/>
    <x v="5"/>
    <x v="31"/>
  </r>
  <r>
    <x v="415"/>
    <x v="2"/>
    <x v="5"/>
    <x v="3"/>
    <x v="0"/>
    <x v="122"/>
    <x v="145"/>
    <x v="0"/>
    <x v="1"/>
    <s v="Yes"/>
    <x v="7"/>
    <x v="336"/>
    <x v="3"/>
    <x v="34"/>
    <n v="140"/>
    <n v="315"/>
    <n v="0"/>
    <n v="0"/>
    <n v="1249.4539"/>
    <n v="0"/>
    <x v="5"/>
    <x v="4"/>
    <x v="34"/>
  </r>
  <r>
    <x v="416"/>
    <x v="4"/>
    <x v="0"/>
    <x v="1"/>
    <x v="0"/>
    <x v="123"/>
    <x v="139"/>
    <x v="1"/>
    <x v="0"/>
    <m/>
    <x v="0"/>
    <x v="337"/>
    <x v="1"/>
    <x v="50"/>
    <n v="80"/>
    <n v="40"/>
    <n v="40"/>
    <n v="18"/>
    <n v="58"/>
    <n v="58"/>
    <x v="0"/>
    <x v="3"/>
    <x v="50"/>
  </r>
  <r>
    <x v="417"/>
    <x v="5"/>
    <x v="2"/>
    <x v="0"/>
    <x v="1"/>
    <x v="123"/>
    <x v="135"/>
    <x v="1"/>
    <x v="0"/>
    <m/>
    <x v="1"/>
    <x v="338"/>
    <x v="2"/>
    <x v="13"/>
    <n v="80"/>
    <n v="20"/>
    <n v="20"/>
    <n v="134.84690000000001"/>
    <n v="154.84690000000001"/>
    <n v="154.84690000000001"/>
    <x v="0"/>
    <x v="2"/>
    <x v="13"/>
  </r>
  <r>
    <x v="418"/>
    <x v="3"/>
    <x v="2"/>
    <x v="0"/>
    <x v="1"/>
    <x v="123"/>
    <x v="102"/>
    <x v="1"/>
    <x v="0"/>
    <m/>
    <x v="0"/>
    <x v="339"/>
    <x v="0"/>
    <x v="12"/>
    <n v="80"/>
    <n v="40"/>
    <n v="40"/>
    <n v="61.259"/>
    <n v="101.259"/>
    <n v="101.259"/>
    <x v="0"/>
    <x v="0"/>
    <x v="12"/>
  </r>
  <r>
    <x v="419"/>
    <x v="2"/>
    <x v="3"/>
    <x v="1"/>
    <x v="0"/>
    <x v="123"/>
    <x v="146"/>
    <x v="0"/>
    <x v="0"/>
    <m/>
    <x v="19"/>
    <x v="340"/>
    <x v="0"/>
    <x v="11"/>
    <n v="140"/>
    <n v="630"/>
    <n v="630"/>
    <n v="658.67510000000004"/>
    <n v="1288.6750999999999"/>
    <n v="1288.6750999999999"/>
    <x v="0"/>
    <x v="1"/>
    <x v="11"/>
  </r>
  <r>
    <x v="420"/>
    <x v="2"/>
    <x v="3"/>
    <x v="3"/>
    <x v="0"/>
    <x v="123"/>
    <x v="147"/>
    <x v="0"/>
    <x v="0"/>
    <m/>
    <x v="20"/>
    <x v="341"/>
    <x v="0"/>
    <x v="17"/>
    <n v="140"/>
    <n v="1120"/>
    <n v="1120"/>
    <n v="1468.5196000000001"/>
    <n v="2588.5196000000001"/>
    <n v="2588.5196000000001"/>
    <x v="0"/>
    <x v="4"/>
    <x v="17"/>
  </r>
  <r>
    <x v="421"/>
    <x v="1"/>
    <x v="1"/>
    <x v="1"/>
    <x v="0"/>
    <x v="123"/>
    <x v="115"/>
    <x v="1"/>
    <x v="0"/>
    <m/>
    <x v="2"/>
    <x v="342"/>
    <x v="0"/>
    <x v="16"/>
    <n v="80"/>
    <n v="60"/>
    <n v="60"/>
    <n v="82.586500000000001"/>
    <n v="142.5865"/>
    <n v="142.5865"/>
    <x v="0"/>
    <x v="3"/>
    <x v="16"/>
  </r>
  <r>
    <x v="422"/>
    <x v="7"/>
    <x v="5"/>
    <x v="4"/>
    <x v="0"/>
    <x v="123"/>
    <x v="148"/>
    <x v="0"/>
    <x v="0"/>
    <s v="Yes"/>
    <x v="11"/>
    <x v="343"/>
    <x v="2"/>
    <x v="30"/>
    <n v="140"/>
    <n v="385"/>
    <n v="385"/>
    <n v="0"/>
    <n v="725.54520000000002"/>
    <n v="385"/>
    <x v="0"/>
    <x v="1"/>
    <x v="30"/>
  </r>
  <r>
    <x v="423"/>
    <x v="5"/>
    <x v="0"/>
    <x v="0"/>
    <x v="0"/>
    <x v="123"/>
    <x v="149"/>
    <x v="1"/>
    <x v="0"/>
    <m/>
    <x v="1"/>
    <x v="344"/>
    <x v="2"/>
    <x v="49"/>
    <n v="80"/>
    <n v="20"/>
    <n v="20"/>
    <n v="72.061000000000007"/>
    <n v="92.061000000000007"/>
    <n v="92.061000000000007"/>
    <x v="0"/>
    <x v="2"/>
    <x v="49"/>
  </r>
  <r>
    <x v="424"/>
    <x v="7"/>
    <x v="3"/>
    <x v="0"/>
    <x v="0"/>
    <x v="124"/>
    <x v="150"/>
    <x v="1"/>
    <x v="0"/>
    <m/>
    <x v="0"/>
    <x v="345"/>
    <x v="0"/>
    <x v="43"/>
    <n v="80"/>
    <n v="40"/>
    <n v="40"/>
    <n v="48.990699999999997"/>
    <n v="88.990700000000004"/>
    <n v="88.990700000000004"/>
    <x v="1"/>
    <x v="4"/>
    <x v="43"/>
  </r>
  <r>
    <x v="425"/>
    <x v="0"/>
    <x v="5"/>
    <x v="2"/>
    <x v="0"/>
    <x v="124"/>
    <x v="150"/>
    <x v="1"/>
    <x v="0"/>
    <m/>
    <x v="1"/>
    <x v="346"/>
    <x v="0"/>
    <x v="43"/>
    <n v="80"/>
    <n v="20"/>
    <n v="20"/>
    <n v="15.401"/>
    <n v="35.400999999999996"/>
    <n v="35.400999999999996"/>
    <x v="1"/>
    <x v="4"/>
    <x v="43"/>
  </r>
  <r>
    <x v="426"/>
    <x v="8"/>
    <x v="0"/>
    <x v="1"/>
    <x v="0"/>
    <x v="125"/>
    <x v="149"/>
    <x v="1"/>
    <x v="0"/>
    <m/>
    <x v="2"/>
    <x v="347"/>
    <x v="2"/>
    <x v="84"/>
    <n v="80"/>
    <n v="60"/>
    <n v="60"/>
    <n v="204.10079999999999"/>
    <n v="264.10079999999999"/>
    <n v="264.10079999999999"/>
    <x v="3"/>
    <x v="2"/>
    <x v="84"/>
  </r>
  <r>
    <x v="427"/>
    <x v="0"/>
    <x v="5"/>
    <x v="0"/>
    <x v="0"/>
    <x v="126"/>
    <x v="150"/>
    <x v="1"/>
    <x v="0"/>
    <m/>
    <x v="1"/>
    <x v="348"/>
    <x v="0"/>
    <x v="22"/>
    <n v="80"/>
    <n v="20"/>
    <n v="20"/>
    <n v="12.63"/>
    <n v="32.630000000000003"/>
    <n v="32.630000000000003"/>
    <x v="4"/>
    <x v="4"/>
    <x v="22"/>
  </r>
  <r>
    <x v="428"/>
    <x v="7"/>
    <x v="5"/>
    <x v="0"/>
    <x v="0"/>
    <x v="126"/>
    <x v="119"/>
    <x v="1"/>
    <x v="0"/>
    <m/>
    <x v="1"/>
    <x v="349"/>
    <x v="1"/>
    <x v="43"/>
    <n v="80"/>
    <n v="20"/>
    <n v="20"/>
    <n v="15.24"/>
    <n v="35.24"/>
    <n v="35.24"/>
    <x v="4"/>
    <x v="0"/>
    <x v="43"/>
  </r>
  <r>
    <x v="429"/>
    <x v="4"/>
    <x v="0"/>
    <x v="0"/>
    <x v="0"/>
    <x v="127"/>
    <x v="115"/>
    <x v="1"/>
    <x v="1"/>
    <s v="Yes"/>
    <x v="0"/>
    <x v="321"/>
    <x v="3"/>
    <x v="13"/>
    <n v="80"/>
    <n v="40"/>
    <n v="0"/>
    <n v="0"/>
    <n v="90"/>
    <n v="0"/>
    <x v="5"/>
    <x v="3"/>
    <x v="13"/>
  </r>
  <r>
    <x v="430"/>
    <x v="1"/>
    <x v="3"/>
    <x v="3"/>
    <x v="0"/>
    <x v="127"/>
    <x v="130"/>
    <x v="1"/>
    <x v="0"/>
    <s v="Yes"/>
    <x v="3"/>
    <x v="350"/>
    <x v="2"/>
    <x v="4"/>
    <n v="80"/>
    <n v="120"/>
    <n v="120"/>
    <n v="0"/>
    <n v="392.55329999999998"/>
    <n v="120"/>
    <x v="5"/>
    <x v="0"/>
    <x v="4"/>
  </r>
  <r>
    <x v="431"/>
    <x v="3"/>
    <x v="2"/>
    <x v="1"/>
    <x v="0"/>
    <x v="127"/>
    <x v="130"/>
    <x v="0"/>
    <x v="0"/>
    <m/>
    <x v="21"/>
    <x v="112"/>
    <x v="2"/>
    <x v="4"/>
    <n v="140"/>
    <n v="875"/>
    <n v="875"/>
    <n v="27"/>
    <n v="902"/>
    <n v="902"/>
    <x v="5"/>
    <x v="0"/>
    <x v="4"/>
  </r>
  <r>
    <x v="432"/>
    <x v="5"/>
    <x v="0"/>
    <x v="0"/>
    <x v="0"/>
    <x v="127"/>
    <x v="151"/>
    <x v="1"/>
    <x v="1"/>
    <s v="Yes"/>
    <x v="1"/>
    <x v="351"/>
    <x v="3"/>
    <x v="30"/>
    <n v="80"/>
    <n v="20"/>
    <n v="0"/>
    <n v="0"/>
    <n v="85.428799999999995"/>
    <n v="0"/>
    <x v="5"/>
    <x v="2"/>
    <x v="30"/>
  </r>
  <r>
    <x v="433"/>
    <x v="0"/>
    <x v="5"/>
    <x v="0"/>
    <x v="0"/>
    <x v="127"/>
    <x v="149"/>
    <x v="0"/>
    <x v="0"/>
    <m/>
    <x v="0"/>
    <x v="234"/>
    <x v="0"/>
    <x v="56"/>
    <n v="140"/>
    <n v="70"/>
    <n v="70"/>
    <n v="85.32"/>
    <n v="155.32"/>
    <n v="155.32"/>
    <x v="5"/>
    <x v="2"/>
    <x v="56"/>
  </r>
  <r>
    <x v="434"/>
    <x v="1"/>
    <x v="3"/>
    <x v="4"/>
    <x v="0"/>
    <x v="127"/>
    <x v="152"/>
    <x v="0"/>
    <x v="0"/>
    <s v="Yes"/>
    <x v="3"/>
    <x v="352"/>
    <x v="2"/>
    <x v="38"/>
    <n v="140"/>
    <n v="210"/>
    <n v="210"/>
    <n v="0"/>
    <n v="782.1671"/>
    <n v="210"/>
    <x v="5"/>
    <x v="5"/>
    <x v="38"/>
  </r>
  <r>
    <x v="435"/>
    <x v="1"/>
    <x v="3"/>
    <x v="3"/>
    <x v="0"/>
    <x v="127"/>
    <x v="152"/>
    <x v="0"/>
    <x v="0"/>
    <s v="Yes"/>
    <x v="19"/>
    <x v="353"/>
    <x v="2"/>
    <x v="38"/>
    <n v="140"/>
    <n v="630"/>
    <n v="630"/>
    <n v="0"/>
    <n v="1567.9767000000002"/>
    <n v="630"/>
    <x v="5"/>
    <x v="5"/>
    <x v="38"/>
  </r>
  <r>
    <x v="436"/>
    <x v="2"/>
    <x v="3"/>
    <x v="1"/>
    <x v="0"/>
    <x v="128"/>
    <x v="102"/>
    <x v="1"/>
    <x v="1"/>
    <s v="Yes"/>
    <x v="0"/>
    <x v="354"/>
    <x v="3"/>
    <x v="73"/>
    <n v="80"/>
    <n v="40"/>
    <n v="0"/>
    <n v="0"/>
    <n v="205"/>
    <n v="0"/>
    <x v="0"/>
    <x v="0"/>
    <x v="73"/>
  </r>
  <r>
    <x v="437"/>
    <x v="0"/>
    <x v="5"/>
    <x v="0"/>
    <x v="0"/>
    <x v="128"/>
    <x v="147"/>
    <x v="0"/>
    <x v="1"/>
    <s v="Yes"/>
    <x v="1"/>
    <x v="355"/>
    <x v="3"/>
    <x v="32"/>
    <n v="140"/>
    <n v="35"/>
    <n v="0"/>
    <n v="0"/>
    <n v="90.295500000000004"/>
    <n v="0"/>
    <x v="0"/>
    <x v="4"/>
    <x v="32"/>
  </r>
  <r>
    <x v="438"/>
    <x v="5"/>
    <x v="2"/>
    <x v="1"/>
    <x v="0"/>
    <x v="128"/>
    <x v="150"/>
    <x v="1"/>
    <x v="0"/>
    <s v="Yes"/>
    <x v="11"/>
    <x v="356"/>
    <x v="2"/>
    <x v="17"/>
    <n v="80"/>
    <n v="220"/>
    <n v="220"/>
    <n v="0"/>
    <n v="754.56600000000003"/>
    <n v="220"/>
    <x v="0"/>
    <x v="4"/>
    <x v="17"/>
  </r>
  <r>
    <x v="439"/>
    <x v="2"/>
    <x v="3"/>
    <x v="0"/>
    <x v="0"/>
    <x v="128"/>
    <x v="121"/>
    <x v="1"/>
    <x v="0"/>
    <s v="Yes"/>
    <x v="6"/>
    <x v="357"/>
    <x v="2"/>
    <x v="2"/>
    <n v="80"/>
    <n v="80"/>
    <n v="80"/>
    <n v="0"/>
    <n v="528.26"/>
    <n v="80"/>
    <x v="0"/>
    <x v="2"/>
    <x v="2"/>
  </r>
  <r>
    <x v="440"/>
    <x v="6"/>
    <x v="3"/>
    <x v="0"/>
    <x v="0"/>
    <x v="128"/>
    <x v="153"/>
    <x v="0"/>
    <x v="0"/>
    <m/>
    <x v="6"/>
    <x v="358"/>
    <x v="2"/>
    <x v="24"/>
    <n v="140"/>
    <n v="140"/>
    <n v="140"/>
    <n v="123.208"/>
    <n v="263.20799999999997"/>
    <n v="263.20799999999997"/>
    <x v="0"/>
    <x v="3"/>
    <x v="24"/>
  </r>
  <r>
    <x v="441"/>
    <x v="2"/>
    <x v="0"/>
    <x v="2"/>
    <x v="0"/>
    <x v="128"/>
    <x v="154"/>
    <x v="1"/>
    <x v="0"/>
    <m/>
    <x v="1"/>
    <x v="359"/>
    <x v="2"/>
    <x v="7"/>
    <n v="80"/>
    <n v="20"/>
    <n v="20"/>
    <n v="77.290000000000006"/>
    <n v="97.29"/>
    <n v="97.29"/>
    <x v="0"/>
    <x v="5"/>
    <x v="7"/>
  </r>
  <r>
    <x v="442"/>
    <x v="0"/>
    <x v="5"/>
    <x v="4"/>
    <x v="0"/>
    <x v="128"/>
    <x v="154"/>
    <x v="0"/>
    <x v="1"/>
    <s v="Yes"/>
    <x v="6"/>
    <x v="0"/>
    <x v="3"/>
    <x v="7"/>
    <n v="140"/>
    <n v="140"/>
    <n v="0"/>
    <n v="0"/>
    <n v="500"/>
    <n v="0"/>
    <x v="0"/>
    <x v="5"/>
    <x v="7"/>
  </r>
  <r>
    <x v="443"/>
    <x v="3"/>
    <x v="3"/>
    <x v="3"/>
    <x v="0"/>
    <x v="128"/>
    <x v="100"/>
    <x v="0"/>
    <x v="0"/>
    <m/>
    <x v="15"/>
    <x v="360"/>
    <x v="2"/>
    <x v="49"/>
    <n v="140"/>
    <n v="490"/>
    <n v="490"/>
    <n v="653.00080000000003"/>
    <n v="1143.0008"/>
    <n v="1143.0008"/>
    <x v="0"/>
    <x v="2"/>
    <x v="49"/>
  </r>
  <r>
    <x v="444"/>
    <x v="1"/>
    <x v="1"/>
    <x v="4"/>
    <x v="0"/>
    <x v="129"/>
    <x v="132"/>
    <x v="1"/>
    <x v="0"/>
    <m/>
    <x v="3"/>
    <x v="361"/>
    <x v="0"/>
    <x v="14"/>
    <n v="80"/>
    <n v="120"/>
    <n v="120"/>
    <n v="118.3"/>
    <n v="238.3"/>
    <n v="238.3"/>
    <x v="1"/>
    <x v="0"/>
    <x v="14"/>
  </r>
  <r>
    <x v="445"/>
    <x v="6"/>
    <x v="5"/>
    <x v="3"/>
    <x v="0"/>
    <x v="129"/>
    <x v="155"/>
    <x v="0"/>
    <x v="0"/>
    <s v="Yes"/>
    <x v="10"/>
    <x v="362"/>
    <x v="2"/>
    <x v="85"/>
    <n v="140"/>
    <n v="350"/>
    <n v="350"/>
    <n v="0"/>
    <n v="1830.3623"/>
    <n v="350"/>
    <x v="1"/>
    <x v="1"/>
    <x v="85"/>
  </r>
  <r>
    <x v="446"/>
    <x v="8"/>
    <x v="5"/>
    <x v="3"/>
    <x v="0"/>
    <x v="130"/>
    <x v="156"/>
    <x v="0"/>
    <x v="0"/>
    <m/>
    <x v="10"/>
    <x v="363"/>
    <x v="2"/>
    <x v="68"/>
    <n v="140"/>
    <n v="350"/>
    <n v="350"/>
    <n v="837.1567"/>
    <n v="1187.1567"/>
    <n v="1187.1567"/>
    <x v="2"/>
    <x v="0"/>
    <x v="68"/>
  </r>
  <r>
    <x v="447"/>
    <x v="0"/>
    <x v="5"/>
    <x v="3"/>
    <x v="0"/>
    <x v="131"/>
    <x v="114"/>
    <x v="0"/>
    <x v="0"/>
    <m/>
    <x v="5"/>
    <x v="364"/>
    <x v="2"/>
    <x v="86"/>
    <n v="140"/>
    <n v="245"/>
    <n v="245"/>
    <n v="242.6396"/>
    <n v="487.63959999999997"/>
    <n v="487.63959999999997"/>
    <x v="4"/>
    <x v="3"/>
    <x v="86"/>
  </r>
  <r>
    <x v="448"/>
    <x v="5"/>
    <x v="2"/>
    <x v="3"/>
    <x v="0"/>
    <x v="132"/>
    <x v="129"/>
    <x v="1"/>
    <x v="0"/>
    <s v="Yes"/>
    <x v="8"/>
    <x v="365"/>
    <x v="2"/>
    <x v="13"/>
    <n v="80"/>
    <n v="160"/>
    <n v="160"/>
    <n v="0"/>
    <n v="422.02800000000002"/>
    <n v="160"/>
    <x v="5"/>
    <x v="3"/>
    <x v="13"/>
  </r>
  <r>
    <x v="449"/>
    <x v="5"/>
    <x v="0"/>
    <x v="4"/>
    <x v="0"/>
    <x v="132"/>
    <x v="157"/>
    <x v="1"/>
    <x v="0"/>
    <m/>
    <x v="5"/>
    <x v="366"/>
    <x v="2"/>
    <x v="87"/>
    <n v="80"/>
    <n v="140"/>
    <n v="140"/>
    <n v="473.60329999999999"/>
    <n v="613.60329999999999"/>
    <n v="613.60329999999999"/>
    <x v="5"/>
    <x v="5"/>
    <x v="87"/>
  </r>
  <r>
    <x v="450"/>
    <x v="2"/>
    <x v="0"/>
    <x v="3"/>
    <x v="0"/>
    <x v="133"/>
    <x v="158"/>
    <x v="1"/>
    <x v="0"/>
    <m/>
    <x v="11"/>
    <x v="367"/>
    <x v="2"/>
    <x v="55"/>
    <n v="80"/>
    <n v="220"/>
    <n v="220"/>
    <n v="708.02269999999999"/>
    <n v="928.02269999999999"/>
    <n v="928.02269999999999"/>
    <x v="0"/>
    <x v="3"/>
    <x v="55"/>
  </r>
  <r>
    <x v="451"/>
    <x v="2"/>
    <x v="3"/>
    <x v="1"/>
    <x v="0"/>
    <x v="134"/>
    <x v="132"/>
    <x v="1"/>
    <x v="0"/>
    <m/>
    <x v="0"/>
    <x v="368"/>
    <x v="2"/>
    <x v="60"/>
    <n v="80"/>
    <n v="40"/>
    <n v="40"/>
    <n v="13.321400000000001"/>
    <n v="53.321399999999997"/>
    <n v="53.321399999999997"/>
    <x v="1"/>
    <x v="0"/>
    <x v="60"/>
  </r>
  <r>
    <x v="452"/>
    <x v="6"/>
    <x v="3"/>
    <x v="1"/>
    <x v="1"/>
    <x v="134"/>
    <x v="140"/>
    <x v="1"/>
    <x v="0"/>
    <m/>
    <x v="2"/>
    <x v="369"/>
    <x v="2"/>
    <x v="22"/>
    <n v="80"/>
    <n v="60"/>
    <n v="60"/>
    <n v="51.29"/>
    <n v="111.28999999999999"/>
    <n v="111.28999999999999"/>
    <x v="1"/>
    <x v="3"/>
    <x v="22"/>
  </r>
  <r>
    <x v="453"/>
    <x v="0"/>
    <x v="5"/>
    <x v="2"/>
    <x v="0"/>
    <x v="135"/>
    <x v="148"/>
    <x v="1"/>
    <x v="0"/>
    <m/>
    <x v="1"/>
    <x v="370"/>
    <x v="0"/>
    <x v="16"/>
    <n v="80"/>
    <n v="20"/>
    <n v="20"/>
    <n v="89.5"/>
    <n v="109.5"/>
    <n v="109.5"/>
    <x v="2"/>
    <x v="1"/>
    <x v="16"/>
  </r>
  <r>
    <x v="454"/>
    <x v="3"/>
    <x v="3"/>
    <x v="0"/>
    <x v="0"/>
    <x v="135"/>
    <x v="154"/>
    <x v="1"/>
    <x v="0"/>
    <m/>
    <x v="1"/>
    <x v="229"/>
    <x v="1"/>
    <x v="32"/>
    <n v="80"/>
    <n v="20"/>
    <n v="20"/>
    <n v="74.532399999999996"/>
    <n v="94.532399999999996"/>
    <n v="94.532399999999996"/>
    <x v="2"/>
    <x v="5"/>
    <x v="32"/>
  </r>
  <r>
    <x v="455"/>
    <x v="0"/>
    <x v="5"/>
    <x v="3"/>
    <x v="0"/>
    <x v="135"/>
    <x v="154"/>
    <x v="0"/>
    <x v="0"/>
    <m/>
    <x v="3"/>
    <x v="371"/>
    <x v="0"/>
    <x v="32"/>
    <n v="140"/>
    <n v="210"/>
    <n v="210"/>
    <n v="64"/>
    <n v="274"/>
    <n v="274"/>
    <x v="2"/>
    <x v="5"/>
    <x v="32"/>
  </r>
  <r>
    <x v="456"/>
    <x v="3"/>
    <x v="0"/>
    <x v="0"/>
    <x v="1"/>
    <x v="135"/>
    <x v="153"/>
    <x v="1"/>
    <x v="0"/>
    <m/>
    <x v="1"/>
    <x v="335"/>
    <x v="0"/>
    <x v="14"/>
    <n v="80"/>
    <n v="20"/>
    <n v="20"/>
    <n v="23.401"/>
    <n v="43.400999999999996"/>
    <n v="43.400999999999996"/>
    <x v="2"/>
    <x v="3"/>
    <x v="14"/>
  </r>
  <r>
    <x v="457"/>
    <x v="8"/>
    <x v="5"/>
    <x v="0"/>
    <x v="0"/>
    <x v="135"/>
    <x v="133"/>
    <x v="0"/>
    <x v="0"/>
    <m/>
    <x v="1"/>
    <x v="372"/>
    <x v="0"/>
    <x v="20"/>
    <n v="140"/>
    <n v="35"/>
    <n v="35"/>
    <n v="17.13"/>
    <n v="52.129999999999995"/>
    <n v="52.129999999999995"/>
    <x v="2"/>
    <x v="5"/>
    <x v="20"/>
  </r>
  <r>
    <x v="458"/>
    <x v="4"/>
    <x v="1"/>
    <x v="0"/>
    <x v="0"/>
    <x v="135"/>
    <x v="131"/>
    <x v="1"/>
    <x v="0"/>
    <m/>
    <x v="0"/>
    <x v="373"/>
    <x v="1"/>
    <x v="27"/>
    <n v="80"/>
    <n v="40"/>
    <n v="40"/>
    <n v="149.5"/>
    <n v="189.5"/>
    <n v="189.5"/>
    <x v="2"/>
    <x v="2"/>
    <x v="27"/>
  </r>
  <r>
    <x v="459"/>
    <x v="3"/>
    <x v="3"/>
    <x v="0"/>
    <x v="0"/>
    <x v="136"/>
    <x v="133"/>
    <x v="1"/>
    <x v="0"/>
    <m/>
    <x v="0"/>
    <x v="374"/>
    <x v="1"/>
    <x v="43"/>
    <n v="80"/>
    <n v="40"/>
    <n v="40"/>
    <n v="163.197"/>
    <n v="203.197"/>
    <n v="203.197"/>
    <x v="3"/>
    <x v="5"/>
    <x v="43"/>
  </r>
  <r>
    <x v="460"/>
    <x v="0"/>
    <x v="5"/>
    <x v="0"/>
    <x v="0"/>
    <x v="137"/>
    <x v="56"/>
    <x v="0"/>
    <x v="0"/>
    <m/>
    <x v="1"/>
    <x v="375"/>
    <x v="0"/>
    <x v="19"/>
    <n v="140"/>
    <n v="35"/>
    <n v="35"/>
    <n v="14.76"/>
    <n v="49.76"/>
    <n v="49.76"/>
    <x v="4"/>
    <x v="2"/>
    <x v="19"/>
  </r>
  <r>
    <x v="461"/>
    <x v="5"/>
    <x v="2"/>
    <x v="0"/>
    <x v="0"/>
    <x v="137"/>
    <x v="159"/>
    <x v="1"/>
    <x v="0"/>
    <m/>
    <x v="2"/>
    <x v="29"/>
    <x v="0"/>
    <x v="43"/>
    <n v="80"/>
    <n v="60"/>
    <n v="60"/>
    <n v="21.33"/>
    <n v="81.33"/>
    <n v="81.33"/>
    <x v="4"/>
    <x v="0"/>
    <x v="43"/>
  </r>
  <r>
    <x v="462"/>
    <x v="3"/>
    <x v="3"/>
    <x v="0"/>
    <x v="0"/>
    <x v="137"/>
    <x v="156"/>
    <x v="0"/>
    <x v="0"/>
    <s v="Yes"/>
    <x v="6"/>
    <x v="376"/>
    <x v="2"/>
    <x v="45"/>
    <n v="140"/>
    <n v="140"/>
    <n v="140"/>
    <n v="0"/>
    <n v="444.50729999999999"/>
    <n v="140"/>
    <x v="4"/>
    <x v="0"/>
    <x v="45"/>
  </r>
  <r>
    <x v="463"/>
    <x v="7"/>
    <x v="0"/>
    <x v="0"/>
    <x v="1"/>
    <x v="137"/>
    <x v="156"/>
    <x v="1"/>
    <x v="0"/>
    <m/>
    <x v="0"/>
    <x v="377"/>
    <x v="0"/>
    <x v="45"/>
    <n v="80"/>
    <n v="40"/>
    <n v="40"/>
    <n v="36.3384"/>
    <n v="76.338400000000007"/>
    <n v="76.338400000000007"/>
    <x v="4"/>
    <x v="0"/>
    <x v="45"/>
  </r>
  <r>
    <x v="464"/>
    <x v="8"/>
    <x v="5"/>
    <x v="0"/>
    <x v="0"/>
    <x v="138"/>
    <x v="153"/>
    <x v="0"/>
    <x v="0"/>
    <m/>
    <x v="0"/>
    <x v="29"/>
    <x v="0"/>
    <x v="13"/>
    <n v="140"/>
    <n v="70"/>
    <n v="70"/>
    <n v="21.33"/>
    <n v="91.33"/>
    <n v="91.33"/>
    <x v="5"/>
    <x v="3"/>
    <x v="13"/>
  </r>
  <r>
    <x v="465"/>
    <x v="0"/>
    <x v="5"/>
    <x v="1"/>
    <x v="0"/>
    <x v="138"/>
    <x v="160"/>
    <x v="0"/>
    <x v="0"/>
    <m/>
    <x v="0"/>
    <x v="378"/>
    <x v="2"/>
    <x v="17"/>
    <n v="140"/>
    <n v="70"/>
    <n v="70"/>
    <n v="392.02480000000003"/>
    <n v="462.02480000000003"/>
    <n v="462.02480000000003"/>
    <x v="5"/>
    <x v="1"/>
    <x v="17"/>
  </r>
  <r>
    <x v="466"/>
    <x v="0"/>
    <x v="5"/>
    <x v="0"/>
    <x v="0"/>
    <x v="138"/>
    <x v="131"/>
    <x v="1"/>
    <x v="0"/>
    <m/>
    <x v="1"/>
    <x v="379"/>
    <x v="0"/>
    <x v="43"/>
    <n v="80"/>
    <n v="20"/>
    <n v="20"/>
    <n v="151.78790000000001"/>
    <n v="171.78790000000001"/>
    <n v="171.78790000000001"/>
    <x v="5"/>
    <x v="2"/>
    <x v="43"/>
  </r>
  <r>
    <x v="467"/>
    <x v="3"/>
    <x v="2"/>
    <x v="0"/>
    <x v="0"/>
    <x v="138"/>
    <x v="158"/>
    <x v="1"/>
    <x v="0"/>
    <m/>
    <x v="1"/>
    <x v="380"/>
    <x v="0"/>
    <x v="44"/>
    <n v="80"/>
    <n v="20"/>
    <n v="20"/>
    <n v="30.1082"/>
    <n v="50.108199999999997"/>
    <n v="50.108199999999997"/>
    <x v="5"/>
    <x v="3"/>
    <x v="44"/>
  </r>
  <r>
    <x v="468"/>
    <x v="8"/>
    <x v="5"/>
    <x v="1"/>
    <x v="0"/>
    <x v="138"/>
    <x v="161"/>
    <x v="0"/>
    <x v="0"/>
    <m/>
    <x v="2"/>
    <x v="381"/>
    <x v="2"/>
    <x v="33"/>
    <n v="140"/>
    <n v="105"/>
    <n v="105"/>
    <n v="13.36"/>
    <n v="118.36"/>
    <n v="118.36"/>
    <x v="5"/>
    <x v="5"/>
    <x v="33"/>
  </r>
  <r>
    <x v="469"/>
    <x v="2"/>
    <x v="2"/>
    <x v="3"/>
    <x v="0"/>
    <x v="138"/>
    <x v="162"/>
    <x v="1"/>
    <x v="0"/>
    <m/>
    <x v="22"/>
    <x v="29"/>
    <x v="0"/>
    <x v="79"/>
    <n v="80"/>
    <n v="340"/>
    <n v="340"/>
    <n v="21.33"/>
    <n v="361.33"/>
    <n v="361.33"/>
    <x v="5"/>
    <x v="0"/>
    <x v="79"/>
  </r>
  <r>
    <x v="470"/>
    <x v="8"/>
    <x v="5"/>
    <x v="0"/>
    <x v="1"/>
    <x v="139"/>
    <x v="163"/>
    <x v="1"/>
    <x v="0"/>
    <m/>
    <x v="2"/>
    <x v="29"/>
    <x v="2"/>
    <x v="30"/>
    <n v="80"/>
    <n v="60"/>
    <n v="60"/>
    <n v="21.33"/>
    <n v="81.33"/>
    <n v="81.33"/>
    <x v="0"/>
    <x v="1"/>
    <x v="30"/>
  </r>
  <r>
    <x v="471"/>
    <x v="8"/>
    <x v="5"/>
    <x v="2"/>
    <x v="1"/>
    <x v="139"/>
    <x v="152"/>
    <x v="1"/>
    <x v="0"/>
    <m/>
    <x v="1"/>
    <x v="382"/>
    <x v="0"/>
    <x v="5"/>
    <n v="80"/>
    <n v="20"/>
    <n v="20"/>
    <n v="21.6"/>
    <n v="41.6"/>
    <n v="41.6"/>
    <x v="0"/>
    <x v="5"/>
    <x v="5"/>
  </r>
  <r>
    <x v="472"/>
    <x v="5"/>
    <x v="3"/>
    <x v="2"/>
    <x v="1"/>
    <x v="139"/>
    <x v="164"/>
    <x v="1"/>
    <x v="0"/>
    <m/>
    <x v="1"/>
    <x v="383"/>
    <x v="2"/>
    <x v="28"/>
    <n v="80"/>
    <n v="20"/>
    <n v="20"/>
    <n v="108.9568"/>
    <n v="128.95679999999999"/>
    <n v="128.95679999999999"/>
    <x v="0"/>
    <x v="2"/>
    <x v="28"/>
  </r>
  <r>
    <x v="473"/>
    <x v="4"/>
    <x v="0"/>
    <x v="2"/>
    <x v="0"/>
    <x v="139"/>
    <x v="108"/>
    <x v="1"/>
    <x v="0"/>
    <m/>
    <x v="1"/>
    <x v="36"/>
    <x v="1"/>
    <x v="38"/>
    <n v="80"/>
    <n v="20"/>
    <n v="20"/>
    <n v="42.66"/>
    <n v="62.66"/>
    <n v="62.66"/>
    <x v="0"/>
    <x v="0"/>
    <x v="38"/>
  </r>
  <r>
    <x v="474"/>
    <x v="6"/>
    <x v="0"/>
    <x v="0"/>
    <x v="0"/>
    <x v="139"/>
    <x v="165"/>
    <x v="1"/>
    <x v="0"/>
    <m/>
    <x v="5"/>
    <x v="384"/>
    <x v="2"/>
    <x v="49"/>
    <n v="80"/>
    <n v="140"/>
    <n v="140"/>
    <n v="342.6"/>
    <n v="482.6"/>
    <n v="482.6"/>
    <x v="0"/>
    <x v="2"/>
    <x v="49"/>
  </r>
  <r>
    <x v="475"/>
    <x v="7"/>
    <x v="0"/>
    <x v="1"/>
    <x v="0"/>
    <x v="139"/>
    <x v="166"/>
    <x v="0"/>
    <x v="0"/>
    <m/>
    <x v="2"/>
    <x v="41"/>
    <x v="1"/>
    <x v="88"/>
    <n v="140"/>
    <n v="105"/>
    <n v="105"/>
    <n v="40"/>
    <n v="145"/>
    <n v="145"/>
    <x v="0"/>
    <x v="0"/>
    <x v="88"/>
  </r>
  <r>
    <x v="476"/>
    <x v="0"/>
    <x v="5"/>
    <x v="2"/>
    <x v="1"/>
    <x v="140"/>
    <x v="153"/>
    <x v="1"/>
    <x v="0"/>
    <m/>
    <x v="1"/>
    <x v="385"/>
    <x v="2"/>
    <x v="12"/>
    <n v="80"/>
    <n v="20"/>
    <n v="20"/>
    <n v="259.2"/>
    <n v="279.2"/>
    <n v="279.2"/>
    <x v="1"/>
    <x v="3"/>
    <x v="12"/>
  </r>
  <r>
    <x v="477"/>
    <x v="0"/>
    <x v="5"/>
    <x v="0"/>
    <x v="0"/>
    <x v="140"/>
    <x v="167"/>
    <x v="0"/>
    <x v="0"/>
    <m/>
    <x v="1"/>
    <x v="69"/>
    <x v="0"/>
    <x v="22"/>
    <n v="140"/>
    <n v="35"/>
    <n v="35"/>
    <n v="26.582599999999999"/>
    <n v="61.582599999999999"/>
    <n v="61.582599999999999"/>
    <x v="1"/>
    <x v="3"/>
    <x v="22"/>
  </r>
  <r>
    <x v="478"/>
    <x v="1"/>
    <x v="2"/>
    <x v="0"/>
    <x v="0"/>
    <x v="140"/>
    <x v="131"/>
    <x v="1"/>
    <x v="0"/>
    <m/>
    <x v="1"/>
    <x v="386"/>
    <x v="0"/>
    <x v="24"/>
    <n v="80"/>
    <n v="20"/>
    <n v="20"/>
    <n v="52.019799999999996"/>
    <n v="72.019800000000004"/>
    <n v="72.019800000000004"/>
    <x v="1"/>
    <x v="2"/>
    <x v="24"/>
  </r>
  <r>
    <x v="479"/>
    <x v="0"/>
    <x v="5"/>
    <x v="1"/>
    <x v="0"/>
    <x v="140"/>
    <x v="131"/>
    <x v="0"/>
    <x v="1"/>
    <s v="Yes"/>
    <x v="0"/>
    <x v="387"/>
    <x v="3"/>
    <x v="24"/>
    <n v="140"/>
    <n v="70"/>
    <n v="0"/>
    <n v="0"/>
    <n v="251.15710000000001"/>
    <n v="0"/>
    <x v="1"/>
    <x v="2"/>
    <x v="24"/>
  </r>
  <r>
    <x v="480"/>
    <x v="2"/>
    <x v="0"/>
    <x v="3"/>
    <x v="0"/>
    <x v="140"/>
    <x v="156"/>
    <x v="0"/>
    <x v="0"/>
    <m/>
    <x v="8"/>
    <x v="388"/>
    <x v="0"/>
    <x v="5"/>
    <n v="140"/>
    <n v="280"/>
    <n v="280"/>
    <n v="2050.6"/>
    <n v="2330.6"/>
    <n v="2330.6"/>
    <x v="1"/>
    <x v="0"/>
    <x v="5"/>
  </r>
  <r>
    <x v="481"/>
    <x v="7"/>
    <x v="5"/>
    <x v="0"/>
    <x v="0"/>
    <x v="140"/>
    <x v="168"/>
    <x v="0"/>
    <x v="0"/>
    <s v="Yes"/>
    <x v="23"/>
    <x v="389"/>
    <x v="2"/>
    <x v="89"/>
    <n v="140"/>
    <n v="0"/>
    <n v="0"/>
    <n v="0"/>
    <n v="1587.2547999999999"/>
    <n v="0"/>
    <x v="1"/>
    <x v="4"/>
    <x v="89"/>
  </r>
  <r>
    <x v="482"/>
    <x v="0"/>
    <x v="5"/>
    <x v="1"/>
    <x v="0"/>
    <x v="141"/>
    <x v="151"/>
    <x v="0"/>
    <x v="0"/>
    <m/>
    <x v="2"/>
    <x v="390"/>
    <x v="0"/>
    <x v="0"/>
    <n v="140"/>
    <n v="105"/>
    <n v="105"/>
    <n v="158"/>
    <n v="263"/>
    <n v="263"/>
    <x v="2"/>
    <x v="2"/>
    <x v="0"/>
  </r>
  <r>
    <x v="483"/>
    <x v="2"/>
    <x v="0"/>
    <x v="2"/>
    <x v="0"/>
    <x v="141"/>
    <x v="167"/>
    <x v="1"/>
    <x v="1"/>
    <s v="Yes"/>
    <x v="1"/>
    <x v="43"/>
    <x v="3"/>
    <x v="7"/>
    <n v="80"/>
    <n v="20"/>
    <n v="0"/>
    <n v="0"/>
    <n v="50"/>
    <n v="0"/>
    <x v="2"/>
    <x v="3"/>
    <x v="7"/>
  </r>
  <r>
    <x v="484"/>
    <x v="7"/>
    <x v="3"/>
    <x v="3"/>
    <x v="0"/>
    <x v="141"/>
    <x v="131"/>
    <x v="0"/>
    <x v="0"/>
    <s v="Yes"/>
    <x v="6"/>
    <x v="391"/>
    <x v="2"/>
    <x v="22"/>
    <n v="140"/>
    <n v="140"/>
    <n v="140"/>
    <n v="0"/>
    <n v="194.28"/>
    <n v="140"/>
    <x v="2"/>
    <x v="2"/>
    <x v="22"/>
  </r>
  <r>
    <x v="485"/>
    <x v="0"/>
    <x v="5"/>
    <x v="2"/>
    <x v="1"/>
    <x v="141"/>
    <x v="169"/>
    <x v="1"/>
    <x v="0"/>
    <m/>
    <x v="1"/>
    <x v="234"/>
    <x v="2"/>
    <x v="20"/>
    <n v="80"/>
    <n v="20"/>
    <n v="20"/>
    <n v="85.32"/>
    <n v="105.32"/>
    <n v="105.32"/>
    <x v="2"/>
    <x v="5"/>
    <x v="20"/>
  </r>
  <r>
    <x v="486"/>
    <x v="7"/>
    <x v="5"/>
    <x v="0"/>
    <x v="0"/>
    <x v="141"/>
    <x v="100"/>
    <x v="0"/>
    <x v="0"/>
    <m/>
    <x v="1"/>
    <x v="43"/>
    <x v="2"/>
    <x v="31"/>
    <n v="140"/>
    <n v="35"/>
    <n v="35"/>
    <n v="30"/>
    <n v="65"/>
    <n v="65"/>
    <x v="2"/>
    <x v="2"/>
    <x v="31"/>
  </r>
  <r>
    <x v="487"/>
    <x v="3"/>
    <x v="2"/>
    <x v="0"/>
    <x v="1"/>
    <x v="141"/>
    <x v="170"/>
    <x v="0"/>
    <x v="0"/>
    <m/>
    <x v="1"/>
    <x v="392"/>
    <x v="0"/>
    <x v="55"/>
    <n v="140"/>
    <n v="35"/>
    <n v="35"/>
    <n v="2.54"/>
    <n v="37.54"/>
    <n v="37.54"/>
    <x v="2"/>
    <x v="1"/>
    <x v="55"/>
  </r>
  <r>
    <x v="488"/>
    <x v="0"/>
    <x v="5"/>
    <x v="2"/>
    <x v="0"/>
    <x v="141"/>
    <x v="171"/>
    <x v="1"/>
    <x v="0"/>
    <m/>
    <x v="1"/>
    <x v="155"/>
    <x v="0"/>
    <x v="26"/>
    <n v="80"/>
    <n v="20"/>
    <n v="20"/>
    <n v="66.864900000000006"/>
    <n v="86.864900000000006"/>
    <n v="86.864900000000006"/>
    <x v="2"/>
    <x v="0"/>
    <x v="26"/>
  </r>
  <r>
    <x v="489"/>
    <x v="0"/>
    <x v="5"/>
    <x v="1"/>
    <x v="0"/>
    <x v="142"/>
    <x v="140"/>
    <x v="0"/>
    <x v="0"/>
    <m/>
    <x v="2"/>
    <x v="393"/>
    <x v="0"/>
    <x v="32"/>
    <n v="140"/>
    <n v="105"/>
    <n v="105"/>
    <n v="108.9273"/>
    <n v="213.9273"/>
    <n v="213.9273"/>
    <x v="4"/>
    <x v="3"/>
    <x v="32"/>
  </r>
  <r>
    <x v="490"/>
    <x v="5"/>
    <x v="2"/>
    <x v="3"/>
    <x v="0"/>
    <x v="142"/>
    <x v="152"/>
    <x v="1"/>
    <x v="1"/>
    <s v="Yes"/>
    <x v="4"/>
    <x v="394"/>
    <x v="3"/>
    <x v="3"/>
    <n v="80"/>
    <n v="380"/>
    <n v="0"/>
    <n v="0"/>
    <n v="777.36099999999999"/>
    <n v="0"/>
    <x v="4"/>
    <x v="5"/>
    <x v="3"/>
  </r>
  <r>
    <x v="491"/>
    <x v="5"/>
    <x v="2"/>
    <x v="0"/>
    <x v="0"/>
    <x v="143"/>
    <x v="140"/>
    <x v="1"/>
    <x v="0"/>
    <m/>
    <x v="1"/>
    <x v="395"/>
    <x v="0"/>
    <x v="13"/>
    <n v="80"/>
    <n v="20"/>
    <n v="20"/>
    <n v="156.40209999999999"/>
    <n v="176.40209999999999"/>
    <n v="176.40209999999999"/>
    <x v="5"/>
    <x v="3"/>
    <x v="13"/>
  </r>
  <r>
    <x v="492"/>
    <x v="2"/>
    <x v="2"/>
    <x v="0"/>
    <x v="0"/>
    <x v="143"/>
    <x v="140"/>
    <x v="0"/>
    <x v="0"/>
    <s v="Yes"/>
    <x v="0"/>
    <x v="396"/>
    <x v="2"/>
    <x v="13"/>
    <n v="140"/>
    <n v="70"/>
    <n v="70"/>
    <n v="0"/>
    <n v="246.22120000000001"/>
    <n v="70"/>
    <x v="5"/>
    <x v="3"/>
    <x v="13"/>
  </r>
  <r>
    <x v="493"/>
    <x v="0"/>
    <x v="5"/>
    <x v="2"/>
    <x v="0"/>
    <x v="143"/>
    <x v="167"/>
    <x v="1"/>
    <x v="0"/>
    <m/>
    <x v="1"/>
    <x v="397"/>
    <x v="2"/>
    <x v="2"/>
    <n v="80"/>
    <n v="20"/>
    <n v="20"/>
    <n v="4.99"/>
    <n v="24.990000000000002"/>
    <n v="24.990000000000002"/>
    <x v="5"/>
    <x v="3"/>
    <x v="2"/>
  </r>
  <r>
    <x v="494"/>
    <x v="3"/>
    <x v="3"/>
    <x v="2"/>
    <x v="0"/>
    <x v="143"/>
    <x v="169"/>
    <x v="1"/>
    <x v="0"/>
    <m/>
    <x v="1"/>
    <x v="231"/>
    <x v="0"/>
    <x v="22"/>
    <n v="80"/>
    <n v="20"/>
    <n v="20"/>
    <n v="83.462900000000005"/>
    <n v="103.4629"/>
    <n v="103.4629"/>
    <x v="5"/>
    <x v="5"/>
    <x v="22"/>
  </r>
  <r>
    <x v="495"/>
    <x v="2"/>
    <x v="3"/>
    <x v="4"/>
    <x v="0"/>
    <x v="143"/>
    <x v="74"/>
    <x v="0"/>
    <x v="0"/>
    <m/>
    <x v="7"/>
    <x v="398"/>
    <x v="0"/>
    <x v="24"/>
    <n v="140"/>
    <n v="315"/>
    <n v="315"/>
    <n v="52"/>
    <n v="367"/>
    <n v="367"/>
    <x v="5"/>
    <x v="0"/>
    <x v="24"/>
  </r>
  <r>
    <x v="496"/>
    <x v="1"/>
    <x v="1"/>
    <x v="0"/>
    <x v="0"/>
    <x v="143"/>
    <x v="74"/>
    <x v="1"/>
    <x v="0"/>
    <m/>
    <x v="0"/>
    <x v="399"/>
    <x v="1"/>
    <x v="24"/>
    <n v="80"/>
    <n v="40"/>
    <n v="40"/>
    <n v="743.18399999999997"/>
    <n v="783.18399999999997"/>
    <n v="783.18399999999997"/>
    <x v="5"/>
    <x v="0"/>
    <x v="24"/>
  </r>
  <r>
    <x v="497"/>
    <x v="2"/>
    <x v="2"/>
    <x v="1"/>
    <x v="0"/>
    <x v="143"/>
    <x v="172"/>
    <x v="1"/>
    <x v="0"/>
    <m/>
    <x v="0"/>
    <x v="39"/>
    <x v="2"/>
    <x v="29"/>
    <n v="80"/>
    <n v="40"/>
    <n v="40"/>
    <n v="144"/>
    <n v="184"/>
    <n v="184"/>
    <x v="5"/>
    <x v="3"/>
    <x v="29"/>
  </r>
  <r>
    <x v="498"/>
    <x v="0"/>
    <x v="5"/>
    <x v="2"/>
    <x v="0"/>
    <x v="144"/>
    <x v="167"/>
    <x v="1"/>
    <x v="1"/>
    <s v="Yes"/>
    <x v="1"/>
    <x v="400"/>
    <x v="3"/>
    <x v="16"/>
    <n v="80"/>
    <n v="20"/>
    <n v="0"/>
    <n v="0"/>
    <n v="58.124600000000001"/>
    <n v="0"/>
    <x v="0"/>
    <x v="3"/>
    <x v="16"/>
  </r>
  <r>
    <x v="499"/>
    <x v="2"/>
    <x v="3"/>
    <x v="2"/>
    <x v="0"/>
    <x v="144"/>
    <x v="131"/>
    <x v="1"/>
    <x v="1"/>
    <s v="Yes"/>
    <x v="1"/>
    <x v="103"/>
    <x v="3"/>
    <x v="2"/>
    <n v="80"/>
    <n v="20"/>
    <n v="0"/>
    <n v="0"/>
    <n v="45"/>
    <n v="0"/>
    <x v="0"/>
    <x v="2"/>
    <x v="2"/>
  </r>
  <r>
    <x v="500"/>
    <x v="0"/>
    <x v="5"/>
    <x v="0"/>
    <x v="0"/>
    <x v="144"/>
    <x v="131"/>
    <x v="0"/>
    <x v="0"/>
    <m/>
    <x v="1"/>
    <x v="401"/>
    <x v="0"/>
    <x v="2"/>
    <n v="140"/>
    <n v="35"/>
    <n v="35"/>
    <n v="175"/>
    <n v="210"/>
    <n v="210"/>
    <x v="0"/>
    <x v="2"/>
    <x v="2"/>
  </r>
  <r>
    <x v="501"/>
    <x v="1"/>
    <x v="1"/>
    <x v="0"/>
    <x v="0"/>
    <x v="144"/>
    <x v="74"/>
    <x v="1"/>
    <x v="0"/>
    <m/>
    <x v="1"/>
    <x v="402"/>
    <x v="0"/>
    <x v="22"/>
    <n v="80"/>
    <n v="20"/>
    <n v="20"/>
    <n v="6.944"/>
    <n v="26.943999999999999"/>
    <n v="26.943999999999999"/>
    <x v="0"/>
    <x v="0"/>
    <x v="22"/>
  </r>
  <r>
    <x v="502"/>
    <x v="1"/>
    <x v="3"/>
    <x v="4"/>
    <x v="0"/>
    <x v="144"/>
    <x v="158"/>
    <x v="2"/>
    <x v="0"/>
    <m/>
    <x v="17"/>
    <x v="403"/>
    <x v="2"/>
    <x v="4"/>
    <n v="195"/>
    <n v="633.75"/>
    <n v="633.75"/>
    <n v="640.42399999999998"/>
    <n v="1274.174"/>
    <n v="1274.174"/>
    <x v="0"/>
    <x v="3"/>
    <x v="4"/>
  </r>
  <r>
    <x v="503"/>
    <x v="5"/>
    <x v="0"/>
    <x v="0"/>
    <x v="0"/>
    <x v="144"/>
    <x v="100"/>
    <x v="1"/>
    <x v="0"/>
    <m/>
    <x v="1"/>
    <x v="404"/>
    <x v="0"/>
    <x v="3"/>
    <n v="80"/>
    <n v="20"/>
    <n v="20"/>
    <n v="86.28"/>
    <n v="106.28"/>
    <n v="106.28"/>
    <x v="0"/>
    <x v="2"/>
    <x v="3"/>
  </r>
  <r>
    <x v="504"/>
    <x v="3"/>
    <x v="2"/>
    <x v="0"/>
    <x v="0"/>
    <x v="144"/>
    <x v="170"/>
    <x v="1"/>
    <x v="0"/>
    <s v="Yes"/>
    <x v="1"/>
    <x v="405"/>
    <x v="2"/>
    <x v="45"/>
    <n v="80"/>
    <n v="20"/>
    <n v="20"/>
    <n v="0"/>
    <n v="123.18"/>
    <n v="20"/>
    <x v="0"/>
    <x v="1"/>
    <x v="45"/>
  </r>
  <r>
    <x v="505"/>
    <x v="8"/>
    <x v="5"/>
    <x v="3"/>
    <x v="0"/>
    <x v="144"/>
    <x v="161"/>
    <x v="0"/>
    <x v="0"/>
    <m/>
    <x v="6"/>
    <x v="406"/>
    <x v="4"/>
    <x v="5"/>
    <n v="140"/>
    <n v="140"/>
    <n v="140"/>
    <n v="464.4"/>
    <n v="604.4"/>
    <n v="604.4"/>
    <x v="0"/>
    <x v="5"/>
    <x v="5"/>
  </r>
  <r>
    <x v="506"/>
    <x v="2"/>
    <x v="2"/>
    <x v="0"/>
    <x v="0"/>
    <x v="144"/>
    <x v="162"/>
    <x v="1"/>
    <x v="0"/>
    <m/>
    <x v="6"/>
    <x v="407"/>
    <x v="2"/>
    <x v="77"/>
    <n v="80"/>
    <n v="80"/>
    <n v="80"/>
    <n v="406.65719999999999"/>
    <n v="486.65719999999999"/>
    <n v="486.65719999999999"/>
    <x v="0"/>
    <x v="0"/>
    <x v="77"/>
  </r>
  <r>
    <x v="507"/>
    <x v="3"/>
    <x v="2"/>
    <x v="1"/>
    <x v="0"/>
    <x v="145"/>
    <x v="160"/>
    <x v="1"/>
    <x v="0"/>
    <m/>
    <x v="0"/>
    <x v="29"/>
    <x v="0"/>
    <x v="13"/>
    <n v="80"/>
    <n v="40"/>
    <n v="40"/>
    <n v="21.33"/>
    <n v="61.33"/>
    <n v="61.33"/>
    <x v="1"/>
    <x v="1"/>
    <x v="13"/>
  </r>
  <r>
    <x v="508"/>
    <x v="4"/>
    <x v="0"/>
    <x v="3"/>
    <x v="0"/>
    <x v="145"/>
    <x v="133"/>
    <x v="1"/>
    <x v="0"/>
    <m/>
    <x v="3"/>
    <x v="408"/>
    <x v="0"/>
    <x v="19"/>
    <n v="80"/>
    <n v="120"/>
    <n v="120"/>
    <n v="15.15"/>
    <n v="135.15"/>
    <n v="135.15"/>
    <x v="1"/>
    <x v="5"/>
    <x v="19"/>
  </r>
  <r>
    <x v="509"/>
    <x v="5"/>
    <x v="0"/>
    <x v="0"/>
    <x v="1"/>
    <x v="145"/>
    <x v="159"/>
    <x v="1"/>
    <x v="0"/>
    <s v="Yes"/>
    <x v="1"/>
    <x v="409"/>
    <x v="2"/>
    <x v="14"/>
    <n v="80"/>
    <n v="20"/>
    <n v="20"/>
    <n v="0"/>
    <n v="116.0453"/>
    <n v="20"/>
    <x v="1"/>
    <x v="0"/>
    <x v="14"/>
  </r>
  <r>
    <x v="510"/>
    <x v="3"/>
    <x v="0"/>
    <x v="2"/>
    <x v="1"/>
    <x v="145"/>
    <x v="159"/>
    <x v="1"/>
    <x v="0"/>
    <m/>
    <x v="1"/>
    <x v="410"/>
    <x v="2"/>
    <x v="14"/>
    <n v="80"/>
    <n v="20"/>
    <n v="20"/>
    <n v="127.40130000000001"/>
    <n v="147.40129999999999"/>
    <n v="147.40129999999999"/>
    <x v="1"/>
    <x v="0"/>
    <x v="14"/>
  </r>
  <r>
    <x v="511"/>
    <x v="1"/>
    <x v="1"/>
    <x v="1"/>
    <x v="0"/>
    <x v="145"/>
    <x v="173"/>
    <x v="1"/>
    <x v="0"/>
    <m/>
    <x v="0"/>
    <x v="411"/>
    <x v="1"/>
    <x v="22"/>
    <n v="80"/>
    <n v="40"/>
    <n v="40"/>
    <n v="95.471999999999994"/>
    <n v="135.47199999999998"/>
    <n v="135.47199999999998"/>
    <x v="1"/>
    <x v="3"/>
    <x v="22"/>
  </r>
  <r>
    <x v="512"/>
    <x v="2"/>
    <x v="2"/>
    <x v="0"/>
    <x v="1"/>
    <x v="145"/>
    <x v="173"/>
    <x v="1"/>
    <x v="0"/>
    <m/>
    <x v="1"/>
    <x v="412"/>
    <x v="0"/>
    <x v="22"/>
    <n v="80"/>
    <n v="20"/>
    <n v="20"/>
    <n v="55.648400000000002"/>
    <n v="75.648400000000009"/>
    <n v="75.648400000000009"/>
    <x v="1"/>
    <x v="3"/>
    <x v="22"/>
  </r>
  <r>
    <x v="513"/>
    <x v="4"/>
    <x v="0"/>
    <x v="0"/>
    <x v="1"/>
    <x v="145"/>
    <x v="149"/>
    <x v="1"/>
    <x v="0"/>
    <s v="Yes"/>
    <x v="0"/>
    <x v="413"/>
    <x v="2"/>
    <x v="24"/>
    <n v="80"/>
    <n v="40"/>
    <n v="40"/>
    <n v="0"/>
    <n v="62.3"/>
    <n v="40"/>
    <x v="1"/>
    <x v="2"/>
    <x v="24"/>
  </r>
  <r>
    <x v="514"/>
    <x v="3"/>
    <x v="0"/>
    <x v="0"/>
    <x v="0"/>
    <x v="145"/>
    <x v="158"/>
    <x v="1"/>
    <x v="0"/>
    <m/>
    <x v="0"/>
    <x v="414"/>
    <x v="0"/>
    <x v="27"/>
    <n v="80"/>
    <n v="40"/>
    <n v="40"/>
    <n v="148.095"/>
    <n v="188.095"/>
    <n v="188.095"/>
    <x v="1"/>
    <x v="3"/>
    <x v="27"/>
  </r>
  <r>
    <x v="515"/>
    <x v="1"/>
    <x v="3"/>
    <x v="2"/>
    <x v="0"/>
    <x v="145"/>
    <x v="161"/>
    <x v="1"/>
    <x v="0"/>
    <m/>
    <x v="1"/>
    <x v="337"/>
    <x v="1"/>
    <x v="40"/>
    <n v="80"/>
    <n v="20"/>
    <n v="20"/>
    <n v="18"/>
    <n v="38"/>
    <n v="38"/>
    <x v="1"/>
    <x v="5"/>
    <x v="40"/>
  </r>
  <r>
    <x v="516"/>
    <x v="3"/>
    <x v="2"/>
    <x v="0"/>
    <x v="1"/>
    <x v="145"/>
    <x v="161"/>
    <x v="1"/>
    <x v="0"/>
    <s v="Yes"/>
    <x v="1"/>
    <x v="415"/>
    <x v="2"/>
    <x v="40"/>
    <n v="80"/>
    <n v="20"/>
    <n v="20"/>
    <n v="0"/>
    <n v="74.180599999999998"/>
    <n v="20"/>
    <x v="1"/>
    <x v="5"/>
    <x v="40"/>
  </r>
  <r>
    <x v="517"/>
    <x v="4"/>
    <x v="0"/>
    <x v="1"/>
    <x v="0"/>
    <x v="145"/>
    <x v="174"/>
    <x v="0"/>
    <x v="0"/>
    <m/>
    <x v="2"/>
    <x v="416"/>
    <x v="2"/>
    <x v="68"/>
    <n v="140"/>
    <n v="105"/>
    <n v="105"/>
    <n v="197.9443"/>
    <n v="302.9443"/>
    <n v="302.9443"/>
    <x v="1"/>
    <x v="5"/>
    <x v="68"/>
  </r>
  <r>
    <x v="518"/>
    <x v="5"/>
    <x v="3"/>
    <x v="2"/>
    <x v="0"/>
    <x v="145"/>
    <x v="175"/>
    <x v="1"/>
    <x v="1"/>
    <s v="Yes"/>
    <x v="1"/>
    <x v="417"/>
    <x v="3"/>
    <x v="37"/>
    <n v="80"/>
    <n v="20"/>
    <n v="0"/>
    <n v="0"/>
    <n v="131.91239999999999"/>
    <n v="0"/>
    <x v="1"/>
    <x v="2"/>
    <x v="37"/>
  </r>
  <r>
    <x v="519"/>
    <x v="0"/>
    <x v="5"/>
    <x v="2"/>
    <x v="0"/>
    <x v="146"/>
    <x v="131"/>
    <x v="1"/>
    <x v="0"/>
    <m/>
    <x v="1"/>
    <x v="418"/>
    <x v="0"/>
    <x v="0"/>
    <n v="80"/>
    <n v="20"/>
    <n v="20"/>
    <n v="118.0681"/>
    <n v="138.06810000000002"/>
    <n v="138.06810000000002"/>
    <x v="2"/>
    <x v="2"/>
    <x v="0"/>
  </r>
  <r>
    <x v="520"/>
    <x v="1"/>
    <x v="1"/>
    <x v="1"/>
    <x v="0"/>
    <x v="146"/>
    <x v="159"/>
    <x v="1"/>
    <x v="0"/>
    <m/>
    <x v="0"/>
    <x v="77"/>
    <x v="0"/>
    <x v="19"/>
    <n v="80"/>
    <n v="40"/>
    <n v="40"/>
    <n v="48.75"/>
    <n v="88.75"/>
    <n v="88.75"/>
    <x v="2"/>
    <x v="0"/>
    <x v="19"/>
  </r>
  <r>
    <x v="521"/>
    <x v="0"/>
    <x v="5"/>
    <x v="0"/>
    <x v="0"/>
    <x v="146"/>
    <x v="159"/>
    <x v="1"/>
    <x v="1"/>
    <s v="Yes"/>
    <x v="1"/>
    <x v="39"/>
    <x v="3"/>
    <x v="19"/>
    <n v="80"/>
    <n v="20"/>
    <n v="0"/>
    <n v="0"/>
    <n v="164"/>
    <n v="0"/>
    <x v="2"/>
    <x v="0"/>
    <x v="19"/>
  </r>
  <r>
    <x v="522"/>
    <x v="5"/>
    <x v="0"/>
    <x v="2"/>
    <x v="0"/>
    <x v="146"/>
    <x v="149"/>
    <x v="1"/>
    <x v="0"/>
    <s v="Yes"/>
    <x v="1"/>
    <x v="419"/>
    <x v="2"/>
    <x v="22"/>
    <n v="80"/>
    <n v="20"/>
    <n v="20"/>
    <n v="0"/>
    <n v="70.60329999999999"/>
    <n v="20"/>
    <x v="2"/>
    <x v="2"/>
    <x v="22"/>
  </r>
  <r>
    <x v="523"/>
    <x v="3"/>
    <x v="3"/>
    <x v="2"/>
    <x v="0"/>
    <x v="146"/>
    <x v="163"/>
    <x v="1"/>
    <x v="1"/>
    <s v="Yes"/>
    <x v="1"/>
    <x v="420"/>
    <x v="3"/>
    <x v="24"/>
    <n v="80"/>
    <n v="20"/>
    <n v="0"/>
    <n v="0"/>
    <n v="110.2788"/>
    <n v="0"/>
    <x v="2"/>
    <x v="1"/>
    <x v="24"/>
  </r>
  <r>
    <x v="524"/>
    <x v="2"/>
    <x v="2"/>
    <x v="1"/>
    <x v="1"/>
    <x v="146"/>
    <x v="149"/>
    <x v="1"/>
    <x v="0"/>
    <m/>
    <x v="0"/>
    <x v="103"/>
    <x v="2"/>
    <x v="22"/>
    <n v="80"/>
    <n v="40"/>
    <n v="40"/>
    <n v="25"/>
    <n v="65"/>
    <n v="65"/>
    <x v="2"/>
    <x v="2"/>
    <x v="22"/>
  </r>
  <r>
    <x v="525"/>
    <x v="5"/>
    <x v="3"/>
    <x v="2"/>
    <x v="0"/>
    <x v="146"/>
    <x v="176"/>
    <x v="1"/>
    <x v="0"/>
    <m/>
    <x v="1"/>
    <x v="150"/>
    <x v="1"/>
    <x v="3"/>
    <n v="80"/>
    <n v="20"/>
    <n v="20"/>
    <n v="34.08"/>
    <n v="54.08"/>
    <n v="54.08"/>
    <x v="2"/>
    <x v="4"/>
    <x v="3"/>
  </r>
  <r>
    <x v="526"/>
    <x v="3"/>
    <x v="2"/>
    <x v="0"/>
    <x v="0"/>
    <x v="146"/>
    <x v="161"/>
    <x v="1"/>
    <x v="0"/>
    <m/>
    <x v="1"/>
    <x v="421"/>
    <x v="1"/>
    <x v="53"/>
    <n v="80"/>
    <n v="20"/>
    <n v="20"/>
    <n v="146.75530000000001"/>
    <n v="166.75530000000001"/>
    <n v="166.75530000000001"/>
    <x v="2"/>
    <x v="5"/>
    <x v="53"/>
  </r>
  <r>
    <x v="527"/>
    <x v="3"/>
    <x v="2"/>
    <x v="4"/>
    <x v="0"/>
    <x v="146"/>
    <x v="164"/>
    <x v="1"/>
    <x v="1"/>
    <s v="Yes"/>
    <x v="14"/>
    <x v="422"/>
    <x v="3"/>
    <x v="31"/>
    <n v="80"/>
    <n v="100"/>
    <n v="0"/>
    <n v="0"/>
    <n v="321.43"/>
    <n v="0"/>
    <x v="2"/>
    <x v="2"/>
    <x v="31"/>
  </r>
  <r>
    <x v="528"/>
    <x v="3"/>
    <x v="2"/>
    <x v="0"/>
    <x v="0"/>
    <x v="146"/>
    <x v="177"/>
    <x v="1"/>
    <x v="0"/>
    <s v="Yes"/>
    <x v="6"/>
    <x v="423"/>
    <x v="2"/>
    <x v="41"/>
    <n v="80"/>
    <n v="80"/>
    <n v="80"/>
    <n v="0"/>
    <n v="217.1969"/>
    <n v="80"/>
    <x v="2"/>
    <x v="3"/>
    <x v="41"/>
  </r>
  <r>
    <x v="529"/>
    <x v="2"/>
    <x v="0"/>
    <x v="4"/>
    <x v="1"/>
    <x v="146"/>
    <x v="178"/>
    <x v="1"/>
    <x v="0"/>
    <m/>
    <x v="10"/>
    <x v="424"/>
    <x v="2"/>
    <x v="90"/>
    <n v="80"/>
    <n v="200"/>
    <n v="200"/>
    <n v="69.033299999999997"/>
    <n v="269.0333"/>
    <n v="269.0333"/>
    <x v="2"/>
    <x v="5"/>
    <x v="90"/>
  </r>
  <r>
    <x v="530"/>
    <x v="7"/>
    <x v="5"/>
    <x v="0"/>
    <x v="0"/>
    <x v="146"/>
    <x v="175"/>
    <x v="0"/>
    <x v="0"/>
    <m/>
    <x v="1"/>
    <x v="425"/>
    <x v="4"/>
    <x v="77"/>
    <n v="140"/>
    <n v="35"/>
    <n v="35"/>
    <n v="54"/>
    <n v="89"/>
    <n v="89"/>
    <x v="2"/>
    <x v="2"/>
    <x v="77"/>
  </r>
  <r>
    <x v="531"/>
    <x v="5"/>
    <x v="0"/>
    <x v="2"/>
    <x v="0"/>
    <x v="147"/>
    <x v="145"/>
    <x v="1"/>
    <x v="0"/>
    <s v="Yes"/>
    <x v="1"/>
    <x v="426"/>
    <x v="2"/>
    <x v="22"/>
    <n v="80"/>
    <n v="20"/>
    <n v="20"/>
    <n v="0"/>
    <n v="95.180800000000005"/>
    <n v="20"/>
    <x v="4"/>
    <x v="4"/>
    <x v="22"/>
  </r>
  <r>
    <x v="532"/>
    <x v="0"/>
    <x v="5"/>
    <x v="0"/>
    <x v="1"/>
    <x v="147"/>
    <x v="152"/>
    <x v="0"/>
    <x v="0"/>
    <m/>
    <x v="2"/>
    <x v="427"/>
    <x v="0"/>
    <x v="23"/>
    <n v="140"/>
    <n v="105"/>
    <n v="105"/>
    <n v="262.11"/>
    <n v="367.11"/>
    <n v="367.11"/>
    <x v="4"/>
    <x v="5"/>
    <x v="23"/>
  </r>
  <r>
    <x v="533"/>
    <x v="7"/>
    <x v="5"/>
    <x v="2"/>
    <x v="0"/>
    <x v="148"/>
    <x v="179"/>
    <x v="1"/>
    <x v="0"/>
    <m/>
    <x v="1"/>
    <x v="339"/>
    <x v="2"/>
    <x v="19"/>
    <n v="80"/>
    <n v="20"/>
    <n v="20"/>
    <n v="61.259"/>
    <n v="81.259"/>
    <n v="81.259"/>
    <x v="5"/>
    <x v="4"/>
    <x v="19"/>
  </r>
  <r>
    <x v="534"/>
    <x v="5"/>
    <x v="2"/>
    <x v="3"/>
    <x v="0"/>
    <x v="148"/>
    <x v="179"/>
    <x v="1"/>
    <x v="0"/>
    <s v="Yes"/>
    <x v="6"/>
    <x v="428"/>
    <x v="2"/>
    <x v="19"/>
    <n v="80"/>
    <n v="80"/>
    <n v="80"/>
    <n v="0"/>
    <n v="277.5849"/>
    <n v="80"/>
    <x v="5"/>
    <x v="4"/>
    <x v="19"/>
  </r>
  <r>
    <x v="535"/>
    <x v="0"/>
    <x v="5"/>
    <x v="2"/>
    <x v="0"/>
    <x v="148"/>
    <x v="159"/>
    <x v="0"/>
    <x v="0"/>
    <m/>
    <x v="1"/>
    <x v="429"/>
    <x v="0"/>
    <x v="39"/>
    <n v="140"/>
    <n v="35"/>
    <n v="35"/>
    <n v="158.9538"/>
    <n v="193.9538"/>
    <n v="193.9538"/>
    <x v="5"/>
    <x v="0"/>
    <x v="39"/>
  </r>
  <r>
    <x v="536"/>
    <x v="1"/>
    <x v="1"/>
    <x v="1"/>
    <x v="0"/>
    <x v="148"/>
    <x v="167"/>
    <x v="1"/>
    <x v="0"/>
    <m/>
    <x v="2"/>
    <x v="430"/>
    <x v="0"/>
    <x v="13"/>
    <n v="80"/>
    <n v="60"/>
    <n v="60"/>
    <n v="15.430999999999999"/>
    <n v="75.430999999999997"/>
    <n v="75.430999999999997"/>
    <x v="5"/>
    <x v="3"/>
    <x v="13"/>
  </r>
  <r>
    <x v="537"/>
    <x v="2"/>
    <x v="2"/>
    <x v="2"/>
    <x v="1"/>
    <x v="148"/>
    <x v="149"/>
    <x v="1"/>
    <x v="0"/>
    <m/>
    <x v="1"/>
    <x v="213"/>
    <x v="2"/>
    <x v="11"/>
    <n v="80"/>
    <n v="20"/>
    <n v="20"/>
    <n v="72.350099999999998"/>
    <n v="92.350099999999998"/>
    <n v="92.350099999999998"/>
    <x v="5"/>
    <x v="2"/>
    <x v="11"/>
  </r>
  <r>
    <x v="538"/>
    <x v="3"/>
    <x v="0"/>
    <x v="1"/>
    <x v="0"/>
    <x v="148"/>
    <x v="158"/>
    <x v="1"/>
    <x v="0"/>
    <m/>
    <x v="0"/>
    <x v="431"/>
    <x v="2"/>
    <x v="23"/>
    <n v="80"/>
    <n v="40"/>
    <n v="40"/>
    <n v="7.3079999999999998"/>
    <n v="47.308"/>
    <n v="47.308"/>
    <x v="5"/>
    <x v="3"/>
    <x v="23"/>
  </r>
  <r>
    <x v="539"/>
    <x v="2"/>
    <x v="0"/>
    <x v="2"/>
    <x v="0"/>
    <x v="148"/>
    <x v="170"/>
    <x v="1"/>
    <x v="0"/>
    <m/>
    <x v="1"/>
    <x v="2"/>
    <x v="2"/>
    <x v="53"/>
    <n v="80"/>
    <n v="20"/>
    <n v="20"/>
    <n v="120"/>
    <n v="140"/>
    <n v="140"/>
    <x v="5"/>
    <x v="1"/>
    <x v="53"/>
  </r>
  <r>
    <x v="540"/>
    <x v="5"/>
    <x v="3"/>
    <x v="0"/>
    <x v="0"/>
    <x v="148"/>
    <x v="161"/>
    <x v="0"/>
    <x v="0"/>
    <m/>
    <x v="0"/>
    <x v="432"/>
    <x v="2"/>
    <x v="27"/>
    <n v="140"/>
    <n v="70"/>
    <n v="70"/>
    <n v="173.29900000000001"/>
    <n v="243.29900000000001"/>
    <n v="243.29900000000001"/>
    <x v="5"/>
    <x v="5"/>
    <x v="27"/>
  </r>
  <r>
    <x v="541"/>
    <x v="0"/>
    <x v="5"/>
    <x v="0"/>
    <x v="0"/>
    <x v="148"/>
    <x v="108"/>
    <x v="1"/>
    <x v="0"/>
    <m/>
    <x v="1"/>
    <x v="27"/>
    <x v="2"/>
    <x v="65"/>
    <n v="80"/>
    <n v="20"/>
    <n v="20"/>
    <n v="24.63"/>
    <n v="44.629999999999995"/>
    <n v="44.629999999999995"/>
    <x v="5"/>
    <x v="0"/>
    <x v="65"/>
  </r>
  <r>
    <x v="542"/>
    <x v="6"/>
    <x v="5"/>
    <x v="4"/>
    <x v="1"/>
    <x v="148"/>
    <x v="180"/>
    <x v="0"/>
    <x v="0"/>
    <s v="Yes"/>
    <x v="24"/>
    <x v="433"/>
    <x v="2"/>
    <x v="38"/>
    <n v="140"/>
    <n v="1050"/>
    <n v="1050"/>
    <n v="0"/>
    <n v="2564.7835999999998"/>
    <n v="1050"/>
    <x v="5"/>
    <x v="5"/>
    <x v="38"/>
  </r>
  <r>
    <x v="543"/>
    <x v="0"/>
    <x v="5"/>
    <x v="1"/>
    <x v="0"/>
    <x v="148"/>
    <x v="114"/>
    <x v="0"/>
    <x v="0"/>
    <m/>
    <x v="2"/>
    <x v="434"/>
    <x v="2"/>
    <x v="91"/>
    <n v="140"/>
    <n v="105"/>
    <n v="105"/>
    <n v="106.65"/>
    <n v="211.65"/>
    <n v="211.65"/>
    <x v="5"/>
    <x v="3"/>
    <x v="91"/>
  </r>
  <r>
    <x v="544"/>
    <x v="5"/>
    <x v="2"/>
    <x v="3"/>
    <x v="0"/>
    <x v="148"/>
    <x v="168"/>
    <x v="0"/>
    <x v="0"/>
    <m/>
    <x v="23"/>
    <x v="435"/>
    <x v="2"/>
    <x v="89"/>
    <n v="140"/>
    <n v="0"/>
    <n v="0"/>
    <n v="427.83109999999999"/>
    <n v="427.83109999999999"/>
    <n v="427.83109999999999"/>
    <x v="5"/>
    <x v="4"/>
    <x v="89"/>
  </r>
  <r>
    <x v="545"/>
    <x v="3"/>
    <x v="0"/>
    <x v="0"/>
    <x v="0"/>
    <x v="149"/>
    <x v="156"/>
    <x v="1"/>
    <x v="0"/>
    <m/>
    <x v="1"/>
    <x v="436"/>
    <x v="2"/>
    <x v="22"/>
    <n v="80"/>
    <n v="20"/>
    <n v="20"/>
    <n v="84.700599999999994"/>
    <n v="104.70059999999999"/>
    <n v="104.70059999999999"/>
    <x v="0"/>
    <x v="0"/>
    <x v="22"/>
  </r>
  <r>
    <x v="546"/>
    <x v="5"/>
    <x v="3"/>
    <x v="0"/>
    <x v="0"/>
    <x v="149"/>
    <x v="152"/>
    <x v="1"/>
    <x v="0"/>
    <m/>
    <x v="1"/>
    <x v="437"/>
    <x v="2"/>
    <x v="7"/>
    <n v="80"/>
    <n v="20"/>
    <n v="20"/>
    <n v="106.5408"/>
    <n v="126.5408"/>
    <n v="126.5408"/>
    <x v="0"/>
    <x v="5"/>
    <x v="7"/>
  </r>
  <r>
    <x v="547"/>
    <x v="2"/>
    <x v="0"/>
    <x v="2"/>
    <x v="0"/>
    <x v="149"/>
    <x v="100"/>
    <x v="1"/>
    <x v="0"/>
    <m/>
    <x v="1"/>
    <x v="438"/>
    <x v="2"/>
    <x v="23"/>
    <n v="80"/>
    <n v="20"/>
    <n v="20"/>
    <n v="108.69070000000001"/>
    <n v="128.69069999999999"/>
    <n v="128.69069999999999"/>
    <x v="0"/>
    <x v="2"/>
    <x v="23"/>
  </r>
  <r>
    <x v="548"/>
    <x v="2"/>
    <x v="0"/>
    <x v="1"/>
    <x v="0"/>
    <x v="149"/>
    <x v="181"/>
    <x v="1"/>
    <x v="0"/>
    <m/>
    <x v="14"/>
    <x v="439"/>
    <x v="2"/>
    <x v="53"/>
    <n v="80"/>
    <n v="100"/>
    <n v="100"/>
    <n v="405.55250000000001"/>
    <n v="505.55250000000001"/>
    <n v="505.55250000000001"/>
    <x v="0"/>
    <x v="4"/>
    <x v="53"/>
  </r>
  <r>
    <x v="549"/>
    <x v="0"/>
    <x v="5"/>
    <x v="2"/>
    <x v="0"/>
    <x v="149"/>
    <x v="177"/>
    <x v="0"/>
    <x v="0"/>
    <m/>
    <x v="1"/>
    <x v="18"/>
    <x v="0"/>
    <x v="65"/>
    <n v="140"/>
    <n v="35"/>
    <n v="35"/>
    <n v="240"/>
    <n v="275"/>
    <n v="275"/>
    <x v="0"/>
    <x v="3"/>
    <x v="65"/>
  </r>
  <r>
    <x v="550"/>
    <x v="3"/>
    <x v="3"/>
    <x v="0"/>
    <x v="0"/>
    <x v="149"/>
    <x v="174"/>
    <x v="0"/>
    <x v="0"/>
    <m/>
    <x v="6"/>
    <x v="440"/>
    <x v="2"/>
    <x v="41"/>
    <n v="140"/>
    <n v="140"/>
    <n v="140"/>
    <n v="641.77440000000001"/>
    <n v="781.77440000000001"/>
    <n v="781.77440000000001"/>
    <x v="0"/>
    <x v="5"/>
    <x v="41"/>
  </r>
  <r>
    <x v="551"/>
    <x v="5"/>
    <x v="2"/>
    <x v="1"/>
    <x v="0"/>
    <x v="149"/>
    <x v="166"/>
    <x v="1"/>
    <x v="0"/>
    <m/>
    <x v="6"/>
    <x v="441"/>
    <x v="2"/>
    <x v="15"/>
    <n v="80"/>
    <n v="80"/>
    <n v="80"/>
    <n v="89.452399999999997"/>
    <n v="169.45240000000001"/>
    <n v="169.45240000000001"/>
    <x v="0"/>
    <x v="0"/>
    <x v="15"/>
  </r>
  <r>
    <x v="552"/>
    <x v="8"/>
    <x v="5"/>
    <x v="2"/>
    <x v="0"/>
    <x v="149"/>
    <x v="182"/>
    <x v="1"/>
    <x v="0"/>
    <m/>
    <x v="1"/>
    <x v="442"/>
    <x v="2"/>
    <x v="92"/>
    <n v="80"/>
    <n v="20"/>
    <n v="20"/>
    <n v="2"/>
    <n v="22"/>
    <n v="22"/>
    <x v="0"/>
    <x v="5"/>
    <x v="92"/>
  </r>
  <r>
    <x v="553"/>
    <x v="1"/>
    <x v="2"/>
    <x v="0"/>
    <x v="0"/>
    <x v="150"/>
    <x v="74"/>
    <x v="1"/>
    <x v="1"/>
    <s v="Yes"/>
    <x v="1"/>
    <x v="443"/>
    <x v="3"/>
    <x v="14"/>
    <n v="80"/>
    <n v="20"/>
    <n v="0"/>
    <n v="0"/>
    <n v="268.09129999999999"/>
    <n v="0"/>
    <x v="1"/>
    <x v="0"/>
    <x v="14"/>
  </r>
  <r>
    <x v="554"/>
    <x v="8"/>
    <x v="5"/>
    <x v="0"/>
    <x v="0"/>
    <x v="150"/>
    <x v="173"/>
    <x v="0"/>
    <x v="0"/>
    <m/>
    <x v="1"/>
    <x v="183"/>
    <x v="0"/>
    <x v="0"/>
    <n v="140"/>
    <n v="35"/>
    <n v="35"/>
    <n v="180"/>
    <n v="215"/>
    <n v="215"/>
    <x v="1"/>
    <x v="3"/>
    <x v="0"/>
  </r>
  <r>
    <x v="555"/>
    <x v="5"/>
    <x v="0"/>
    <x v="2"/>
    <x v="0"/>
    <x v="150"/>
    <x v="178"/>
    <x v="1"/>
    <x v="0"/>
    <m/>
    <x v="1"/>
    <x v="444"/>
    <x v="2"/>
    <x v="34"/>
    <n v="80"/>
    <n v="20"/>
    <n v="20"/>
    <n v="45.944899999999997"/>
    <n v="65.94489999999999"/>
    <n v="65.94489999999999"/>
    <x v="1"/>
    <x v="5"/>
    <x v="34"/>
  </r>
  <r>
    <x v="556"/>
    <x v="5"/>
    <x v="3"/>
    <x v="0"/>
    <x v="0"/>
    <x v="150"/>
    <x v="175"/>
    <x v="0"/>
    <x v="0"/>
    <s v="Yes"/>
    <x v="1"/>
    <x v="445"/>
    <x v="2"/>
    <x v="71"/>
    <n v="140"/>
    <n v="35"/>
    <n v="35"/>
    <n v="0"/>
    <n v="160.76"/>
    <n v="35"/>
    <x v="1"/>
    <x v="2"/>
    <x v="71"/>
  </r>
  <r>
    <x v="557"/>
    <x v="5"/>
    <x v="2"/>
    <x v="0"/>
    <x v="0"/>
    <x v="150"/>
    <x v="182"/>
    <x v="0"/>
    <x v="0"/>
    <m/>
    <x v="1"/>
    <x v="446"/>
    <x v="2"/>
    <x v="66"/>
    <n v="140"/>
    <n v="35"/>
    <n v="35"/>
    <n v="92.4375"/>
    <n v="127.4375"/>
    <n v="127.4375"/>
    <x v="1"/>
    <x v="5"/>
    <x v="66"/>
  </r>
  <r>
    <x v="558"/>
    <x v="1"/>
    <x v="3"/>
    <x v="1"/>
    <x v="0"/>
    <x v="150"/>
    <x v="182"/>
    <x v="0"/>
    <x v="0"/>
    <m/>
    <x v="6"/>
    <x v="447"/>
    <x v="0"/>
    <x v="66"/>
    <n v="140"/>
    <n v="140"/>
    <n v="140"/>
    <n v="183.5419"/>
    <n v="323.5419"/>
    <n v="323.5419"/>
    <x v="1"/>
    <x v="5"/>
    <x v="66"/>
  </r>
  <r>
    <x v="559"/>
    <x v="1"/>
    <x v="3"/>
    <x v="1"/>
    <x v="0"/>
    <x v="150"/>
    <x v="182"/>
    <x v="0"/>
    <x v="0"/>
    <s v="Yes"/>
    <x v="6"/>
    <x v="448"/>
    <x v="2"/>
    <x v="66"/>
    <n v="140"/>
    <n v="140"/>
    <n v="140"/>
    <n v="0"/>
    <n v="384.72249999999997"/>
    <n v="140"/>
    <x v="1"/>
    <x v="5"/>
    <x v="66"/>
  </r>
  <r>
    <x v="560"/>
    <x v="1"/>
    <x v="3"/>
    <x v="1"/>
    <x v="0"/>
    <x v="150"/>
    <x v="182"/>
    <x v="0"/>
    <x v="0"/>
    <m/>
    <x v="6"/>
    <x v="449"/>
    <x v="0"/>
    <x v="66"/>
    <n v="140"/>
    <n v="140"/>
    <n v="140"/>
    <n v="305.17189999999999"/>
    <n v="445.17189999999999"/>
    <n v="445.17189999999999"/>
    <x v="1"/>
    <x v="5"/>
    <x v="66"/>
  </r>
  <r>
    <x v="561"/>
    <x v="1"/>
    <x v="3"/>
    <x v="0"/>
    <x v="0"/>
    <x v="150"/>
    <x v="182"/>
    <x v="0"/>
    <x v="1"/>
    <s v="Yes"/>
    <x v="0"/>
    <x v="450"/>
    <x v="3"/>
    <x v="66"/>
    <n v="140"/>
    <n v="70"/>
    <n v="0"/>
    <n v="0"/>
    <n v="817.10739999999998"/>
    <n v="0"/>
    <x v="1"/>
    <x v="5"/>
    <x v="66"/>
  </r>
  <r>
    <x v="562"/>
    <x v="1"/>
    <x v="3"/>
    <x v="4"/>
    <x v="0"/>
    <x v="150"/>
    <x v="182"/>
    <x v="0"/>
    <x v="0"/>
    <s v="Yes"/>
    <x v="7"/>
    <x v="451"/>
    <x v="2"/>
    <x v="66"/>
    <n v="140"/>
    <n v="315"/>
    <n v="315"/>
    <n v="0"/>
    <n v="1814.3906999999999"/>
    <n v="315"/>
    <x v="1"/>
    <x v="5"/>
    <x v="66"/>
  </r>
  <r>
    <x v="563"/>
    <x v="1"/>
    <x v="3"/>
    <x v="2"/>
    <x v="0"/>
    <x v="150"/>
    <x v="183"/>
    <x v="1"/>
    <x v="0"/>
    <s v="Yes"/>
    <x v="1"/>
    <x v="452"/>
    <x v="2"/>
    <x v="92"/>
    <n v="80"/>
    <n v="20"/>
    <n v="20"/>
    <n v="0"/>
    <n v="139.18090000000001"/>
    <n v="20"/>
    <x v="1"/>
    <x v="0"/>
    <x v="92"/>
  </r>
  <r>
    <x v="564"/>
    <x v="1"/>
    <x v="3"/>
    <x v="4"/>
    <x v="0"/>
    <x v="150"/>
    <x v="183"/>
    <x v="0"/>
    <x v="0"/>
    <s v="Yes"/>
    <x v="6"/>
    <x v="453"/>
    <x v="2"/>
    <x v="92"/>
    <n v="140"/>
    <n v="140"/>
    <n v="140"/>
    <n v="0"/>
    <n v="388.72820000000002"/>
    <n v="140"/>
    <x v="1"/>
    <x v="0"/>
    <x v="92"/>
  </r>
  <r>
    <x v="565"/>
    <x v="1"/>
    <x v="3"/>
    <x v="1"/>
    <x v="0"/>
    <x v="150"/>
    <x v="183"/>
    <x v="0"/>
    <x v="1"/>
    <s v="Yes"/>
    <x v="5"/>
    <x v="454"/>
    <x v="3"/>
    <x v="92"/>
    <n v="140"/>
    <n v="245"/>
    <n v="0"/>
    <n v="0"/>
    <n v="536.90300000000002"/>
    <n v="0"/>
    <x v="1"/>
    <x v="0"/>
    <x v="92"/>
  </r>
  <r>
    <x v="566"/>
    <x v="1"/>
    <x v="3"/>
    <x v="2"/>
    <x v="0"/>
    <x v="150"/>
    <x v="183"/>
    <x v="0"/>
    <x v="0"/>
    <s v="Yes"/>
    <x v="1"/>
    <x v="455"/>
    <x v="2"/>
    <x v="92"/>
    <n v="140"/>
    <n v="35"/>
    <n v="35"/>
    <n v="0"/>
    <n v="406.1669"/>
    <n v="35"/>
    <x v="1"/>
    <x v="0"/>
    <x v="92"/>
  </r>
  <r>
    <x v="567"/>
    <x v="1"/>
    <x v="3"/>
    <x v="1"/>
    <x v="0"/>
    <x v="150"/>
    <x v="183"/>
    <x v="0"/>
    <x v="0"/>
    <s v="Yes"/>
    <x v="2"/>
    <x v="456"/>
    <x v="2"/>
    <x v="92"/>
    <n v="140"/>
    <n v="105"/>
    <n v="105"/>
    <n v="0"/>
    <n v="485.3526"/>
    <n v="105"/>
    <x v="1"/>
    <x v="0"/>
    <x v="92"/>
  </r>
  <r>
    <x v="568"/>
    <x v="1"/>
    <x v="3"/>
    <x v="3"/>
    <x v="0"/>
    <x v="150"/>
    <x v="183"/>
    <x v="0"/>
    <x v="0"/>
    <s v="Yes"/>
    <x v="6"/>
    <x v="457"/>
    <x v="2"/>
    <x v="92"/>
    <n v="140"/>
    <n v="140"/>
    <n v="140"/>
    <n v="0"/>
    <n v="563.08439999999996"/>
    <n v="140"/>
    <x v="1"/>
    <x v="0"/>
    <x v="92"/>
  </r>
  <r>
    <x v="569"/>
    <x v="1"/>
    <x v="3"/>
    <x v="4"/>
    <x v="0"/>
    <x v="150"/>
    <x v="183"/>
    <x v="0"/>
    <x v="0"/>
    <m/>
    <x v="5"/>
    <x v="458"/>
    <x v="0"/>
    <x v="92"/>
    <n v="140"/>
    <n v="245"/>
    <n v="245"/>
    <n v="395.08409999999998"/>
    <n v="640.08410000000003"/>
    <n v="640.08410000000003"/>
    <x v="1"/>
    <x v="0"/>
    <x v="92"/>
  </r>
  <r>
    <x v="570"/>
    <x v="1"/>
    <x v="3"/>
    <x v="0"/>
    <x v="0"/>
    <x v="150"/>
    <x v="183"/>
    <x v="0"/>
    <x v="1"/>
    <s v="Yes"/>
    <x v="0"/>
    <x v="459"/>
    <x v="3"/>
    <x v="92"/>
    <n v="140"/>
    <n v="70"/>
    <n v="0"/>
    <n v="0"/>
    <n v="512.18970000000002"/>
    <n v="0"/>
    <x v="1"/>
    <x v="0"/>
    <x v="92"/>
  </r>
  <r>
    <x v="571"/>
    <x v="0"/>
    <x v="0"/>
    <x v="0"/>
    <x v="0"/>
    <x v="150"/>
    <x v="134"/>
    <x v="0"/>
    <x v="0"/>
    <m/>
    <x v="1"/>
    <x v="425"/>
    <x v="1"/>
    <x v="82"/>
    <n v="140"/>
    <n v="35"/>
    <n v="35"/>
    <n v="54"/>
    <n v="89"/>
    <n v="89"/>
    <x v="1"/>
    <x v="5"/>
    <x v="82"/>
  </r>
  <r>
    <x v="572"/>
    <x v="0"/>
    <x v="0"/>
    <x v="1"/>
    <x v="0"/>
    <x v="150"/>
    <x v="134"/>
    <x v="0"/>
    <x v="0"/>
    <m/>
    <x v="0"/>
    <x v="460"/>
    <x v="2"/>
    <x v="82"/>
    <n v="140"/>
    <n v="70"/>
    <n v="70"/>
    <n v="61.993600000000001"/>
    <n v="131.99360000000001"/>
    <n v="131.99360000000001"/>
    <x v="1"/>
    <x v="5"/>
    <x v="82"/>
  </r>
  <r>
    <x v="573"/>
    <x v="0"/>
    <x v="5"/>
    <x v="2"/>
    <x v="0"/>
    <x v="150"/>
    <x v="134"/>
    <x v="1"/>
    <x v="0"/>
    <m/>
    <x v="1"/>
    <x v="2"/>
    <x v="0"/>
    <x v="82"/>
    <n v="80"/>
    <n v="20"/>
    <n v="20"/>
    <n v="120"/>
    <n v="140"/>
    <n v="140"/>
    <x v="1"/>
    <x v="5"/>
    <x v="82"/>
  </r>
  <r>
    <x v="574"/>
    <x v="1"/>
    <x v="3"/>
    <x v="1"/>
    <x v="0"/>
    <x v="150"/>
    <x v="134"/>
    <x v="0"/>
    <x v="0"/>
    <m/>
    <x v="0"/>
    <x v="461"/>
    <x v="0"/>
    <x v="82"/>
    <n v="140"/>
    <n v="70"/>
    <n v="70"/>
    <n v="122.3613"/>
    <n v="192.3613"/>
    <n v="192.3613"/>
    <x v="1"/>
    <x v="5"/>
    <x v="82"/>
  </r>
  <r>
    <x v="575"/>
    <x v="1"/>
    <x v="3"/>
    <x v="0"/>
    <x v="0"/>
    <x v="150"/>
    <x v="134"/>
    <x v="0"/>
    <x v="0"/>
    <m/>
    <x v="0"/>
    <x v="462"/>
    <x v="0"/>
    <x v="82"/>
    <n v="140"/>
    <n v="70"/>
    <n v="70"/>
    <n v="401.1669"/>
    <n v="471.1669"/>
    <n v="471.1669"/>
    <x v="1"/>
    <x v="5"/>
    <x v="82"/>
  </r>
  <r>
    <x v="576"/>
    <x v="0"/>
    <x v="0"/>
    <x v="4"/>
    <x v="0"/>
    <x v="150"/>
    <x v="134"/>
    <x v="0"/>
    <x v="0"/>
    <m/>
    <x v="6"/>
    <x v="463"/>
    <x v="2"/>
    <x v="82"/>
    <n v="140"/>
    <n v="140"/>
    <n v="140"/>
    <n v="427.88080000000002"/>
    <n v="567.88080000000002"/>
    <n v="567.88080000000002"/>
    <x v="1"/>
    <x v="5"/>
    <x v="82"/>
  </r>
  <r>
    <x v="577"/>
    <x v="8"/>
    <x v="5"/>
    <x v="0"/>
    <x v="1"/>
    <x v="150"/>
    <x v="184"/>
    <x v="1"/>
    <x v="0"/>
    <m/>
    <x v="1"/>
    <x v="234"/>
    <x v="0"/>
    <x v="62"/>
    <n v="80"/>
    <n v="20"/>
    <n v="20"/>
    <n v="85.32"/>
    <n v="105.32"/>
    <n v="105.32"/>
    <x v="1"/>
    <x v="0"/>
    <x v="62"/>
  </r>
  <r>
    <x v="578"/>
    <x v="4"/>
    <x v="0"/>
    <x v="0"/>
    <x v="0"/>
    <x v="150"/>
    <x v="184"/>
    <x v="0"/>
    <x v="0"/>
    <m/>
    <x v="0"/>
    <x v="464"/>
    <x v="2"/>
    <x v="62"/>
    <n v="140"/>
    <n v="70"/>
    <n v="70"/>
    <n v="107.4011"/>
    <n v="177.40109999999999"/>
    <n v="177.40109999999999"/>
    <x v="1"/>
    <x v="0"/>
    <x v="62"/>
  </r>
  <r>
    <x v="579"/>
    <x v="1"/>
    <x v="3"/>
    <x v="0"/>
    <x v="0"/>
    <x v="150"/>
    <x v="184"/>
    <x v="0"/>
    <x v="0"/>
    <m/>
    <x v="1"/>
    <x v="465"/>
    <x v="0"/>
    <x v="62"/>
    <n v="140"/>
    <n v="35"/>
    <n v="35"/>
    <n v="108.36109999999999"/>
    <n v="143.36109999999999"/>
    <n v="143.36109999999999"/>
    <x v="1"/>
    <x v="0"/>
    <x v="62"/>
  </r>
  <r>
    <x v="580"/>
    <x v="8"/>
    <x v="5"/>
    <x v="2"/>
    <x v="0"/>
    <x v="150"/>
    <x v="184"/>
    <x v="1"/>
    <x v="0"/>
    <m/>
    <x v="1"/>
    <x v="2"/>
    <x v="2"/>
    <x v="62"/>
    <n v="80"/>
    <n v="20"/>
    <n v="20"/>
    <n v="120"/>
    <n v="140"/>
    <n v="140"/>
    <x v="1"/>
    <x v="0"/>
    <x v="62"/>
  </r>
  <r>
    <x v="581"/>
    <x v="1"/>
    <x v="3"/>
    <x v="4"/>
    <x v="0"/>
    <x v="150"/>
    <x v="184"/>
    <x v="0"/>
    <x v="0"/>
    <m/>
    <x v="5"/>
    <x v="466"/>
    <x v="0"/>
    <x v="62"/>
    <n v="140"/>
    <n v="245"/>
    <n v="245"/>
    <n v="416.85219999999998"/>
    <n v="661.85220000000004"/>
    <n v="661.85220000000004"/>
    <x v="1"/>
    <x v="0"/>
    <x v="62"/>
  </r>
  <r>
    <x v="582"/>
    <x v="1"/>
    <x v="3"/>
    <x v="4"/>
    <x v="0"/>
    <x v="150"/>
    <x v="184"/>
    <x v="0"/>
    <x v="0"/>
    <m/>
    <x v="14"/>
    <x v="467"/>
    <x v="0"/>
    <x v="62"/>
    <n v="140"/>
    <n v="175"/>
    <n v="175"/>
    <n v="449.04039999999998"/>
    <n v="624.04039999999998"/>
    <n v="624.04039999999998"/>
    <x v="1"/>
    <x v="0"/>
    <x v="62"/>
  </r>
  <r>
    <x v="583"/>
    <x v="0"/>
    <x v="0"/>
    <x v="0"/>
    <x v="0"/>
    <x v="150"/>
    <x v="184"/>
    <x v="0"/>
    <x v="0"/>
    <m/>
    <x v="6"/>
    <x v="468"/>
    <x v="2"/>
    <x v="62"/>
    <n v="140"/>
    <n v="140"/>
    <n v="140"/>
    <n v="463.70929999999998"/>
    <n v="603.70929999999998"/>
    <n v="603.70929999999998"/>
    <x v="1"/>
    <x v="0"/>
    <x v="62"/>
  </r>
  <r>
    <x v="584"/>
    <x v="1"/>
    <x v="3"/>
    <x v="4"/>
    <x v="0"/>
    <x v="150"/>
    <x v="184"/>
    <x v="0"/>
    <x v="0"/>
    <m/>
    <x v="14"/>
    <x v="469"/>
    <x v="0"/>
    <x v="62"/>
    <n v="140"/>
    <n v="175"/>
    <n v="175"/>
    <n v="488.4255"/>
    <n v="663.42550000000006"/>
    <n v="663.42550000000006"/>
    <x v="1"/>
    <x v="0"/>
    <x v="62"/>
  </r>
  <r>
    <x v="585"/>
    <x v="2"/>
    <x v="3"/>
    <x v="0"/>
    <x v="0"/>
    <x v="151"/>
    <x v="185"/>
    <x v="1"/>
    <x v="0"/>
    <m/>
    <x v="6"/>
    <x v="470"/>
    <x v="2"/>
    <x v="24"/>
    <n v="80"/>
    <n v="80"/>
    <n v="80"/>
    <n v="65.947800000000001"/>
    <n v="145.9478"/>
    <n v="145.9478"/>
    <x v="2"/>
    <x v="1"/>
    <x v="24"/>
  </r>
  <r>
    <x v="586"/>
    <x v="0"/>
    <x v="5"/>
    <x v="2"/>
    <x v="0"/>
    <x v="151"/>
    <x v="176"/>
    <x v="1"/>
    <x v="0"/>
    <m/>
    <x v="1"/>
    <x v="471"/>
    <x v="0"/>
    <x v="23"/>
    <n v="80"/>
    <n v="20"/>
    <n v="20"/>
    <n v="109.2323"/>
    <n v="129.23230000000001"/>
    <n v="129.23230000000001"/>
    <x v="2"/>
    <x v="4"/>
    <x v="23"/>
  </r>
  <r>
    <x v="587"/>
    <x v="0"/>
    <x v="5"/>
    <x v="0"/>
    <x v="0"/>
    <x v="151"/>
    <x v="108"/>
    <x v="0"/>
    <x v="0"/>
    <m/>
    <x v="0"/>
    <x v="472"/>
    <x v="2"/>
    <x v="40"/>
    <n v="140"/>
    <n v="70"/>
    <n v="70"/>
    <n v="86"/>
    <n v="156"/>
    <n v="156"/>
    <x v="2"/>
    <x v="0"/>
    <x v="40"/>
  </r>
  <r>
    <x v="588"/>
    <x v="5"/>
    <x v="2"/>
    <x v="2"/>
    <x v="0"/>
    <x v="151"/>
    <x v="186"/>
    <x v="1"/>
    <x v="0"/>
    <m/>
    <x v="1"/>
    <x v="473"/>
    <x v="2"/>
    <x v="91"/>
    <n v="80"/>
    <n v="20"/>
    <n v="20"/>
    <n v="142.91249999999999"/>
    <n v="162.91249999999999"/>
    <n v="162.91249999999999"/>
    <x v="2"/>
    <x v="4"/>
    <x v="91"/>
  </r>
  <r>
    <x v="589"/>
    <x v="0"/>
    <x v="5"/>
    <x v="0"/>
    <x v="0"/>
    <x v="152"/>
    <x v="156"/>
    <x v="0"/>
    <x v="0"/>
    <m/>
    <x v="1"/>
    <x v="474"/>
    <x v="0"/>
    <x v="17"/>
    <n v="140"/>
    <n v="35"/>
    <n v="35"/>
    <n v="82.98"/>
    <n v="117.98"/>
    <n v="117.98"/>
    <x v="3"/>
    <x v="0"/>
    <x v="17"/>
  </r>
  <r>
    <x v="590"/>
    <x v="5"/>
    <x v="2"/>
    <x v="2"/>
    <x v="0"/>
    <x v="152"/>
    <x v="187"/>
    <x v="1"/>
    <x v="0"/>
    <m/>
    <x v="1"/>
    <x v="2"/>
    <x v="2"/>
    <x v="65"/>
    <n v="80"/>
    <n v="20"/>
    <n v="20"/>
    <n v="120"/>
    <n v="140"/>
    <n v="140"/>
    <x v="3"/>
    <x v="4"/>
    <x v="65"/>
  </r>
  <r>
    <x v="591"/>
    <x v="0"/>
    <x v="5"/>
    <x v="0"/>
    <x v="0"/>
    <x v="152"/>
    <x v="141"/>
    <x v="0"/>
    <x v="0"/>
    <m/>
    <x v="1"/>
    <x v="2"/>
    <x v="0"/>
    <x v="75"/>
    <n v="140"/>
    <n v="35"/>
    <n v="35"/>
    <n v="120"/>
    <n v="155"/>
    <n v="155"/>
    <x v="3"/>
    <x v="0"/>
    <x v="75"/>
  </r>
  <r>
    <x v="592"/>
    <x v="0"/>
    <x v="5"/>
    <x v="4"/>
    <x v="0"/>
    <x v="152"/>
    <x v="168"/>
    <x v="0"/>
    <x v="0"/>
    <m/>
    <x v="23"/>
    <x v="475"/>
    <x v="2"/>
    <x v="89"/>
    <n v="140"/>
    <n v="0"/>
    <n v="0"/>
    <n v="356.23509999999999"/>
    <n v="356.23509999999999"/>
    <n v="356.23509999999999"/>
    <x v="3"/>
    <x v="4"/>
    <x v="89"/>
  </r>
  <r>
    <x v="593"/>
    <x v="8"/>
    <x v="5"/>
    <x v="1"/>
    <x v="0"/>
    <x v="153"/>
    <x v="156"/>
    <x v="0"/>
    <x v="0"/>
    <m/>
    <x v="2"/>
    <x v="47"/>
    <x v="0"/>
    <x v="11"/>
    <n v="140"/>
    <n v="105"/>
    <n v="105"/>
    <n v="200"/>
    <n v="305"/>
    <n v="305"/>
    <x v="4"/>
    <x v="0"/>
    <x v="11"/>
  </r>
  <r>
    <x v="594"/>
    <x v="5"/>
    <x v="2"/>
    <x v="0"/>
    <x v="0"/>
    <x v="154"/>
    <x v="173"/>
    <x v="1"/>
    <x v="0"/>
    <m/>
    <x v="0"/>
    <x v="183"/>
    <x v="0"/>
    <x v="13"/>
    <n v="80"/>
    <n v="40"/>
    <n v="40"/>
    <n v="180"/>
    <n v="220"/>
    <n v="220"/>
    <x v="5"/>
    <x v="3"/>
    <x v="13"/>
  </r>
  <r>
    <x v="595"/>
    <x v="1"/>
    <x v="1"/>
    <x v="2"/>
    <x v="0"/>
    <x v="154"/>
    <x v="149"/>
    <x v="1"/>
    <x v="0"/>
    <m/>
    <x v="1"/>
    <x v="476"/>
    <x v="0"/>
    <x v="21"/>
    <n v="80"/>
    <n v="20"/>
    <n v="20"/>
    <n v="41.359499999999997"/>
    <n v="61.359499999999997"/>
    <n v="61.359499999999997"/>
    <x v="5"/>
    <x v="2"/>
    <x v="21"/>
  </r>
  <r>
    <x v="596"/>
    <x v="2"/>
    <x v="2"/>
    <x v="2"/>
    <x v="0"/>
    <x v="154"/>
    <x v="163"/>
    <x v="0"/>
    <x v="0"/>
    <m/>
    <x v="1"/>
    <x v="477"/>
    <x v="0"/>
    <x v="32"/>
    <n v="140"/>
    <n v="35"/>
    <n v="35"/>
    <n v="667.79300000000001"/>
    <n v="702.79300000000001"/>
    <n v="702.79300000000001"/>
    <x v="5"/>
    <x v="1"/>
    <x v="32"/>
  </r>
  <r>
    <x v="597"/>
    <x v="1"/>
    <x v="3"/>
    <x v="0"/>
    <x v="0"/>
    <x v="154"/>
    <x v="158"/>
    <x v="1"/>
    <x v="0"/>
    <m/>
    <x v="1"/>
    <x v="478"/>
    <x v="2"/>
    <x v="2"/>
    <n v="80"/>
    <n v="20"/>
    <n v="20"/>
    <n v="36.739400000000003"/>
    <n v="56.739400000000003"/>
    <n v="56.739400000000003"/>
    <x v="5"/>
    <x v="3"/>
    <x v="2"/>
  </r>
  <r>
    <x v="598"/>
    <x v="3"/>
    <x v="2"/>
    <x v="2"/>
    <x v="0"/>
    <x v="154"/>
    <x v="158"/>
    <x v="1"/>
    <x v="0"/>
    <m/>
    <x v="1"/>
    <x v="479"/>
    <x v="2"/>
    <x v="2"/>
    <n v="80"/>
    <n v="20"/>
    <n v="20"/>
    <n v="91.290899999999993"/>
    <n v="111.29089999999999"/>
    <n v="111.29089999999999"/>
    <x v="5"/>
    <x v="3"/>
    <x v="2"/>
  </r>
  <r>
    <x v="599"/>
    <x v="0"/>
    <x v="5"/>
    <x v="2"/>
    <x v="1"/>
    <x v="154"/>
    <x v="188"/>
    <x v="1"/>
    <x v="0"/>
    <m/>
    <x v="1"/>
    <x v="29"/>
    <x v="0"/>
    <x v="24"/>
    <n v="80"/>
    <n v="20"/>
    <n v="20"/>
    <n v="21.33"/>
    <n v="41.33"/>
    <n v="41.33"/>
    <x v="5"/>
    <x v="0"/>
    <x v="24"/>
  </r>
  <r>
    <x v="600"/>
    <x v="6"/>
    <x v="2"/>
    <x v="3"/>
    <x v="0"/>
    <x v="154"/>
    <x v="189"/>
    <x v="0"/>
    <x v="0"/>
    <m/>
    <x v="25"/>
    <x v="480"/>
    <x v="2"/>
    <x v="23"/>
    <n v="140"/>
    <n v="525"/>
    <n v="525"/>
    <n v="511.15660000000003"/>
    <n v="1036.1566"/>
    <n v="1036.1566"/>
    <x v="5"/>
    <x v="3"/>
    <x v="23"/>
  </r>
  <r>
    <x v="601"/>
    <x v="3"/>
    <x v="2"/>
    <x v="0"/>
    <x v="0"/>
    <x v="154"/>
    <x v="141"/>
    <x v="1"/>
    <x v="0"/>
    <m/>
    <x v="0"/>
    <x v="481"/>
    <x v="1"/>
    <x v="65"/>
    <n v="80"/>
    <n v="40"/>
    <n v="40"/>
    <n v="24.406400000000001"/>
    <n v="64.406400000000005"/>
    <n v="64.406400000000005"/>
    <x v="5"/>
    <x v="0"/>
    <x v="65"/>
  </r>
  <r>
    <x v="602"/>
    <x v="3"/>
    <x v="2"/>
    <x v="0"/>
    <x v="1"/>
    <x v="154"/>
    <x v="141"/>
    <x v="0"/>
    <x v="0"/>
    <s v="Yes"/>
    <x v="0"/>
    <x v="482"/>
    <x v="2"/>
    <x v="65"/>
    <n v="140"/>
    <n v="70"/>
    <n v="70"/>
    <n v="0"/>
    <n v="124.18"/>
    <n v="70"/>
    <x v="5"/>
    <x v="0"/>
    <x v="65"/>
  </r>
  <r>
    <x v="603"/>
    <x v="1"/>
    <x v="1"/>
    <x v="2"/>
    <x v="0"/>
    <x v="154"/>
    <x v="190"/>
    <x v="1"/>
    <x v="0"/>
    <m/>
    <x v="1"/>
    <x v="240"/>
    <x v="1"/>
    <x v="45"/>
    <n v="80"/>
    <n v="20"/>
    <n v="20"/>
    <n v="93.6"/>
    <n v="113.6"/>
    <n v="113.6"/>
    <x v="5"/>
    <x v="2"/>
    <x v="45"/>
  </r>
  <r>
    <x v="604"/>
    <x v="1"/>
    <x v="1"/>
    <x v="0"/>
    <x v="0"/>
    <x v="154"/>
    <x v="171"/>
    <x v="1"/>
    <x v="0"/>
    <m/>
    <x v="1"/>
    <x v="483"/>
    <x v="1"/>
    <x v="55"/>
    <n v="80"/>
    <n v="20"/>
    <n v="20"/>
    <n v="810.30430000000001"/>
    <n v="830.30430000000001"/>
    <n v="830.30430000000001"/>
    <x v="5"/>
    <x v="0"/>
    <x v="55"/>
  </r>
  <r>
    <x v="605"/>
    <x v="5"/>
    <x v="3"/>
    <x v="0"/>
    <x v="0"/>
    <x v="154"/>
    <x v="191"/>
    <x v="1"/>
    <x v="0"/>
    <m/>
    <x v="0"/>
    <x v="484"/>
    <x v="0"/>
    <x v="28"/>
    <n v="80"/>
    <n v="40"/>
    <n v="40"/>
    <n v="91.041700000000006"/>
    <n v="131.04169999999999"/>
    <n v="131.04169999999999"/>
    <x v="5"/>
    <x v="3"/>
    <x v="28"/>
  </r>
  <r>
    <x v="606"/>
    <x v="2"/>
    <x v="2"/>
    <x v="2"/>
    <x v="0"/>
    <x v="154"/>
    <x v="192"/>
    <x v="1"/>
    <x v="0"/>
    <m/>
    <x v="1"/>
    <x v="485"/>
    <x v="2"/>
    <x v="36"/>
    <n v="80"/>
    <n v="20"/>
    <n v="20"/>
    <n v="82.793999999999997"/>
    <n v="102.794"/>
    <n v="102.794"/>
    <x v="5"/>
    <x v="5"/>
    <x v="36"/>
  </r>
  <r>
    <x v="607"/>
    <x v="2"/>
    <x v="0"/>
    <x v="4"/>
    <x v="0"/>
    <x v="154"/>
    <x v="193"/>
    <x v="1"/>
    <x v="1"/>
    <s v="Yes"/>
    <x v="13"/>
    <x v="486"/>
    <x v="3"/>
    <x v="78"/>
    <n v="80"/>
    <n v="240"/>
    <n v="0"/>
    <n v="0"/>
    <n v="466.76549999999997"/>
    <n v="0"/>
    <x v="5"/>
    <x v="2"/>
    <x v="78"/>
  </r>
  <r>
    <x v="608"/>
    <x v="0"/>
    <x v="5"/>
    <x v="0"/>
    <x v="0"/>
    <x v="154"/>
    <x v="168"/>
    <x v="0"/>
    <x v="0"/>
    <m/>
    <x v="23"/>
    <x v="434"/>
    <x v="0"/>
    <x v="89"/>
    <n v="140"/>
    <n v="0"/>
    <n v="0"/>
    <n v="106.65"/>
    <n v="106.65"/>
    <n v="106.65"/>
    <x v="5"/>
    <x v="4"/>
    <x v="89"/>
  </r>
  <r>
    <x v="609"/>
    <x v="0"/>
    <x v="5"/>
    <x v="0"/>
    <x v="0"/>
    <x v="155"/>
    <x v="169"/>
    <x v="0"/>
    <x v="0"/>
    <m/>
    <x v="1"/>
    <x v="393"/>
    <x v="2"/>
    <x v="60"/>
    <n v="140"/>
    <n v="35"/>
    <n v="35"/>
    <n v="108.9273"/>
    <n v="143.9273"/>
    <n v="143.9273"/>
    <x v="0"/>
    <x v="5"/>
    <x v="60"/>
  </r>
  <r>
    <x v="610"/>
    <x v="5"/>
    <x v="2"/>
    <x v="1"/>
    <x v="0"/>
    <x v="155"/>
    <x v="173"/>
    <x v="1"/>
    <x v="0"/>
    <m/>
    <x v="6"/>
    <x v="487"/>
    <x v="0"/>
    <x v="39"/>
    <n v="80"/>
    <n v="80"/>
    <n v="80"/>
    <n v="270.06360000000001"/>
    <n v="350.06360000000001"/>
    <n v="350.06360000000001"/>
    <x v="0"/>
    <x v="3"/>
    <x v="39"/>
  </r>
  <r>
    <x v="611"/>
    <x v="8"/>
    <x v="5"/>
    <x v="2"/>
    <x v="0"/>
    <x v="155"/>
    <x v="161"/>
    <x v="0"/>
    <x v="0"/>
    <m/>
    <x v="1"/>
    <x v="488"/>
    <x v="0"/>
    <x v="7"/>
    <n v="140"/>
    <n v="35"/>
    <n v="35"/>
    <n v="145.89689999999999"/>
    <n v="180.89689999999999"/>
    <n v="180.89689999999999"/>
    <x v="0"/>
    <x v="5"/>
    <x v="7"/>
  </r>
  <r>
    <x v="612"/>
    <x v="5"/>
    <x v="2"/>
    <x v="0"/>
    <x v="0"/>
    <x v="155"/>
    <x v="161"/>
    <x v="1"/>
    <x v="0"/>
    <m/>
    <x v="1"/>
    <x v="489"/>
    <x v="0"/>
    <x v="7"/>
    <n v="80"/>
    <n v="20"/>
    <n v="20"/>
    <n v="150.36160000000001"/>
    <n v="170.36160000000001"/>
    <n v="170.36160000000001"/>
    <x v="0"/>
    <x v="5"/>
    <x v="7"/>
  </r>
  <r>
    <x v="613"/>
    <x v="6"/>
    <x v="2"/>
    <x v="2"/>
    <x v="0"/>
    <x v="155"/>
    <x v="189"/>
    <x v="1"/>
    <x v="0"/>
    <s v="Yes"/>
    <x v="1"/>
    <x v="410"/>
    <x v="2"/>
    <x v="24"/>
    <n v="80"/>
    <n v="20"/>
    <n v="20"/>
    <n v="0"/>
    <n v="147.40129999999999"/>
    <n v="20"/>
    <x v="0"/>
    <x v="3"/>
    <x v="24"/>
  </r>
  <r>
    <x v="614"/>
    <x v="7"/>
    <x v="5"/>
    <x v="0"/>
    <x v="0"/>
    <x v="155"/>
    <x v="141"/>
    <x v="0"/>
    <x v="0"/>
    <m/>
    <x v="1"/>
    <x v="490"/>
    <x v="0"/>
    <x v="31"/>
    <n v="140"/>
    <n v="35"/>
    <n v="35"/>
    <n v="142.51349999999999"/>
    <n v="177.51349999999999"/>
    <n v="177.51349999999999"/>
    <x v="0"/>
    <x v="0"/>
    <x v="31"/>
  </r>
  <r>
    <x v="615"/>
    <x v="8"/>
    <x v="5"/>
    <x v="0"/>
    <x v="1"/>
    <x v="155"/>
    <x v="180"/>
    <x v="1"/>
    <x v="0"/>
    <m/>
    <x v="1"/>
    <x v="491"/>
    <x v="0"/>
    <x v="41"/>
    <n v="80"/>
    <n v="20"/>
    <n v="20"/>
    <n v="31.995000000000001"/>
    <n v="51.995000000000005"/>
    <n v="51.995000000000005"/>
    <x v="0"/>
    <x v="5"/>
    <x v="41"/>
  </r>
  <r>
    <x v="616"/>
    <x v="5"/>
    <x v="2"/>
    <x v="0"/>
    <x v="0"/>
    <x v="155"/>
    <x v="172"/>
    <x v="1"/>
    <x v="0"/>
    <m/>
    <x v="1"/>
    <x v="492"/>
    <x v="2"/>
    <x v="9"/>
    <n v="80"/>
    <n v="20"/>
    <n v="20"/>
    <n v="61.085900000000002"/>
    <n v="81.085900000000009"/>
    <n v="81.085900000000009"/>
    <x v="0"/>
    <x v="3"/>
    <x v="9"/>
  </r>
  <r>
    <x v="617"/>
    <x v="0"/>
    <x v="5"/>
    <x v="1"/>
    <x v="0"/>
    <x v="156"/>
    <x v="163"/>
    <x v="0"/>
    <x v="0"/>
    <m/>
    <x v="6"/>
    <x v="493"/>
    <x v="0"/>
    <x v="13"/>
    <n v="140"/>
    <n v="140"/>
    <n v="140"/>
    <n v="171.26259999999999"/>
    <n v="311.26260000000002"/>
    <n v="311.26260000000002"/>
    <x v="1"/>
    <x v="1"/>
    <x v="13"/>
  </r>
  <r>
    <x v="618"/>
    <x v="3"/>
    <x v="2"/>
    <x v="3"/>
    <x v="0"/>
    <x v="156"/>
    <x v="149"/>
    <x v="1"/>
    <x v="0"/>
    <m/>
    <x v="5"/>
    <x v="494"/>
    <x v="0"/>
    <x v="39"/>
    <n v="80"/>
    <n v="140"/>
    <n v="140"/>
    <n v="92.75"/>
    <n v="232.75"/>
    <n v="232.75"/>
    <x v="1"/>
    <x v="2"/>
    <x v="39"/>
  </r>
  <r>
    <x v="619"/>
    <x v="8"/>
    <x v="5"/>
    <x v="1"/>
    <x v="0"/>
    <x v="156"/>
    <x v="164"/>
    <x v="0"/>
    <x v="0"/>
    <m/>
    <x v="0"/>
    <x v="495"/>
    <x v="0"/>
    <x v="24"/>
    <n v="140"/>
    <n v="70"/>
    <n v="70"/>
    <n v="174.76169999999999"/>
    <n v="244.76169999999999"/>
    <n v="244.76169999999999"/>
    <x v="1"/>
    <x v="2"/>
    <x v="24"/>
  </r>
  <r>
    <x v="620"/>
    <x v="6"/>
    <x v="0"/>
    <x v="0"/>
    <x v="0"/>
    <x v="156"/>
    <x v="194"/>
    <x v="1"/>
    <x v="0"/>
    <m/>
    <x v="1"/>
    <x v="496"/>
    <x v="2"/>
    <x v="8"/>
    <n v="80"/>
    <n v="20"/>
    <n v="20"/>
    <n v="33.571800000000003"/>
    <n v="53.571800000000003"/>
    <n v="53.571800000000003"/>
    <x v="1"/>
    <x v="5"/>
    <x v="8"/>
  </r>
  <r>
    <x v="621"/>
    <x v="5"/>
    <x v="3"/>
    <x v="2"/>
    <x v="0"/>
    <x v="156"/>
    <x v="195"/>
    <x v="1"/>
    <x v="1"/>
    <s v="Yes"/>
    <x v="1"/>
    <x v="497"/>
    <x v="3"/>
    <x v="55"/>
    <n v="80"/>
    <n v="20"/>
    <n v="0"/>
    <n v="0"/>
    <n v="242.3365"/>
    <n v="0"/>
    <x v="1"/>
    <x v="2"/>
    <x v="55"/>
  </r>
  <r>
    <x v="622"/>
    <x v="2"/>
    <x v="3"/>
    <x v="1"/>
    <x v="0"/>
    <x v="157"/>
    <x v="100"/>
    <x v="1"/>
    <x v="0"/>
    <m/>
    <x v="14"/>
    <x v="498"/>
    <x v="2"/>
    <x v="0"/>
    <n v="80"/>
    <n v="100"/>
    <n v="100"/>
    <n v="153.941"/>
    <n v="253.941"/>
    <n v="253.941"/>
    <x v="2"/>
    <x v="2"/>
    <x v="0"/>
  </r>
  <r>
    <x v="623"/>
    <x v="3"/>
    <x v="0"/>
    <x v="0"/>
    <x v="0"/>
    <x v="157"/>
    <x v="158"/>
    <x v="1"/>
    <x v="0"/>
    <m/>
    <x v="2"/>
    <x v="43"/>
    <x v="2"/>
    <x v="14"/>
    <n v="80"/>
    <n v="60"/>
    <n v="60"/>
    <n v="30"/>
    <n v="90"/>
    <n v="90"/>
    <x v="2"/>
    <x v="3"/>
    <x v="14"/>
  </r>
  <r>
    <x v="624"/>
    <x v="0"/>
    <x v="5"/>
    <x v="2"/>
    <x v="0"/>
    <x v="157"/>
    <x v="100"/>
    <x v="1"/>
    <x v="0"/>
    <m/>
    <x v="1"/>
    <x v="313"/>
    <x v="0"/>
    <x v="0"/>
    <n v="80"/>
    <n v="20"/>
    <n v="20"/>
    <n v="19"/>
    <n v="39"/>
    <n v="39"/>
    <x v="2"/>
    <x v="2"/>
    <x v="0"/>
  </r>
  <r>
    <x v="625"/>
    <x v="5"/>
    <x v="2"/>
    <x v="0"/>
    <x v="0"/>
    <x v="157"/>
    <x v="161"/>
    <x v="1"/>
    <x v="0"/>
    <m/>
    <x v="1"/>
    <x v="426"/>
    <x v="0"/>
    <x v="17"/>
    <n v="80"/>
    <n v="20"/>
    <n v="20"/>
    <n v="75.180800000000005"/>
    <n v="95.180800000000005"/>
    <n v="95.180800000000005"/>
    <x v="2"/>
    <x v="5"/>
    <x v="17"/>
  </r>
  <r>
    <x v="626"/>
    <x v="1"/>
    <x v="1"/>
    <x v="0"/>
    <x v="0"/>
    <x v="157"/>
    <x v="180"/>
    <x v="1"/>
    <x v="0"/>
    <m/>
    <x v="2"/>
    <x v="499"/>
    <x v="0"/>
    <x v="75"/>
    <n v="80"/>
    <n v="60"/>
    <n v="60"/>
    <n v="1180.1566"/>
    <n v="1240.1566"/>
    <n v="1240.1566"/>
    <x v="2"/>
    <x v="5"/>
    <x v="75"/>
  </r>
  <r>
    <x v="627"/>
    <x v="2"/>
    <x v="2"/>
    <x v="3"/>
    <x v="0"/>
    <x v="157"/>
    <x v="190"/>
    <x v="0"/>
    <x v="0"/>
    <s v="Yes"/>
    <x v="8"/>
    <x v="500"/>
    <x v="2"/>
    <x v="31"/>
    <n v="140"/>
    <n v="280"/>
    <n v="280"/>
    <n v="0"/>
    <n v="405.77660000000003"/>
    <n v="280"/>
    <x v="2"/>
    <x v="2"/>
    <x v="31"/>
  </r>
  <r>
    <x v="628"/>
    <x v="0"/>
    <x v="5"/>
    <x v="2"/>
    <x v="0"/>
    <x v="157"/>
    <x v="191"/>
    <x v="1"/>
    <x v="0"/>
    <m/>
    <x v="1"/>
    <x v="501"/>
    <x v="0"/>
    <x v="41"/>
    <n v="80"/>
    <n v="20"/>
    <n v="20"/>
    <n v="75.0822"/>
    <n v="95.0822"/>
    <n v="95.0822"/>
    <x v="2"/>
    <x v="3"/>
    <x v="41"/>
  </r>
  <r>
    <x v="629"/>
    <x v="7"/>
    <x v="5"/>
    <x v="1"/>
    <x v="0"/>
    <x v="157"/>
    <x v="196"/>
    <x v="0"/>
    <x v="0"/>
    <m/>
    <x v="0"/>
    <x v="405"/>
    <x v="2"/>
    <x v="71"/>
    <n v="140"/>
    <n v="70"/>
    <n v="70"/>
    <n v="103.18"/>
    <n v="173.18"/>
    <n v="173.18"/>
    <x v="2"/>
    <x v="1"/>
    <x v="71"/>
  </r>
  <r>
    <x v="630"/>
    <x v="3"/>
    <x v="0"/>
    <x v="0"/>
    <x v="0"/>
    <x v="157"/>
    <x v="168"/>
    <x v="0"/>
    <x v="0"/>
    <m/>
    <x v="23"/>
    <x v="502"/>
    <x v="0"/>
    <x v="89"/>
    <n v="140"/>
    <n v="0"/>
    <n v="0"/>
    <n v="591.75"/>
    <n v="591.75"/>
    <n v="591.75"/>
    <x v="2"/>
    <x v="4"/>
    <x v="89"/>
  </r>
  <r>
    <x v="631"/>
    <x v="5"/>
    <x v="0"/>
    <x v="0"/>
    <x v="0"/>
    <x v="158"/>
    <x v="185"/>
    <x v="1"/>
    <x v="0"/>
    <m/>
    <x v="1"/>
    <x v="503"/>
    <x v="2"/>
    <x v="32"/>
    <n v="80"/>
    <n v="20"/>
    <n v="20"/>
    <n v="25.711400000000001"/>
    <n v="45.711399999999998"/>
    <n v="45.711399999999998"/>
    <x v="5"/>
    <x v="1"/>
    <x v="32"/>
  </r>
  <r>
    <x v="632"/>
    <x v="0"/>
    <x v="5"/>
    <x v="2"/>
    <x v="0"/>
    <x v="158"/>
    <x v="100"/>
    <x v="1"/>
    <x v="0"/>
    <m/>
    <x v="1"/>
    <x v="135"/>
    <x v="0"/>
    <x v="21"/>
    <n v="80"/>
    <n v="20"/>
    <n v="20"/>
    <n v="36.754399999999997"/>
    <n v="56.754399999999997"/>
    <n v="56.754399999999997"/>
    <x v="5"/>
    <x v="2"/>
    <x v="21"/>
  </r>
  <r>
    <x v="633"/>
    <x v="2"/>
    <x v="0"/>
    <x v="2"/>
    <x v="0"/>
    <x v="158"/>
    <x v="100"/>
    <x v="1"/>
    <x v="0"/>
    <m/>
    <x v="1"/>
    <x v="504"/>
    <x v="2"/>
    <x v="21"/>
    <n v="80"/>
    <n v="20"/>
    <n v="20"/>
    <n v="128.6842"/>
    <n v="148.6842"/>
    <n v="148.6842"/>
    <x v="5"/>
    <x v="2"/>
    <x v="21"/>
  </r>
  <r>
    <x v="634"/>
    <x v="5"/>
    <x v="0"/>
    <x v="0"/>
    <x v="0"/>
    <x v="158"/>
    <x v="100"/>
    <x v="1"/>
    <x v="0"/>
    <m/>
    <x v="14"/>
    <x v="505"/>
    <x v="0"/>
    <x v="21"/>
    <n v="80"/>
    <n v="100"/>
    <n v="100"/>
    <n v="240.54859999999999"/>
    <n v="340.54859999999996"/>
    <n v="340.54859999999996"/>
    <x v="5"/>
    <x v="2"/>
    <x v="21"/>
  </r>
  <r>
    <x v="635"/>
    <x v="3"/>
    <x v="3"/>
    <x v="0"/>
    <x v="0"/>
    <x v="158"/>
    <x v="100"/>
    <x v="0"/>
    <x v="0"/>
    <m/>
    <x v="0"/>
    <x v="506"/>
    <x v="2"/>
    <x v="21"/>
    <n v="140"/>
    <n v="70"/>
    <n v="70"/>
    <n v="357.9837"/>
    <n v="427.9837"/>
    <n v="427.9837"/>
    <x v="5"/>
    <x v="2"/>
    <x v="21"/>
  </r>
  <r>
    <x v="636"/>
    <x v="2"/>
    <x v="0"/>
    <x v="1"/>
    <x v="0"/>
    <x v="158"/>
    <x v="188"/>
    <x v="1"/>
    <x v="0"/>
    <m/>
    <x v="0"/>
    <x v="507"/>
    <x v="2"/>
    <x v="16"/>
    <n v="80"/>
    <n v="40"/>
    <n v="40"/>
    <n v="6.399"/>
    <n v="46.399000000000001"/>
    <n v="46.399000000000001"/>
    <x v="5"/>
    <x v="0"/>
    <x v="16"/>
  </r>
  <r>
    <x v="637"/>
    <x v="5"/>
    <x v="3"/>
    <x v="1"/>
    <x v="0"/>
    <x v="158"/>
    <x v="189"/>
    <x v="0"/>
    <x v="1"/>
    <s v="Yes"/>
    <x v="6"/>
    <x v="508"/>
    <x v="3"/>
    <x v="2"/>
    <n v="140"/>
    <n v="140"/>
    <n v="0"/>
    <n v="0"/>
    <n v="322.08339999999998"/>
    <n v="0"/>
    <x v="5"/>
    <x v="3"/>
    <x v="2"/>
  </r>
  <r>
    <x v="638"/>
    <x v="0"/>
    <x v="5"/>
    <x v="2"/>
    <x v="0"/>
    <x v="158"/>
    <x v="188"/>
    <x v="0"/>
    <x v="0"/>
    <m/>
    <x v="1"/>
    <x v="509"/>
    <x v="0"/>
    <x v="16"/>
    <n v="140"/>
    <n v="35"/>
    <n v="35"/>
    <n v="149.24420000000001"/>
    <n v="184.24420000000001"/>
    <n v="184.24420000000001"/>
    <x v="5"/>
    <x v="0"/>
    <x v="16"/>
  </r>
  <r>
    <x v="639"/>
    <x v="7"/>
    <x v="5"/>
    <x v="0"/>
    <x v="0"/>
    <x v="158"/>
    <x v="164"/>
    <x v="0"/>
    <x v="0"/>
    <m/>
    <x v="1"/>
    <x v="510"/>
    <x v="4"/>
    <x v="11"/>
    <n v="140"/>
    <n v="35"/>
    <n v="35"/>
    <n v="26.59"/>
    <n v="61.59"/>
    <n v="61.59"/>
    <x v="5"/>
    <x v="2"/>
    <x v="11"/>
  </r>
  <r>
    <x v="640"/>
    <x v="4"/>
    <x v="0"/>
    <x v="1"/>
    <x v="0"/>
    <x v="158"/>
    <x v="197"/>
    <x v="1"/>
    <x v="0"/>
    <m/>
    <x v="0"/>
    <x v="511"/>
    <x v="0"/>
    <x v="3"/>
    <n v="80"/>
    <n v="40"/>
    <n v="40"/>
    <n v="29.727799999999998"/>
    <n v="69.727800000000002"/>
    <n v="69.727800000000002"/>
    <x v="5"/>
    <x v="3"/>
    <x v="3"/>
  </r>
  <r>
    <x v="641"/>
    <x v="0"/>
    <x v="5"/>
    <x v="2"/>
    <x v="0"/>
    <x v="158"/>
    <x v="180"/>
    <x v="1"/>
    <x v="0"/>
    <m/>
    <x v="1"/>
    <x v="29"/>
    <x v="0"/>
    <x v="31"/>
    <n v="80"/>
    <n v="20"/>
    <n v="20"/>
    <n v="21.33"/>
    <n v="41.33"/>
    <n v="41.33"/>
    <x v="5"/>
    <x v="5"/>
    <x v="31"/>
  </r>
  <r>
    <x v="642"/>
    <x v="8"/>
    <x v="5"/>
    <x v="2"/>
    <x v="0"/>
    <x v="158"/>
    <x v="178"/>
    <x v="1"/>
    <x v="0"/>
    <m/>
    <x v="1"/>
    <x v="45"/>
    <x v="0"/>
    <x v="33"/>
    <n v="80"/>
    <n v="20"/>
    <n v="20"/>
    <n v="64.171000000000006"/>
    <n v="84.171000000000006"/>
    <n v="84.171000000000006"/>
    <x v="5"/>
    <x v="5"/>
    <x v="33"/>
  </r>
  <r>
    <x v="643"/>
    <x v="4"/>
    <x v="0"/>
    <x v="2"/>
    <x v="0"/>
    <x v="158"/>
    <x v="192"/>
    <x v="1"/>
    <x v="0"/>
    <m/>
    <x v="1"/>
    <x v="227"/>
    <x v="1"/>
    <x v="38"/>
    <n v="80"/>
    <n v="20"/>
    <n v="20"/>
    <n v="70.8215"/>
    <n v="90.8215"/>
    <n v="90.8215"/>
    <x v="5"/>
    <x v="5"/>
    <x v="38"/>
  </r>
  <r>
    <x v="644"/>
    <x v="6"/>
    <x v="3"/>
    <x v="1"/>
    <x v="0"/>
    <x v="158"/>
    <x v="134"/>
    <x v="1"/>
    <x v="0"/>
    <m/>
    <x v="10"/>
    <x v="512"/>
    <x v="2"/>
    <x v="15"/>
    <n v="80"/>
    <n v="200"/>
    <n v="200"/>
    <n v="271.90960000000001"/>
    <n v="471.90960000000001"/>
    <n v="471.90960000000001"/>
    <x v="5"/>
    <x v="5"/>
    <x v="15"/>
  </r>
  <r>
    <x v="645"/>
    <x v="2"/>
    <x v="0"/>
    <x v="0"/>
    <x v="0"/>
    <x v="159"/>
    <x v="100"/>
    <x v="1"/>
    <x v="0"/>
    <m/>
    <x v="2"/>
    <x v="513"/>
    <x v="2"/>
    <x v="13"/>
    <n v="80"/>
    <n v="60"/>
    <n v="60"/>
    <n v="146.2002"/>
    <n v="206.2002"/>
    <n v="206.2002"/>
    <x v="0"/>
    <x v="2"/>
    <x v="13"/>
  </r>
  <r>
    <x v="646"/>
    <x v="2"/>
    <x v="0"/>
    <x v="1"/>
    <x v="0"/>
    <x v="159"/>
    <x v="164"/>
    <x v="1"/>
    <x v="0"/>
    <m/>
    <x v="0"/>
    <x v="12"/>
    <x v="0"/>
    <x v="2"/>
    <n v="80"/>
    <n v="40"/>
    <n v="40"/>
    <n v="150"/>
    <n v="190"/>
    <n v="190"/>
    <x v="0"/>
    <x v="2"/>
    <x v="2"/>
  </r>
  <r>
    <x v="647"/>
    <x v="2"/>
    <x v="2"/>
    <x v="2"/>
    <x v="0"/>
    <x v="159"/>
    <x v="190"/>
    <x v="1"/>
    <x v="0"/>
    <m/>
    <x v="1"/>
    <x v="514"/>
    <x v="2"/>
    <x v="3"/>
    <n v="80"/>
    <n v="20"/>
    <n v="20"/>
    <n v="140.5"/>
    <n v="160.5"/>
    <n v="160.5"/>
    <x v="0"/>
    <x v="2"/>
    <x v="3"/>
  </r>
  <r>
    <x v="648"/>
    <x v="1"/>
    <x v="1"/>
    <x v="2"/>
    <x v="0"/>
    <x v="159"/>
    <x v="195"/>
    <x v="1"/>
    <x v="0"/>
    <m/>
    <x v="1"/>
    <x v="197"/>
    <x v="0"/>
    <x v="44"/>
    <n v="80"/>
    <n v="20"/>
    <n v="20"/>
    <n v="39"/>
    <n v="59"/>
    <n v="59"/>
    <x v="0"/>
    <x v="2"/>
    <x v="44"/>
  </r>
  <r>
    <x v="649"/>
    <x v="0"/>
    <x v="0"/>
    <x v="3"/>
    <x v="0"/>
    <x v="159"/>
    <x v="134"/>
    <x v="0"/>
    <x v="0"/>
    <m/>
    <x v="7"/>
    <x v="515"/>
    <x v="2"/>
    <x v="93"/>
    <n v="140"/>
    <n v="315"/>
    <n v="315"/>
    <n v="716.98710000000005"/>
    <n v="1031.9871000000001"/>
    <n v="1031.9871000000001"/>
    <x v="0"/>
    <x v="5"/>
    <x v="93"/>
  </r>
  <r>
    <x v="650"/>
    <x v="7"/>
    <x v="5"/>
    <x v="2"/>
    <x v="0"/>
    <x v="159"/>
    <x v="168"/>
    <x v="1"/>
    <x v="0"/>
    <m/>
    <x v="23"/>
    <x v="516"/>
    <x v="0"/>
    <x v="89"/>
    <n v="80"/>
    <n v="0"/>
    <n v="0"/>
    <n v="118.8969"/>
    <n v="118.8969"/>
    <n v="118.8969"/>
    <x v="0"/>
    <x v="4"/>
    <x v="89"/>
  </r>
  <r>
    <x v="651"/>
    <x v="1"/>
    <x v="3"/>
    <x v="0"/>
    <x v="0"/>
    <x v="160"/>
    <x v="161"/>
    <x v="0"/>
    <x v="0"/>
    <s v="Yes"/>
    <x v="1"/>
    <x v="517"/>
    <x v="2"/>
    <x v="19"/>
    <n v="140"/>
    <n v="35"/>
    <n v="35"/>
    <n v="0"/>
    <n v="59"/>
    <n v="35"/>
    <x v="1"/>
    <x v="5"/>
    <x v="19"/>
  </r>
  <r>
    <x v="652"/>
    <x v="5"/>
    <x v="2"/>
    <x v="0"/>
    <x v="0"/>
    <x v="160"/>
    <x v="161"/>
    <x v="1"/>
    <x v="0"/>
    <m/>
    <x v="1"/>
    <x v="518"/>
    <x v="0"/>
    <x v="19"/>
    <n v="80"/>
    <n v="20"/>
    <n v="20"/>
    <n v="28.036799999999999"/>
    <n v="48.036799999999999"/>
    <n v="48.036799999999999"/>
    <x v="1"/>
    <x v="5"/>
    <x v="19"/>
  </r>
  <r>
    <x v="653"/>
    <x v="1"/>
    <x v="3"/>
    <x v="0"/>
    <x v="0"/>
    <x v="160"/>
    <x v="161"/>
    <x v="0"/>
    <x v="0"/>
    <m/>
    <x v="0"/>
    <x v="519"/>
    <x v="2"/>
    <x v="19"/>
    <n v="140"/>
    <n v="70"/>
    <n v="70"/>
    <n v="291.10989999999998"/>
    <n v="361.10989999999998"/>
    <n v="361.10989999999998"/>
    <x v="1"/>
    <x v="5"/>
    <x v="19"/>
  </r>
  <r>
    <x v="654"/>
    <x v="7"/>
    <x v="5"/>
    <x v="0"/>
    <x v="0"/>
    <x v="160"/>
    <x v="194"/>
    <x v="0"/>
    <x v="0"/>
    <m/>
    <x v="1"/>
    <x v="377"/>
    <x v="0"/>
    <x v="25"/>
    <n v="140"/>
    <n v="35"/>
    <n v="35"/>
    <n v="36.3384"/>
    <n v="71.338400000000007"/>
    <n v="71.338400000000007"/>
    <x v="1"/>
    <x v="5"/>
    <x v="25"/>
  </r>
  <r>
    <x v="655"/>
    <x v="2"/>
    <x v="3"/>
    <x v="3"/>
    <x v="0"/>
    <x v="160"/>
    <x v="165"/>
    <x v="1"/>
    <x v="0"/>
    <m/>
    <x v="6"/>
    <x v="520"/>
    <x v="2"/>
    <x v="24"/>
    <n v="80"/>
    <n v="80"/>
    <n v="80"/>
    <n v="26.84"/>
    <n v="106.84"/>
    <n v="106.84"/>
    <x v="1"/>
    <x v="2"/>
    <x v="24"/>
  </r>
  <r>
    <x v="656"/>
    <x v="2"/>
    <x v="0"/>
    <x v="2"/>
    <x v="0"/>
    <x v="161"/>
    <x v="164"/>
    <x v="1"/>
    <x v="0"/>
    <m/>
    <x v="1"/>
    <x v="521"/>
    <x v="0"/>
    <x v="0"/>
    <n v="80"/>
    <n v="20"/>
    <n v="20"/>
    <n v="56.107500000000002"/>
    <n v="76.107500000000002"/>
    <n v="76.107500000000002"/>
    <x v="2"/>
    <x v="2"/>
    <x v="0"/>
  </r>
  <r>
    <x v="657"/>
    <x v="0"/>
    <x v="5"/>
    <x v="1"/>
    <x v="0"/>
    <x v="161"/>
    <x v="189"/>
    <x v="0"/>
    <x v="0"/>
    <m/>
    <x v="0"/>
    <x v="522"/>
    <x v="0"/>
    <x v="14"/>
    <n v="140"/>
    <n v="70"/>
    <n v="70"/>
    <n v="205.53"/>
    <n v="275.52999999999997"/>
    <n v="275.52999999999997"/>
    <x v="2"/>
    <x v="3"/>
    <x v="14"/>
  </r>
  <r>
    <x v="658"/>
    <x v="3"/>
    <x v="2"/>
    <x v="3"/>
    <x v="0"/>
    <x v="161"/>
    <x v="177"/>
    <x v="1"/>
    <x v="0"/>
    <m/>
    <x v="6"/>
    <x v="523"/>
    <x v="2"/>
    <x v="7"/>
    <n v="80"/>
    <n v="80"/>
    <n v="80"/>
    <n v="77.805000000000007"/>
    <n v="157.80500000000001"/>
    <n v="157.80500000000001"/>
    <x v="2"/>
    <x v="3"/>
    <x v="7"/>
  </r>
  <r>
    <x v="659"/>
    <x v="5"/>
    <x v="2"/>
    <x v="1"/>
    <x v="0"/>
    <x v="161"/>
    <x v="165"/>
    <x v="1"/>
    <x v="0"/>
    <m/>
    <x v="0"/>
    <x v="524"/>
    <x v="2"/>
    <x v="22"/>
    <n v="80"/>
    <n v="40"/>
    <n v="40"/>
    <n v="205.06549999999999"/>
    <n v="245.06549999999999"/>
    <n v="245.06549999999999"/>
    <x v="2"/>
    <x v="2"/>
    <x v="22"/>
  </r>
  <r>
    <x v="660"/>
    <x v="5"/>
    <x v="2"/>
    <x v="3"/>
    <x v="0"/>
    <x v="162"/>
    <x v="198"/>
    <x v="1"/>
    <x v="0"/>
    <m/>
    <x v="14"/>
    <x v="43"/>
    <x v="2"/>
    <x v="94"/>
    <n v="80"/>
    <n v="100"/>
    <n v="100"/>
    <n v="30"/>
    <n v="130"/>
    <n v="130"/>
    <x v="3"/>
    <x v="0"/>
    <x v="94"/>
  </r>
  <r>
    <x v="661"/>
    <x v="1"/>
    <x v="1"/>
    <x v="0"/>
    <x v="0"/>
    <x v="163"/>
    <x v="189"/>
    <x v="1"/>
    <x v="0"/>
    <m/>
    <x v="0"/>
    <x v="525"/>
    <x v="1"/>
    <x v="13"/>
    <n v="80"/>
    <n v="40"/>
    <n v="40"/>
    <n v="92.585999999999999"/>
    <n v="132.58600000000001"/>
    <n v="132.58600000000001"/>
    <x v="5"/>
    <x v="3"/>
    <x v="13"/>
  </r>
  <r>
    <x v="662"/>
    <x v="0"/>
    <x v="5"/>
    <x v="0"/>
    <x v="0"/>
    <x v="163"/>
    <x v="174"/>
    <x v="1"/>
    <x v="0"/>
    <m/>
    <x v="1"/>
    <x v="526"/>
    <x v="0"/>
    <x v="22"/>
    <n v="80"/>
    <n v="20"/>
    <n v="20"/>
    <n v="58.24"/>
    <n v="78.240000000000009"/>
    <n v="78.240000000000009"/>
    <x v="5"/>
    <x v="5"/>
    <x v="22"/>
  </r>
  <r>
    <x v="663"/>
    <x v="3"/>
    <x v="3"/>
    <x v="1"/>
    <x v="1"/>
    <x v="163"/>
    <x v="199"/>
    <x v="0"/>
    <x v="0"/>
    <m/>
    <x v="0"/>
    <x v="527"/>
    <x v="1"/>
    <x v="8"/>
    <n v="140"/>
    <n v="70"/>
    <n v="70"/>
    <n v="69.6571"/>
    <n v="139.65710000000001"/>
    <n v="139.65710000000001"/>
    <x v="5"/>
    <x v="4"/>
    <x v="8"/>
  </r>
  <r>
    <x v="664"/>
    <x v="2"/>
    <x v="2"/>
    <x v="4"/>
    <x v="1"/>
    <x v="163"/>
    <x v="197"/>
    <x v="0"/>
    <x v="0"/>
    <m/>
    <x v="6"/>
    <x v="528"/>
    <x v="2"/>
    <x v="23"/>
    <n v="140"/>
    <n v="140"/>
    <n v="140"/>
    <n v="51.8767"/>
    <n v="191.8767"/>
    <n v="191.8767"/>
    <x v="5"/>
    <x v="3"/>
    <x v="23"/>
  </r>
  <r>
    <x v="665"/>
    <x v="6"/>
    <x v="2"/>
    <x v="0"/>
    <x v="0"/>
    <x v="163"/>
    <x v="195"/>
    <x v="0"/>
    <x v="0"/>
    <m/>
    <x v="0"/>
    <x v="529"/>
    <x v="2"/>
    <x v="30"/>
    <n v="140"/>
    <n v="70"/>
    <n v="70"/>
    <n v="103.1811"/>
    <n v="173.18110000000001"/>
    <n v="173.18110000000001"/>
    <x v="5"/>
    <x v="2"/>
    <x v="30"/>
  </r>
  <r>
    <x v="666"/>
    <x v="0"/>
    <x v="5"/>
    <x v="0"/>
    <x v="0"/>
    <x v="163"/>
    <x v="195"/>
    <x v="0"/>
    <x v="0"/>
    <m/>
    <x v="1"/>
    <x v="530"/>
    <x v="2"/>
    <x v="30"/>
    <n v="140"/>
    <n v="35"/>
    <n v="35"/>
    <n v="122.633"/>
    <n v="157.63299999999998"/>
    <n v="157.63299999999998"/>
    <x v="5"/>
    <x v="2"/>
    <x v="30"/>
  </r>
  <r>
    <x v="667"/>
    <x v="5"/>
    <x v="2"/>
    <x v="0"/>
    <x v="0"/>
    <x v="163"/>
    <x v="178"/>
    <x v="1"/>
    <x v="0"/>
    <m/>
    <x v="1"/>
    <x v="531"/>
    <x v="2"/>
    <x v="31"/>
    <n v="80"/>
    <n v="20"/>
    <n v="20"/>
    <n v="73.810299999999998"/>
    <n v="93.810299999999998"/>
    <n v="93.810299999999998"/>
    <x v="5"/>
    <x v="5"/>
    <x v="31"/>
  </r>
  <r>
    <x v="668"/>
    <x v="3"/>
    <x v="3"/>
    <x v="2"/>
    <x v="0"/>
    <x v="164"/>
    <x v="194"/>
    <x v="0"/>
    <x v="0"/>
    <m/>
    <x v="1"/>
    <x v="532"/>
    <x v="0"/>
    <x v="14"/>
    <n v="140"/>
    <n v="35"/>
    <n v="35"/>
    <n v="479.36"/>
    <n v="514.36"/>
    <n v="514.36"/>
    <x v="0"/>
    <x v="5"/>
    <x v="14"/>
  </r>
  <r>
    <x v="669"/>
    <x v="4"/>
    <x v="0"/>
    <x v="0"/>
    <x v="0"/>
    <x v="164"/>
    <x v="197"/>
    <x v="1"/>
    <x v="0"/>
    <m/>
    <x v="1"/>
    <x v="183"/>
    <x v="1"/>
    <x v="24"/>
    <n v="80"/>
    <n v="20"/>
    <n v="20"/>
    <n v="180"/>
    <n v="200"/>
    <n v="200"/>
    <x v="0"/>
    <x v="3"/>
    <x v="24"/>
  </r>
  <r>
    <x v="670"/>
    <x v="2"/>
    <x v="2"/>
    <x v="1"/>
    <x v="1"/>
    <x v="164"/>
    <x v="200"/>
    <x v="1"/>
    <x v="0"/>
    <m/>
    <x v="6"/>
    <x v="533"/>
    <x v="0"/>
    <x v="91"/>
    <n v="80"/>
    <n v="80"/>
    <n v="80"/>
    <n v="117.44840000000001"/>
    <n v="197.44839999999999"/>
    <n v="197.44839999999999"/>
    <x v="0"/>
    <x v="2"/>
    <x v="91"/>
  </r>
  <r>
    <x v="671"/>
    <x v="4"/>
    <x v="0"/>
    <x v="0"/>
    <x v="0"/>
    <x v="165"/>
    <x v="197"/>
    <x v="1"/>
    <x v="0"/>
    <m/>
    <x v="1"/>
    <x v="534"/>
    <x v="1"/>
    <x v="22"/>
    <n v="80"/>
    <n v="20"/>
    <n v="20"/>
    <n v="240.28399999999999"/>
    <n v="260.28399999999999"/>
    <n v="260.28399999999999"/>
    <x v="1"/>
    <x v="3"/>
    <x v="22"/>
  </r>
  <r>
    <x v="672"/>
    <x v="6"/>
    <x v="0"/>
    <x v="1"/>
    <x v="0"/>
    <x v="165"/>
    <x v="172"/>
    <x v="0"/>
    <x v="0"/>
    <m/>
    <x v="0"/>
    <x v="535"/>
    <x v="2"/>
    <x v="31"/>
    <n v="140"/>
    <n v="70"/>
    <n v="70"/>
    <n v="176.31290000000001"/>
    <n v="246.31290000000001"/>
    <n v="246.31290000000001"/>
    <x v="1"/>
    <x v="3"/>
    <x v="31"/>
  </r>
  <r>
    <x v="673"/>
    <x v="2"/>
    <x v="2"/>
    <x v="0"/>
    <x v="0"/>
    <x v="165"/>
    <x v="201"/>
    <x v="1"/>
    <x v="0"/>
    <m/>
    <x v="0"/>
    <x v="536"/>
    <x v="0"/>
    <x v="33"/>
    <n v="80"/>
    <n v="40"/>
    <n v="40"/>
    <n v="280"/>
    <n v="320"/>
    <n v="320"/>
    <x v="1"/>
    <x v="3"/>
    <x v="33"/>
  </r>
  <r>
    <x v="674"/>
    <x v="2"/>
    <x v="0"/>
    <x v="3"/>
    <x v="0"/>
    <x v="165"/>
    <x v="198"/>
    <x v="0"/>
    <x v="0"/>
    <m/>
    <x v="8"/>
    <x v="537"/>
    <x v="2"/>
    <x v="93"/>
    <n v="140"/>
    <n v="280"/>
    <n v="280"/>
    <n v="345.72890000000001"/>
    <n v="625.72890000000007"/>
    <n v="625.72890000000007"/>
    <x v="1"/>
    <x v="0"/>
    <x v="93"/>
  </r>
  <r>
    <x v="675"/>
    <x v="0"/>
    <x v="5"/>
    <x v="1"/>
    <x v="0"/>
    <x v="166"/>
    <x v="174"/>
    <x v="0"/>
    <x v="0"/>
    <m/>
    <x v="6"/>
    <x v="538"/>
    <x v="0"/>
    <x v="17"/>
    <n v="140"/>
    <n v="140"/>
    <n v="140"/>
    <n v="158.29130000000001"/>
    <n v="298.29129999999998"/>
    <n v="298.29129999999998"/>
    <x v="2"/>
    <x v="5"/>
    <x v="17"/>
  </r>
  <r>
    <x v="676"/>
    <x v="3"/>
    <x v="2"/>
    <x v="1"/>
    <x v="0"/>
    <x v="166"/>
    <x v="141"/>
    <x v="1"/>
    <x v="0"/>
    <m/>
    <x v="0"/>
    <x v="539"/>
    <x v="0"/>
    <x v="25"/>
    <n v="80"/>
    <n v="40"/>
    <n v="40"/>
    <n v="14.42"/>
    <n v="54.42"/>
    <n v="54.42"/>
    <x v="2"/>
    <x v="0"/>
    <x v="25"/>
  </r>
  <r>
    <x v="677"/>
    <x v="1"/>
    <x v="1"/>
    <x v="1"/>
    <x v="0"/>
    <x v="166"/>
    <x v="171"/>
    <x v="1"/>
    <x v="0"/>
    <m/>
    <x v="2"/>
    <x v="540"/>
    <x v="0"/>
    <x v="8"/>
    <n v="80"/>
    <n v="60"/>
    <n v="60"/>
    <n v="62.970199999999998"/>
    <n v="122.97020000000001"/>
    <n v="122.97020000000001"/>
    <x v="2"/>
    <x v="0"/>
    <x v="8"/>
  </r>
  <r>
    <x v="678"/>
    <x v="0"/>
    <x v="5"/>
    <x v="0"/>
    <x v="0"/>
    <x v="166"/>
    <x v="171"/>
    <x v="0"/>
    <x v="0"/>
    <m/>
    <x v="1"/>
    <x v="541"/>
    <x v="0"/>
    <x v="8"/>
    <n v="140"/>
    <n v="35"/>
    <n v="35"/>
    <n v="63.441299999999998"/>
    <n v="98.441299999999998"/>
    <n v="98.441299999999998"/>
    <x v="2"/>
    <x v="0"/>
    <x v="8"/>
  </r>
  <r>
    <x v="679"/>
    <x v="2"/>
    <x v="2"/>
    <x v="1"/>
    <x v="0"/>
    <x v="166"/>
    <x v="172"/>
    <x v="1"/>
    <x v="0"/>
    <m/>
    <x v="0"/>
    <x v="43"/>
    <x v="2"/>
    <x v="5"/>
    <n v="80"/>
    <n v="40"/>
    <n v="40"/>
    <n v="30"/>
    <n v="70"/>
    <n v="70"/>
    <x v="2"/>
    <x v="3"/>
    <x v="5"/>
  </r>
  <r>
    <x v="680"/>
    <x v="7"/>
    <x v="5"/>
    <x v="1"/>
    <x v="0"/>
    <x v="166"/>
    <x v="175"/>
    <x v="1"/>
    <x v="0"/>
    <m/>
    <x v="0"/>
    <x v="542"/>
    <x v="0"/>
    <x v="31"/>
    <n v="80"/>
    <n v="40"/>
    <n v="40"/>
    <n v="496"/>
    <n v="536"/>
    <n v="536"/>
    <x v="2"/>
    <x v="2"/>
    <x v="31"/>
  </r>
  <r>
    <x v="681"/>
    <x v="3"/>
    <x v="2"/>
    <x v="1"/>
    <x v="1"/>
    <x v="166"/>
    <x v="168"/>
    <x v="1"/>
    <x v="0"/>
    <s v="Yes"/>
    <x v="23"/>
    <x v="543"/>
    <x v="2"/>
    <x v="89"/>
    <n v="80"/>
    <n v="0"/>
    <n v="0"/>
    <n v="0"/>
    <n v="126.81"/>
    <n v="0"/>
    <x v="2"/>
    <x v="4"/>
    <x v="89"/>
  </r>
  <r>
    <x v="682"/>
    <x v="4"/>
    <x v="0"/>
    <x v="4"/>
    <x v="0"/>
    <x v="166"/>
    <x v="168"/>
    <x v="0"/>
    <x v="0"/>
    <m/>
    <x v="23"/>
    <x v="39"/>
    <x v="2"/>
    <x v="89"/>
    <n v="140"/>
    <n v="0"/>
    <n v="0"/>
    <n v="144"/>
    <n v="144"/>
    <n v="144"/>
    <x v="2"/>
    <x v="4"/>
    <x v="89"/>
  </r>
  <r>
    <x v="683"/>
    <x v="8"/>
    <x v="5"/>
    <x v="1"/>
    <x v="0"/>
    <x v="167"/>
    <x v="180"/>
    <x v="0"/>
    <x v="0"/>
    <s v="Yes"/>
    <x v="0"/>
    <x v="544"/>
    <x v="2"/>
    <x v="23"/>
    <n v="140"/>
    <n v="70"/>
    <n v="70"/>
    <n v="0"/>
    <n v="564.92989999999998"/>
    <n v="70"/>
    <x v="4"/>
    <x v="5"/>
    <x v="23"/>
  </r>
  <r>
    <x v="684"/>
    <x v="0"/>
    <x v="5"/>
    <x v="0"/>
    <x v="0"/>
    <x v="167"/>
    <x v="171"/>
    <x v="0"/>
    <x v="0"/>
    <m/>
    <x v="1"/>
    <x v="545"/>
    <x v="2"/>
    <x v="43"/>
    <n v="140"/>
    <n v="35"/>
    <n v="35"/>
    <n v="30.0473"/>
    <n v="65.047300000000007"/>
    <n v="65.047300000000007"/>
    <x v="4"/>
    <x v="0"/>
    <x v="43"/>
  </r>
  <r>
    <x v="685"/>
    <x v="5"/>
    <x v="3"/>
    <x v="0"/>
    <x v="1"/>
    <x v="168"/>
    <x v="108"/>
    <x v="1"/>
    <x v="0"/>
    <m/>
    <x v="1"/>
    <x v="546"/>
    <x v="0"/>
    <x v="39"/>
    <n v="80"/>
    <n v="20"/>
    <n v="20"/>
    <n v="147.63820000000001"/>
    <n v="167.63820000000001"/>
    <n v="167.63820000000001"/>
    <x v="5"/>
    <x v="0"/>
    <x v="39"/>
  </r>
  <r>
    <x v="686"/>
    <x v="0"/>
    <x v="5"/>
    <x v="1"/>
    <x v="0"/>
    <x v="168"/>
    <x v="202"/>
    <x v="0"/>
    <x v="0"/>
    <m/>
    <x v="0"/>
    <x v="547"/>
    <x v="2"/>
    <x v="32"/>
    <n v="140"/>
    <n v="70"/>
    <n v="70"/>
    <n v="37.44"/>
    <n v="107.44"/>
    <n v="107.44"/>
    <x v="5"/>
    <x v="1"/>
    <x v="32"/>
  </r>
  <r>
    <x v="687"/>
    <x v="7"/>
    <x v="5"/>
    <x v="0"/>
    <x v="0"/>
    <x v="168"/>
    <x v="197"/>
    <x v="0"/>
    <x v="0"/>
    <m/>
    <x v="0"/>
    <x v="548"/>
    <x v="0"/>
    <x v="2"/>
    <n v="140"/>
    <n v="70"/>
    <n v="70"/>
    <n v="288"/>
    <n v="358"/>
    <n v="358"/>
    <x v="5"/>
    <x v="3"/>
    <x v="2"/>
  </r>
  <r>
    <x v="688"/>
    <x v="3"/>
    <x v="2"/>
    <x v="0"/>
    <x v="0"/>
    <x v="168"/>
    <x v="197"/>
    <x v="0"/>
    <x v="0"/>
    <m/>
    <x v="6"/>
    <x v="12"/>
    <x v="2"/>
    <x v="2"/>
    <n v="140"/>
    <n v="140"/>
    <n v="140"/>
    <n v="150"/>
    <n v="290"/>
    <n v="290"/>
    <x v="5"/>
    <x v="3"/>
    <x v="2"/>
  </r>
  <r>
    <x v="689"/>
    <x v="0"/>
    <x v="5"/>
    <x v="2"/>
    <x v="0"/>
    <x v="168"/>
    <x v="171"/>
    <x v="1"/>
    <x v="0"/>
    <m/>
    <x v="1"/>
    <x v="36"/>
    <x v="0"/>
    <x v="24"/>
    <n v="80"/>
    <n v="20"/>
    <n v="20"/>
    <n v="42.66"/>
    <n v="62.66"/>
    <n v="62.66"/>
    <x v="5"/>
    <x v="0"/>
    <x v="24"/>
  </r>
  <r>
    <x v="690"/>
    <x v="0"/>
    <x v="5"/>
    <x v="0"/>
    <x v="0"/>
    <x v="168"/>
    <x v="171"/>
    <x v="1"/>
    <x v="0"/>
    <m/>
    <x v="1"/>
    <x v="549"/>
    <x v="0"/>
    <x v="24"/>
    <n v="80"/>
    <n v="20"/>
    <n v="20"/>
    <n v="287.25"/>
    <n v="307.25"/>
    <n v="307.25"/>
    <x v="5"/>
    <x v="0"/>
    <x v="24"/>
  </r>
  <r>
    <x v="691"/>
    <x v="4"/>
    <x v="2"/>
    <x v="2"/>
    <x v="0"/>
    <x v="168"/>
    <x v="155"/>
    <x v="0"/>
    <x v="0"/>
    <m/>
    <x v="1"/>
    <x v="550"/>
    <x v="2"/>
    <x v="20"/>
    <n v="140"/>
    <n v="35"/>
    <n v="35"/>
    <n v="147.4015"/>
    <n v="182.4015"/>
    <n v="182.4015"/>
    <x v="5"/>
    <x v="1"/>
    <x v="20"/>
  </r>
  <r>
    <x v="692"/>
    <x v="0"/>
    <x v="5"/>
    <x v="2"/>
    <x v="0"/>
    <x v="168"/>
    <x v="203"/>
    <x v="1"/>
    <x v="0"/>
    <m/>
    <x v="1"/>
    <x v="551"/>
    <x v="2"/>
    <x v="40"/>
    <n v="80"/>
    <n v="20"/>
    <n v="20"/>
    <n v="59.242100000000001"/>
    <n v="79.242099999999994"/>
    <n v="79.242099999999994"/>
    <x v="5"/>
    <x v="4"/>
    <x v="40"/>
  </r>
  <r>
    <x v="693"/>
    <x v="0"/>
    <x v="5"/>
    <x v="0"/>
    <x v="0"/>
    <x v="168"/>
    <x v="178"/>
    <x v="1"/>
    <x v="0"/>
    <m/>
    <x v="1"/>
    <x v="18"/>
    <x v="0"/>
    <x v="27"/>
    <n v="80"/>
    <n v="20"/>
    <n v="20"/>
    <n v="240"/>
    <n v="260"/>
    <n v="260"/>
    <x v="5"/>
    <x v="5"/>
    <x v="27"/>
  </r>
  <r>
    <x v="694"/>
    <x v="0"/>
    <x v="5"/>
    <x v="2"/>
    <x v="0"/>
    <x v="168"/>
    <x v="204"/>
    <x v="0"/>
    <x v="0"/>
    <m/>
    <x v="1"/>
    <x v="552"/>
    <x v="2"/>
    <x v="65"/>
    <n v="140"/>
    <n v="35"/>
    <n v="35"/>
    <n v="197.47"/>
    <n v="232.47"/>
    <n v="232.47"/>
    <x v="5"/>
    <x v="0"/>
    <x v="65"/>
  </r>
  <r>
    <x v="695"/>
    <x v="7"/>
    <x v="5"/>
    <x v="0"/>
    <x v="0"/>
    <x v="168"/>
    <x v="205"/>
    <x v="0"/>
    <x v="0"/>
    <m/>
    <x v="0"/>
    <x v="553"/>
    <x v="2"/>
    <x v="90"/>
    <n v="140"/>
    <n v="70"/>
    <n v="70"/>
    <n v="304.19459999999998"/>
    <n v="374.19459999999998"/>
    <n v="374.19459999999998"/>
    <x v="5"/>
    <x v="1"/>
    <x v="90"/>
  </r>
  <r>
    <x v="696"/>
    <x v="5"/>
    <x v="3"/>
    <x v="1"/>
    <x v="0"/>
    <x v="169"/>
    <x v="165"/>
    <x v="1"/>
    <x v="0"/>
    <m/>
    <x v="0"/>
    <x v="554"/>
    <x v="0"/>
    <x v="13"/>
    <n v="80"/>
    <n v="40"/>
    <n v="40"/>
    <n v="64.342100000000002"/>
    <n v="104.3421"/>
    <n v="104.3421"/>
    <x v="0"/>
    <x v="2"/>
    <x v="13"/>
  </r>
  <r>
    <x v="697"/>
    <x v="1"/>
    <x v="1"/>
    <x v="1"/>
    <x v="0"/>
    <x v="169"/>
    <x v="174"/>
    <x v="1"/>
    <x v="0"/>
    <m/>
    <x v="0"/>
    <x v="555"/>
    <x v="0"/>
    <x v="14"/>
    <n v="80"/>
    <n v="40"/>
    <n v="40"/>
    <n v="10.27"/>
    <n v="50.269999999999996"/>
    <n v="50.269999999999996"/>
    <x v="0"/>
    <x v="5"/>
    <x v="14"/>
  </r>
  <r>
    <x v="698"/>
    <x v="3"/>
    <x v="3"/>
    <x v="0"/>
    <x v="0"/>
    <x v="169"/>
    <x v="190"/>
    <x v="0"/>
    <x v="0"/>
    <m/>
    <x v="2"/>
    <x v="556"/>
    <x v="2"/>
    <x v="2"/>
    <n v="140"/>
    <n v="105"/>
    <n v="105"/>
    <n v="319.02080000000001"/>
    <n v="424.02080000000001"/>
    <n v="424.02080000000001"/>
    <x v="0"/>
    <x v="2"/>
    <x v="2"/>
  </r>
  <r>
    <x v="699"/>
    <x v="3"/>
    <x v="0"/>
    <x v="1"/>
    <x v="0"/>
    <x v="169"/>
    <x v="141"/>
    <x v="1"/>
    <x v="0"/>
    <m/>
    <x v="2"/>
    <x v="557"/>
    <x v="2"/>
    <x v="0"/>
    <n v="80"/>
    <n v="60"/>
    <n v="60"/>
    <n v="131"/>
    <n v="191"/>
    <n v="191"/>
    <x v="0"/>
    <x v="0"/>
    <x v="0"/>
  </r>
  <r>
    <x v="700"/>
    <x v="0"/>
    <x v="5"/>
    <x v="0"/>
    <x v="0"/>
    <x v="169"/>
    <x v="197"/>
    <x v="0"/>
    <x v="0"/>
    <m/>
    <x v="1"/>
    <x v="558"/>
    <x v="0"/>
    <x v="16"/>
    <n v="140"/>
    <n v="35"/>
    <n v="35"/>
    <n v="167"/>
    <n v="202"/>
    <n v="202"/>
    <x v="0"/>
    <x v="3"/>
    <x v="16"/>
  </r>
  <r>
    <x v="701"/>
    <x v="5"/>
    <x v="3"/>
    <x v="1"/>
    <x v="0"/>
    <x v="169"/>
    <x v="191"/>
    <x v="1"/>
    <x v="0"/>
    <m/>
    <x v="0"/>
    <x v="484"/>
    <x v="0"/>
    <x v="24"/>
    <n v="80"/>
    <n v="40"/>
    <n v="40"/>
    <n v="91.041700000000006"/>
    <n v="131.04169999999999"/>
    <n v="131.04169999999999"/>
    <x v="0"/>
    <x v="3"/>
    <x v="24"/>
  </r>
  <r>
    <x v="702"/>
    <x v="4"/>
    <x v="0"/>
    <x v="0"/>
    <x v="0"/>
    <x v="169"/>
    <x v="204"/>
    <x v="1"/>
    <x v="0"/>
    <m/>
    <x v="1"/>
    <x v="559"/>
    <x v="2"/>
    <x v="31"/>
    <n v="80"/>
    <n v="20"/>
    <n v="20"/>
    <n v="44.9221"/>
    <n v="64.9221"/>
    <n v="64.9221"/>
    <x v="0"/>
    <x v="0"/>
    <x v="31"/>
  </r>
  <r>
    <x v="703"/>
    <x v="3"/>
    <x v="2"/>
    <x v="1"/>
    <x v="0"/>
    <x v="169"/>
    <x v="206"/>
    <x v="1"/>
    <x v="1"/>
    <s v="Yes"/>
    <x v="6"/>
    <x v="560"/>
    <x v="3"/>
    <x v="67"/>
    <n v="80"/>
    <n v="80"/>
    <n v="0"/>
    <n v="0"/>
    <n v="243.92760000000001"/>
    <n v="0"/>
    <x v="0"/>
    <x v="1"/>
    <x v="67"/>
  </r>
  <r>
    <x v="704"/>
    <x v="5"/>
    <x v="2"/>
    <x v="4"/>
    <x v="0"/>
    <x v="169"/>
    <x v="168"/>
    <x v="0"/>
    <x v="0"/>
    <m/>
    <x v="23"/>
    <x v="561"/>
    <x v="0"/>
    <x v="89"/>
    <n v="140"/>
    <n v="0"/>
    <n v="0"/>
    <n v="281.61579999999998"/>
    <n v="281.61579999999998"/>
    <n v="281.61579999999998"/>
    <x v="0"/>
    <x v="4"/>
    <x v="89"/>
  </r>
  <r>
    <x v="705"/>
    <x v="1"/>
    <x v="1"/>
    <x v="0"/>
    <x v="0"/>
    <x v="170"/>
    <x v="174"/>
    <x v="1"/>
    <x v="0"/>
    <m/>
    <x v="0"/>
    <x v="562"/>
    <x v="1"/>
    <x v="19"/>
    <n v="80"/>
    <n v="40"/>
    <n v="40"/>
    <n v="7.02"/>
    <n v="47.019999999999996"/>
    <n v="47.019999999999996"/>
    <x v="1"/>
    <x v="5"/>
    <x v="19"/>
  </r>
  <r>
    <x v="706"/>
    <x v="1"/>
    <x v="1"/>
    <x v="0"/>
    <x v="0"/>
    <x v="170"/>
    <x v="174"/>
    <x v="1"/>
    <x v="0"/>
    <m/>
    <x v="0"/>
    <x v="563"/>
    <x v="0"/>
    <x v="19"/>
    <n v="80"/>
    <n v="40"/>
    <n v="40"/>
    <n v="28.996500000000001"/>
    <n v="68.996499999999997"/>
    <n v="68.996499999999997"/>
    <x v="1"/>
    <x v="5"/>
    <x v="19"/>
  </r>
  <r>
    <x v="707"/>
    <x v="1"/>
    <x v="1"/>
    <x v="0"/>
    <x v="0"/>
    <x v="170"/>
    <x v="174"/>
    <x v="1"/>
    <x v="0"/>
    <m/>
    <x v="0"/>
    <x v="564"/>
    <x v="1"/>
    <x v="19"/>
    <n v="80"/>
    <n v="40"/>
    <n v="40"/>
    <n v="50.57"/>
    <n v="90.57"/>
    <n v="90.57"/>
    <x v="1"/>
    <x v="5"/>
    <x v="19"/>
  </r>
  <r>
    <x v="708"/>
    <x v="8"/>
    <x v="5"/>
    <x v="1"/>
    <x v="0"/>
    <x v="170"/>
    <x v="190"/>
    <x v="0"/>
    <x v="0"/>
    <m/>
    <x v="0"/>
    <x v="565"/>
    <x v="2"/>
    <x v="16"/>
    <n v="140"/>
    <n v="70"/>
    <n v="70"/>
    <n v="271.791"/>
    <n v="341.791"/>
    <n v="341.791"/>
    <x v="1"/>
    <x v="2"/>
    <x v="16"/>
  </r>
  <r>
    <x v="709"/>
    <x v="8"/>
    <x v="5"/>
    <x v="0"/>
    <x v="0"/>
    <x v="170"/>
    <x v="166"/>
    <x v="0"/>
    <x v="1"/>
    <s v="Yes"/>
    <x v="1"/>
    <x v="566"/>
    <x v="3"/>
    <x v="41"/>
    <n v="140"/>
    <n v="35"/>
    <n v="0"/>
    <n v="0"/>
    <n v="49.703000000000003"/>
    <n v="0"/>
    <x v="1"/>
    <x v="0"/>
    <x v="41"/>
  </r>
  <r>
    <x v="710"/>
    <x v="5"/>
    <x v="2"/>
    <x v="1"/>
    <x v="0"/>
    <x v="171"/>
    <x v="171"/>
    <x v="0"/>
    <x v="0"/>
    <s v="Yes"/>
    <x v="17"/>
    <x v="567"/>
    <x v="2"/>
    <x v="25"/>
    <n v="140"/>
    <n v="455"/>
    <n v="455"/>
    <n v="0"/>
    <n v="766.36210000000005"/>
    <n v="455"/>
    <x v="2"/>
    <x v="0"/>
    <x v="25"/>
  </r>
  <r>
    <x v="711"/>
    <x v="2"/>
    <x v="2"/>
    <x v="1"/>
    <x v="0"/>
    <x v="171"/>
    <x v="155"/>
    <x v="1"/>
    <x v="0"/>
    <m/>
    <x v="2"/>
    <x v="568"/>
    <x v="2"/>
    <x v="24"/>
    <n v="80"/>
    <n v="60"/>
    <n v="60"/>
    <n v="189.31800000000001"/>
    <n v="249.31800000000001"/>
    <n v="249.31800000000001"/>
    <x v="2"/>
    <x v="1"/>
    <x v="24"/>
  </r>
  <r>
    <x v="712"/>
    <x v="3"/>
    <x v="2"/>
    <x v="0"/>
    <x v="0"/>
    <x v="171"/>
    <x v="175"/>
    <x v="1"/>
    <x v="0"/>
    <m/>
    <x v="0"/>
    <x v="229"/>
    <x v="0"/>
    <x v="27"/>
    <n v="80"/>
    <n v="40"/>
    <n v="40"/>
    <n v="74.532399999999996"/>
    <n v="114.5324"/>
    <n v="114.5324"/>
    <x v="2"/>
    <x v="2"/>
    <x v="27"/>
  </r>
  <r>
    <x v="713"/>
    <x v="2"/>
    <x v="2"/>
    <x v="3"/>
    <x v="0"/>
    <x v="171"/>
    <x v="157"/>
    <x v="1"/>
    <x v="0"/>
    <m/>
    <x v="3"/>
    <x v="569"/>
    <x v="2"/>
    <x v="75"/>
    <n v="80"/>
    <n v="120"/>
    <n v="120"/>
    <n v="673.21600000000001"/>
    <n v="793.21600000000001"/>
    <n v="793.21600000000001"/>
    <x v="2"/>
    <x v="5"/>
    <x v="75"/>
  </r>
  <r>
    <x v="714"/>
    <x v="2"/>
    <x v="3"/>
    <x v="3"/>
    <x v="0"/>
    <x v="171"/>
    <x v="207"/>
    <x v="0"/>
    <x v="0"/>
    <m/>
    <x v="15"/>
    <x v="570"/>
    <x v="2"/>
    <x v="84"/>
    <n v="140"/>
    <n v="490"/>
    <n v="490"/>
    <n v="230.39570000000001"/>
    <n v="720.39570000000003"/>
    <n v="720.39570000000003"/>
    <x v="2"/>
    <x v="3"/>
    <x v="84"/>
  </r>
  <r>
    <x v="715"/>
    <x v="0"/>
    <x v="5"/>
    <x v="0"/>
    <x v="0"/>
    <x v="171"/>
    <x v="205"/>
    <x v="0"/>
    <x v="0"/>
    <m/>
    <x v="1"/>
    <x v="539"/>
    <x v="0"/>
    <x v="71"/>
    <n v="140"/>
    <n v="35"/>
    <n v="35"/>
    <n v="14.42"/>
    <n v="49.42"/>
    <n v="49.42"/>
    <x v="2"/>
    <x v="1"/>
    <x v="71"/>
  </r>
  <r>
    <x v="716"/>
    <x v="6"/>
    <x v="3"/>
    <x v="3"/>
    <x v="0"/>
    <x v="171"/>
    <x v="168"/>
    <x v="0"/>
    <x v="0"/>
    <m/>
    <x v="23"/>
    <x v="571"/>
    <x v="2"/>
    <x v="89"/>
    <n v="140"/>
    <n v="0"/>
    <n v="0"/>
    <n v="852.54669999999999"/>
    <n v="852.54669999999999"/>
    <n v="852.54669999999999"/>
    <x v="2"/>
    <x v="4"/>
    <x v="89"/>
  </r>
  <r>
    <x v="717"/>
    <x v="3"/>
    <x v="3"/>
    <x v="1"/>
    <x v="1"/>
    <x v="172"/>
    <x v="141"/>
    <x v="1"/>
    <x v="0"/>
    <m/>
    <x v="0"/>
    <x v="135"/>
    <x v="0"/>
    <x v="32"/>
    <n v="80"/>
    <n v="40"/>
    <n v="40"/>
    <n v="36.754399999999997"/>
    <n v="76.754400000000004"/>
    <n v="76.754400000000004"/>
    <x v="3"/>
    <x v="0"/>
    <x v="32"/>
  </r>
  <r>
    <x v="718"/>
    <x v="3"/>
    <x v="2"/>
    <x v="4"/>
    <x v="0"/>
    <x v="172"/>
    <x v="204"/>
    <x v="1"/>
    <x v="0"/>
    <m/>
    <x v="6"/>
    <x v="572"/>
    <x v="1"/>
    <x v="53"/>
    <n v="80"/>
    <n v="80"/>
    <n v="80"/>
    <n v="57.966200000000001"/>
    <n v="137.96620000000001"/>
    <n v="137.96620000000001"/>
    <x v="3"/>
    <x v="0"/>
    <x v="53"/>
  </r>
  <r>
    <x v="719"/>
    <x v="3"/>
    <x v="2"/>
    <x v="1"/>
    <x v="0"/>
    <x v="172"/>
    <x v="168"/>
    <x v="1"/>
    <x v="0"/>
    <m/>
    <x v="23"/>
    <x v="290"/>
    <x v="1"/>
    <x v="89"/>
    <n v="80"/>
    <n v="0"/>
    <n v="0"/>
    <n v="90"/>
    <n v="90"/>
    <n v="90"/>
    <x v="3"/>
    <x v="4"/>
    <x v="89"/>
  </r>
  <r>
    <x v="720"/>
    <x v="3"/>
    <x v="3"/>
    <x v="1"/>
    <x v="1"/>
    <x v="173"/>
    <x v="168"/>
    <x v="1"/>
    <x v="0"/>
    <m/>
    <x v="23"/>
    <x v="573"/>
    <x v="2"/>
    <x v="89"/>
    <n v="80"/>
    <n v="0"/>
    <n v="0"/>
    <n v="108.51300000000001"/>
    <n v="108.51300000000001"/>
    <n v="108.51300000000001"/>
    <x v="4"/>
    <x v="4"/>
    <x v="89"/>
  </r>
  <r>
    <x v="721"/>
    <x v="0"/>
    <x v="5"/>
    <x v="2"/>
    <x v="0"/>
    <x v="174"/>
    <x v="197"/>
    <x v="1"/>
    <x v="0"/>
    <m/>
    <x v="1"/>
    <x v="127"/>
    <x v="0"/>
    <x v="13"/>
    <n v="80"/>
    <n v="20"/>
    <n v="20"/>
    <n v="22"/>
    <n v="42"/>
    <n v="42"/>
    <x v="5"/>
    <x v="3"/>
    <x v="13"/>
  </r>
  <r>
    <x v="722"/>
    <x v="5"/>
    <x v="2"/>
    <x v="2"/>
    <x v="0"/>
    <x v="174"/>
    <x v="190"/>
    <x v="1"/>
    <x v="0"/>
    <m/>
    <x v="1"/>
    <x v="155"/>
    <x v="2"/>
    <x v="21"/>
    <n v="80"/>
    <n v="20"/>
    <n v="20"/>
    <n v="66.864900000000006"/>
    <n v="86.864900000000006"/>
    <n v="86.864900000000006"/>
    <x v="5"/>
    <x v="2"/>
    <x v="21"/>
  </r>
  <r>
    <x v="723"/>
    <x v="1"/>
    <x v="1"/>
    <x v="1"/>
    <x v="0"/>
    <x v="174"/>
    <x v="162"/>
    <x v="1"/>
    <x v="0"/>
    <m/>
    <x v="2"/>
    <x v="574"/>
    <x v="0"/>
    <x v="24"/>
    <n v="80"/>
    <n v="60"/>
    <n v="60"/>
    <n v="111.15"/>
    <n v="171.15"/>
    <n v="171.15"/>
    <x v="5"/>
    <x v="0"/>
    <x v="24"/>
  </r>
  <r>
    <x v="724"/>
    <x v="1"/>
    <x v="3"/>
    <x v="0"/>
    <x v="0"/>
    <x v="174"/>
    <x v="134"/>
    <x v="0"/>
    <x v="0"/>
    <m/>
    <x v="2"/>
    <x v="575"/>
    <x v="0"/>
    <x v="38"/>
    <n v="140"/>
    <n v="105"/>
    <n v="105"/>
    <n v="239.54249999999999"/>
    <n v="344.54250000000002"/>
    <n v="344.54250000000002"/>
    <x v="5"/>
    <x v="5"/>
    <x v="38"/>
  </r>
  <r>
    <x v="725"/>
    <x v="2"/>
    <x v="2"/>
    <x v="1"/>
    <x v="0"/>
    <x v="174"/>
    <x v="208"/>
    <x v="1"/>
    <x v="0"/>
    <m/>
    <x v="0"/>
    <x v="576"/>
    <x v="2"/>
    <x v="95"/>
    <n v="80"/>
    <n v="40"/>
    <n v="40"/>
    <n v="657.69"/>
    <n v="697.69"/>
    <n v="697.69"/>
    <x v="5"/>
    <x v="2"/>
    <x v="95"/>
  </r>
  <r>
    <x v="726"/>
    <x v="5"/>
    <x v="3"/>
    <x v="0"/>
    <x v="0"/>
    <x v="174"/>
    <x v="209"/>
    <x v="1"/>
    <x v="0"/>
    <m/>
    <x v="1"/>
    <x v="43"/>
    <x v="2"/>
    <x v="36"/>
    <n v="80"/>
    <n v="20"/>
    <n v="20"/>
    <n v="30"/>
    <n v="50"/>
    <n v="50"/>
    <x v="5"/>
    <x v="5"/>
    <x v="36"/>
  </r>
  <r>
    <x v="727"/>
    <x v="5"/>
    <x v="0"/>
    <x v="0"/>
    <x v="0"/>
    <x v="175"/>
    <x v="203"/>
    <x v="1"/>
    <x v="0"/>
    <m/>
    <x v="0"/>
    <x v="577"/>
    <x v="2"/>
    <x v="20"/>
    <n v="80"/>
    <n v="40"/>
    <n v="40"/>
    <n v="26.567499999999999"/>
    <n v="66.567499999999995"/>
    <n v="66.567499999999995"/>
    <x v="0"/>
    <x v="4"/>
    <x v="20"/>
  </r>
  <r>
    <x v="728"/>
    <x v="4"/>
    <x v="3"/>
    <x v="0"/>
    <x v="0"/>
    <x v="175"/>
    <x v="178"/>
    <x v="0"/>
    <x v="0"/>
    <m/>
    <x v="14"/>
    <x v="578"/>
    <x v="2"/>
    <x v="7"/>
    <n v="140"/>
    <n v="175"/>
    <n v="175"/>
    <n v="9.6"/>
    <n v="184.6"/>
    <n v="184.6"/>
    <x v="0"/>
    <x v="5"/>
    <x v="7"/>
  </r>
  <r>
    <x v="729"/>
    <x v="4"/>
    <x v="0"/>
    <x v="0"/>
    <x v="0"/>
    <x v="175"/>
    <x v="172"/>
    <x v="0"/>
    <x v="0"/>
    <m/>
    <x v="1"/>
    <x v="579"/>
    <x v="2"/>
    <x v="24"/>
    <n v="140"/>
    <n v="35"/>
    <n v="35"/>
    <n v="396.29149999999998"/>
    <n v="431.29149999999998"/>
    <n v="431.29149999999998"/>
    <x v="0"/>
    <x v="3"/>
    <x v="24"/>
  </r>
  <r>
    <x v="730"/>
    <x v="8"/>
    <x v="5"/>
    <x v="1"/>
    <x v="0"/>
    <x v="175"/>
    <x v="182"/>
    <x v="0"/>
    <x v="0"/>
    <m/>
    <x v="0"/>
    <x v="580"/>
    <x v="2"/>
    <x v="41"/>
    <n v="140"/>
    <n v="70"/>
    <n v="70"/>
    <n v="108"/>
    <n v="178"/>
    <n v="178"/>
    <x v="0"/>
    <x v="5"/>
    <x v="41"/>
  </r>
  <r>
    <x v="731"/>
    <x v="3"/>
    <x v="2"/>
    <x v="0"/>
    <x v="0"/>
    <x v="175"/>
    <x v="209"/>
    <x v="1"/>
    <x v="0"/>
    <m/>
    <x v="0"/>
    <x v="581"/>
    <x v="2"/>
    <x v="96"/>
    <n v="80"/>
    <n v="40"/>
    <n v="40"/>
    <n v="147.2441"/>
    <n v="187.2441"/>
    <n v="187.2441"/>
    <x v="0"/>
    <x v="5"/>
    <x v="96"/>
  </r>
  <r>
    <x v="732"/>
    <x v="2"/>
    <x v="3"/>
    <x v="4"/>
    <x v="0"/>
    <x v="175"/>
    <x v="168"/>
    <x v="1"/>
    <x v="0"/>
    <s v="Yes"/>
    <x v="23"/>
    <x v="582"/>
    <x v="2"/>
    <x v="89"/>
    <n v="80"/>
    <n v="0"/>
    <n v="0"/>
    <n v="0"/>
    <n v="151.28020000000001"/>
    <n v="0"/>
    <x v="0"/>
    <x v="4"/>
    <x v="89"/>
  </r>
  <r>
    <x v="733"/>
    <x v="3"/>
    <x v="2"/>
    <x v="1"/>
    <x v="0"/>
    <x v="175"/>
    <x v="168"/>
    <x v="1"/>
    <x v="0"/>
    <m/>
    <x v="23"/>
    <x v="583"/>
    <x v="1"/>
    <x v="89"/>
    <n v="80"/>
    <n v="0"/>
    <n v="0"/>
    <n v="47.046399999999998"/>
    <n v="47.046399999999998"/>
    <n v="47.046399999999998"/>
    <x v="0"/>
    <x v="4"/>
    <x v="89"/>
  </r>
  <r>
    <x v="734"/>
    <x v="3"/>
    <x v="3"/>
    <x v="2"/>
    <x v="0"/>
    <x v="176"/>
    <x v="199"/>
    <x v="1"/>
    <x v="0"/>
    <m/>
    <x v="1"/>
    <x v="584"/>
    <x v="2"/>
    <x v="21"/>
    <n v="80"/>
    <n v="20"/>
    <n v="20"/>
    <n v="51.73"/>
    <n v="71.72999999999999"/>
    <n v="71.72999999999999"/>
    <x v="1"/>
    <x v="4"/>
    <x v="21"/>
  </r>
  <r>
    <x v="735"/>
    <x v="5"/>
    <x v="2"/>
    <x v="0"/>
    <x v="0"/>
    <x v="176"/>
    <x v="197"/>
    <x v="0"/>
    <x v="0"/>
    <m/>
    <x v="1"/>
    <x v="585"/>
    <x v="0"/>
    <x v="12"/>
    <n v="140"/>
    <n v="35"/>
    <n v="35"/>
    <n v="445.78460000000001"/>
    <n v="480.78460000000001"/>
    <n v="480.78460000000001"/>
    <x v="1"/>
    <x v="3"/>
    <x v="12"/>
  </r>
  <r>
    <x v="736"/>
    <x v="5"/>
    <x v="2"/>
    <x v="0"/>
    <x v="0"/>
    <x v="176"/>
    <x v="178"/>
    <x v="0"/>
    <x v="0"/>
    <s v="Yes"/>
    <x v="1"/>
    <x v="586"/>
    <x v="2"/>
    <x v="25"/>
    <n v="140"/>
    <n v="35"/>
    <n v="35"/>
    <n v="0"/>
    <n v="62.486699999999999"/>
    <n v="35"/>
    <x v="1"/>
    <x v="5"/>
    <x v="25"/>
  </r>
  <r>
    <x v="737"/>
    <x v="4"/>
    <x v="3"/>
    <x v="0"/>
    <x v="0"/>
    <x v="176"/>
    <x v="178"/>
    <x v="1"/>
    <x v="0"/>
    <m/>
    <x v="1"/>
    <x v="36"/>
    <x v="0"/>
    <x v="25"/>
    <n v="80"/>
    <n v="20"/>
    <n v="20"/>
    <n v="42.66"/>
    <n v="62.66"/>
    <n v="62.66"/>
    <x v="1"/>
    <x v="5"/>
    <x v="25"/>
  </r>
  <r>
    <x v="738"/>
    <x v="5"/>
    <x v="2"/>
    <x v="2"/>
    <x v="0"/>
    <x v="176"/>
    <x v="178"/>
    <x v="1"/>
    <x v="0"/>
    <m/>
    <x v="1"/>
    <x v="587"/>
    <x v="2"/>
    <x v="25"/>
    <n v="80"/>
    <n v="20"/>
    <n v="20"/>
    <n v="185.11340000000001"/>
    <n v="205.11340000000001"/>
    <n v="205.11340000000001"/>
    <x v="1"/>
    <x v="5"/>
    <x v="25"/>
  </r>
  <r>
    <x v="739"/>
    <x v="3"/>
    <x v="2"/>
    <x v="1"/>
    <x v="0"/>
    <x v="176"/>
    <x v="175"/>
    <x v="1"/>
    <x v="0"/>
    <s v="Yes"/>
    <x v="2"/>
    <x v="588"/>
    <x v="2"/>
    <x v="24"/>
    <n v="80"/>
    <n v="60"/>
    <n v="60"/>
    <n v="0"/>
    <n v="130"/>
    <n v="60"/>
    <x v="1"/>
    <x v="2"/>
    <x v="24"/>
  </r>
  <r>
    <x v="740"/>
    <x v="5"/>
    <x v="2"/>
    <x v="0"/>
    <x v="0"/>
    <x v="176"/>
    <x v="204"/>
    <x v="1"/>
    <x v="0"/>
    <m/>
    <x v="1"/>
    <x v="2"/>
    <x v="0"/>
    <x v="47"/>
    <n v="80"/>
    <n v="20"/>
    <n v="20"/>
    <n v="120"/>
    <n v="140"/>
    <n v="140"/>
    <x v="1"/>
    <x v="0"/>
    <x v="47"/>
  </r>
  <r>
    <x v="741"/>
    <x v="5"/>
    <x v="2"/>
    <x v="0"/>
    <x v="0"/>
    <x v="176"/>
    <x v="114"/>
    <x v="1"/>
    <x v="0"/>
    <m/>
    <x v="1"/>
    <x v="589"/>
    <x v="2"/>
    <x v="31"/>
    <n v="80"/>
    <n v="20"/>
    <n v="20"/>
    <n v="178.36179999999999"/>
    <n v="198.36179999999999"/>
    <n v="198.36179999999999"/>
    <x v="1"/>
    <x v="3"/>
    <x v="31"/>
  </r>
  <r>
    <x v="742"/>
    <x v="7"/>
    <x v="0"/>
    <x v="4"/>
    <x v="0"/>
    <x v="176"/>
    <x v="157"/>
    <x v="1"/>
    <x v="1"/>
    <s v="Yes"/>
    <x v="3"/>
    <x v="590"/>
    <x v="3"/>
    <x v="40"/>
    <n v="80"/>
    <n v="120"/>
    <n v="0"/>
    <n v="0"/>
    <n v="597.78150000000005"/>
    <n v="0"/>
    <x v="1"/>
    <x v="5"/>
    <x v="40"/>
  </r>
  <r>
    <x v="743"/>
    <x v="3"/>
    <x v="0"/>
    <x v="3"/>
    <x v="1"/>
    <x v="176"/>
    <x v="114"/>
    <x v="1"/>
    <x v="0"/>
    <m/>
    <x v="6"/>
    <x v="591"/>
    <x v="1"/>
    <x v="31"/>
    <n v="80"/>
    <n v="80"/>
    <n v="80"/>
    <n v="67.969700000000003"/>
    <n v="147.96969999999999"/>
    <n v="147.96969999999999"/>
    <x v="1"/>
    <x v="3"/>
    <x v="31"/>
  </r>
  <r>
    <x v="744"/>
    <x v="1"/>
    <x v="3"/>
    <x v="0"/>
    <x v="0"/>
    <x v="176"/>
    <x v="182"/>
    <x v="0"/>
    <x v="0"/>
    <s v="Yes"/>
    <x v="14"/>
    <x v="592"/>
    <x v="2"/>
    <x v="59"/>
    <n v="140"/>
    <n v="175"/>
    <n v="175"/>
    <n v="0"/>
    <n v="475.72309999999999"/>
    <n v="175"/>
    <x v="1"/>
    <x v="5"/>
    <x v="59"/>
  </r>
  <r>
    <x v="745"/>
    <x v="2"/>
    <x v="3"/>
    <x v="0"/>
    <x v="0"/>
    <x v="176"/>
    <x v="168"/>
    <x v="1"/>
    <x v="0"/>
    <m/>
    <x v="23"/>
    <x v="593"/>
    <x v="0"/>
    <x v="89"/>
    <n v="80"/>
    <n v="0"/>
    <n v="0"/>
    <n v="377.6"/>
    <n v="377.6"/>
    <n v="377.6"/>
    <x v="1"/>
    <x v="4"/>
    <x v="89"/>
  </r>
  <r>
    <x v="746"/>
    <x v="3"/>
    <x v="2"/>
    <x v="0"/>
    <x v="0"/>
    <x v="176"/>
    <x v="168"/>
    <x v="1"/>
    <x v="0"/>
    <m/>
    <x v="23"/>
    <x v="588"/>
    <x v="1"/>
    <x v="89"/>
    <n v="80"/>
    <n v="0"/>
    <n v="0"/>
    <n v="70"/>
    <n v="70"/>
    <n v="70"/>
    <x v="1"/>
    <x v="4"/>
    <x v="89"/>
  </r>
  <r>
    <x v="747"/>
    <x v="3"/>
    <x v="2"/>
    <x v="1"/>
    <x v="0"/>
    <x v="176"/>
    <x v="168"/>
    <x v="1"/>
    <x v="0"/>
    <m/>
    <x v="23"/>
    <x v="594"/>
    <x v="1"/>
    <x v="89"/>
    <n v="80"/>
    <n v="0"/>
    <n v="0"/>
    <n v="177.0504"/>
    <n v="177.0504"/>
    <n v="177.0504"/>
    <x v="1"/>
    <x v="4"/>
    <x v="89"/>
  </r>
  <r>
    <x v="748"/>
    <x v="2"/>
    <x v="3"/>
    <x v="1"/>
    <x v="0"/>
    <x v="176"/>
    <x v="168"/>
    <x v="0"/>
    <x v="0"/>
    <m/>
    <x v="23"/>
    <x v="595"/>
    <x v="2"/>
    <x v="89"/>
    <n v="140"/>
    <n v="0"/>
    <n v="0"/>
    <n v="839.67849999999999"/>
    <n v="839.67849999999999"/>
    <n v="839.67849999999999"/>
    <x v="1"/>
    <x v="4"/>
    <x v="89"/>
  </r>
  <r>
    <x v="749"/>
    <x v="0"/>
    <x v="5"/>
    <x v="0"/>
    <x v="0"/>
    <x v="177"/>
    <x v="190"/>
    <x v="1"/>
    <x v="0"/>
    <m/>
    <x v="1"/>
    <x v="2"/>
    <x v="0"/>
    <x v="12"/>
    <n v="80"/>
    <n v="20"/>
    <n v="20"/>
    <n v="120"/>
    <n v="140"/>
    <n v="140"/>
    <x v="2"/>
    <x v="2"/>
    <x v="12"/>
  </r>
  <r>
    <x v="750"/>
    <x v="7"/>
    <x v="0"/>
    <x v="0"/>
    <x v="0"/>
    <x v="177"/>
    <x v="195"/>
    <x v="1"/>
    <x v="0"/>
    <m/>
    <x v="1"/>
    <x v="596"/>
    <x v="2"/>
    <x v="0"/>
    <n v="80"/>
    <n v="20"/>
    <n v="20"/>
    <n v="156.4932"/>
    <n v="176.4932"/>
    <n v="176.4932"/>
    <x v="2"/>
    <x v="2"/>
    <x v="0"/>
  </r>
  <r>
    <x v="751"/>
    <x v="0"/>
    <x v="5"/>
    <x v="2"/>
    <x v="0"/>
    <x v="177"/>
    <x v="162"/>
    <x v="0"/>
    <x v="0"/>
    <m/>
    <x v="1"/>
    <x v="597"/>
    <x v="0"/>
    <x v="25"/>
    <n v="140"/>
    <n v="35"/>
    <n v="35"/>
    <n v="155"/>
    <n v="190"/>
    <n v="190"/>
    <x v="2"/>
    <x v="0"/>
    <x v="25"/>
  </r>
  <r>
    <x v="752"/>
    <x v="2"/>
    <x v="0"/>
    <x v="1"/>
    <x v="0"/>
    <x v="177"/>
    <x v="175"/>
    <x v="1"/>
    <x v="0"/>
    <m/>
    <x v="0"/>
    <x v="598"/>
    <x v="0"/>
    <x v="22"/>
    <n v="80"/>
    <n v="40"/>
    <n v="40"/>
    <n v="20.83"/>
    <n v="60.83"/>
    <n v="60.83"/>
    <x v="2"/>
    <x v="2"/>
    <x v="22"/>
  </r>
  <r>
    <x v="753"/>
    <x v="2"/>
    <x v="2"/>
    <x v="0"/>
    <x v="1"/>
    <x v="177"/>
    <x v="204"/>
    <x v="1"/>
    <x v="1"/>
    <s v="Yes"/>
    <x v="0"/>
    <x v="321"/>
    <x v="3"/>
    <x v="8"/>
    <n v="80"/>
    <n v="40"/>
    <n v="0"/>
    <n v="0"/>
    <n v="90"/>
    <n v="0"/>
    <x v="2"/>
    <x v="0"/>
    <x v="8"/>
  </r>
  <r>
    <x v="754"/>
    <x v="1"/>
    <x v="3"/>
    <x v="2"/>
    <x v="0"/>
    <x v="177"/>
    <x v="184"/>
    <x v="1"/>
    <x v="0"/>
    <m/>
    <x v="1"/>
    <x v="2"/>
    <x v="2"/>
    <x v="68"/>
    <n v="80"/>
    <n v="20"/>
    <n v="20"/>
    <n v="120"/>
    <n v="140"/>
    <n v="140"/>
    <x v="2"/>
    <x v="0"/>
    <x v="68"/>
  </r>
  <r>
    <x v="755"/>
    <x v="2"/>
    <x v="3"/>
    <x v="3"/>
    <x v="0"/>
    <x v="178"/>
    <x v="168"/>
    <x v="1"/>
    <x v="0"/>
    <s v="Yes"/>
    <x v="23"/>
    <x v="599"/>
    <x v="2"/>
    <x v="89"/>
    <n v="80"/>
    <n v="0"/>
    <n v="0"/>
    <n v="0"/>
    <n v="17.064"/>
    <n v="0"/>
    <x v="3"/>
    <x v="4"/>
    <x v="89"/>
  </r>
  <r>
    <x v="756"/>
    <x v="5"/>
    <x v="3"/>
    <x v="0"/>
    <x v="0"/>
    <x v="179"/>
    <x v="191"/>
    <x v="1"/>
    <x v="0"/>
    <m/>
    <x v="1"/>
    <x v="508"/>
    <x v="2"/>
    <x v="13"/>
    <n v="80"/>
    <n v="20"/>
    <n v="20"/>
    <n v="182.08340000000001"/>
    <n v="202.08340000000001"/>
    <n v="202.08340000000001"/>
    <x v="5"/>
    <x v="3"/>
    <x v="13"/>
  </r>
  <r>
    <x v="757"/>
    <x v="0"/>
    <x v="5"/>
    <x v="0"/>
    <x v="0"/>
    <x v="179"/>
    <x v="192"/>
    <x v="0"/>
    <x v="0"/>
    <m/>
    <x v="1"/>
    <x v="600"/>
    <x v="0"/>
    <x v="22"/>
    <n v="140"/>
    <n v="35"/>
    <n v="35"/>
    <n v="19.548100000000002"/>
    <n v="54.548100000000005"/>
    <n v="54.548100000000005"/>
    <x v="5"/>
    <x v="5"/>
    <x v="22"/>
  </r>
  <r>
    <x v="758"/>
    <x v="0"/>
    <x v="5"/>
    <x v="0"/>
    <x v="0"/>
    <x v="179"/>
    <x v="192"/>
    <x v="0"/>
    <x v="0"/>
    <m/>
    <x v="0"/>
    <x v="39"/>
    <x v="2"/>
    <x v="22"/>
    <n v="140"/>
    <n v="70"/>
    <n v="70"/>
    <n v="144"/>
    <n v="214"/>
    <n v="214"/>
    <x v="5"/>
    <x v="5"/>
    <x v="22"/>
  </r>
  <r>
    <x v="759"/>
    <x v="4"/>
    <x v="1"/>
    <x v="0"/>
    <x v="0"/>
    <x v="179"/>
    <x v="193"/>
    <x v="1"/>
    <x v="0"/>
    <m/>
    <x v="2"/>
    <x v="601"/>
    <x v="1"/>
    <x v="43"/>
    <n v="80"/>
    <n v="60"/>
    <n v="60"/>
    <n v="86.4786"/>
    <n v="146.4786"/>
    <n v="146.4786"/>
    <x v="5"/>
    <x v="2"/>
    <x v="43"/>
  </r>
  <r>
    <x v="760"/>
    <x v="5"/>
    <x v="2"/>
    <x v="0"/>
    <x v="0"/>
    <x v="179"/>
    <x v="193"/>
    <x v="1"/>
    <x v="0"/>
    <s v="Yes"/>
    <x v="1"/>
    <x v="602"/>
    <x v="2"/>
    <x v="43"/>
    <n v="80"/>
    <n v="20"/>
    <n v="20"/>
    <n v="0"/>
    <n v="89.154700000000005"/>
    <n v="20"/>
    <x v="5"/>
    <x v="2"/>
    <x v="43"/>
  </r>
  <r>
    <x v="761"/>
    <x v="0"/>
    <x v="5"/>
    <x v="3"/>
    <x v="0"/>
    <x v="179"/>
    <x v="134"/>
    <x v="0"/>
    <x v="0"/>
    <m/>
    <x v="14"/>
    <x v="148"/>
    <x v="2"/>
    <x v="33"/>
    <n v="140"/>
    <n v="175"/>
    <n v="175"/>
    <n v="156"/>
    <n v="331"/>
    <n v="331"/>
    <x v="5"/>
    <x v="5"/>
    <x v="33"/>
  </r>
  <r>
    <x v="762"/>
    <x v="4"/>
    <x v="0"/>
    <x v="1"/>
    <x v="0"/>
    <x v="179"/>
    <x v="168"/>
    <x v="0"/>
    <x v="0"/>
    <m/>
    <x v="23"/>
    <x v="213"/>
    <x v="0"/>
    <x v="89"/>
    <n v="140"/>
    <n v="0"/>
    <n v="0"/>
    <n v="72.350099999999998"/>
    <n v="72.350099999999998"/>
    <n v="72.350099999999998"/>
    <x v="5"/>
    <x v="4"/>
    <x v="89"/>
  </r>
  <r>
    <x v="763"/>
    <x v="0"/>
    <x v="5"/>
    <x v="2"/>
    <x v="0"/>
    <x v="180"/>
    <x v="162"/>
    <x v="1"/>
    <x v="1"/>
    <s v="Yes"/>
    <x v="1"/>
    <x v="18"/>
    <x v="3"/>
    <x v="0"/>
    <n v="80"/>
    <n v="20"/>
    <n v="0"/>
    <n v="0"/>
    <n v="260"/>
    <n v="0"/>
    <x v="0"/>
    <x v="0"/>
    <x v="0"/>
  </r>
  <r>
    <x v="764"/>
    <x v="3"/>
    <x v="0"/>
    <x v="3"/>
    <x v="0"/>
    <x v="180"/>
    <x v="192"/>
    <x v="1"/>
    <x v="1"/>
    <s v="Yes"/>
    <x v="22"/>
    <x v="603"/>
    <x v="3"/>
    <x v="7"/>
    <n v="80"/>
    <n v="340"/>
    <n v="0"/>
    <n v="0"/>
    <n v="898.10940000000005"/>
    <n v="0"/>
    <x v="0"/>
    <x v="5"/>
    <x v="7"/>
  </r>
  <r>
    <x v="765"/>
    <x v="3"/>
    <x v="2"/>
    <x v="0"/>
    <x v="0"/>
    <x v="180"/>
    <x v="166"/>
    <x v="1"/>
    <x v="1"/>
    <s v="Yes"/>
    <x v="6"/>
    <x v="604"/>
    <x v="3"/>
    <x v="27"/>
    <n v="80"/>
    <n v="80"/>
    <n v="0"/>
    <n v="0"/>
    <n v="123.434"/>
    <n v="0"/>
    <x v="0"/>
    <x v="0"/>
    <x v="27"/>
  </r>
  <r>
    <x v="766"/>
    <x v="1"/>
    <x v="3"/>
    <x v="2"/>
    <x v="0"/>
    <x v="180"/>
    <x v="182"/>
    <x v="1"/>
    <x v="1"/>
    <s v="Yes"/>
    <x v="1"/>
    <x v="605"/>
    <x v="3"/>
    <x v="5"/>
    <n v="80"/>
    <n v="20"/>
    <n v="0"/>
    <n v="0"/>
    <n v="161.90299999999999"/>
    <n v="0"/>
    <x v="0"/>
    <x v="5"/>
    <x v="5"/>
  </r>
  <r>
    <x v="767"/>
    <x v="5"/>
    <x v="0"/>
    <x v="0"/>
    <x v="0"/>
    <x v="180"/>
    <x v="210"/>
    <x v="0"/>
    <x v="0"/>
    <m/>
    <x v="6"/>
    <x v="606"/>
    <x v="2"/>
    <x v="42"/>
    <n v="140"/>
    <n v="140"/>
    <n v="140"/>
    <n v="136.70920000000001"/>
    <n v="276.70920000000001"/>
    <n v="276.70920000000001"/>
    <x v="0"/>
    <x v="4"/>
    <x v="42"/>
  </r>
  <r>
    <x v="768"/>
    <x v="3"/>
    <x v="2"/>
    <x v="0"/>
    <x v="0"/>
    <x v="180"/>
    <x v="168"/>
    <x v="0"/>
    <x v="0"/>
    <m/>
    <x v="23"/>
    <x v="607"/>
    <x v="1"/>
    <x v="89"/>
    <n v="140"/>
    <n v="0"/>
    <n v="0"/>
    <n v="85.351200000000006"/>
    <n v="85.351200000000006"/>
    <n v="85.351200000000006"/>
    <x v="0"/>
    <x v="4"/>
    <x v="89"/>
  </r>
  <r>
    <x v="769"/>
    <x v="8"/>
    <x v="5"/>
    <x v="0"/>
    <x v="0"/>
    <x v="181"/>
    <x v="180"/>
    <x v="1"/>
    <x v="0"/>
    <m/>
    <x v="0"/>
    <x v="234"/>
    <x v="2"/>
    <x v="46"/>
    <n v="80"/>
    <n v="40"/>
    <n v="40"/>
    <n v="85.32"/>
    <n v="125.32"/>
    <n v="125.32"/>
    <x v="1"/>
    <x v="5"/>
    <x v="46"/>
  </r>
  <r>
    <x v="770"/>
    <x v="1"/>
    <x v="1"/>
    <x v="1"/>
    <x v="0"/>
    <x v="181"/>
    <x v="175"/>
    <x v="1"/>
    <x v="0"/>
    <m/>
    <x v="2"/>
    <x v="608"/>
    <x v="0"/>
    <x v="16"/>
    <n v="80"/>
    <n v="60"/>
    <n v="60"/>
    <n v="42.418999999999997"/>
    <n v="102.419"/>
    <n v="102.419"/>
    <x v="1"/>
    <x v="2"/>
    <x v="16"/>
  </r>
  <r>
    <x v="771"/>
    <x v="5"/>
    <x v="3"/>
    <x v="1"/>
    <x v="0"/>
    <x v="181"/>
    <x v="175"/>
    <x v="0"/>
    <x v="0"/>
    <m/>
    <x v="2"/>
    <x v="609"/>
    <x v="2"/>
    <x v="16"/>
    <n v="140"/>
    <n v="105"/>
    <n v="105"/>
    <n v="184.04640000000001"/>
    <n v="289.04640000000001"/>
    <n v="289.04640000000001"/>
    <x v="1"/>
    <x v="2"/>
    <x v="16"/>
  </r>
  <r>
    <x v="772"/>
    <x v="2"/>
    <x v="0"/>
    <x v="3"/>
    <x v="0"/>
    <x v="181"/>
    <x v="175"/>
    <x v="1"/>
    <x v="0"/>
    <m/>
    <x v="6"/>
    <x v="610"/>
    <x v="2"/>
    <x v="16"/>
    <n v="80"/>
    <n v="80"/>
    <n v="80"/>
    <n v="272.24990000000003"/>
    <n v="352.24990000000003"/>
    <n v="352.24990000000003"/>
    <x v="1"/>
    <x v="2"/>
    <x v="16"/>
  </r>
  <r>
    <x v="773"/>
    <x v="4"/>
    <x v="0"/>
    <x v="2"/>
    <x v="0"/>
    <x v="181"/>
    <x v="192"/>
    <x v="1"/>
    <x v="0"/>
    <m/>
    <x v="1"/>
    <x v="17"/>
    <x v="0"/>
    <x v="25"/>
    <n v="80"/>
    <n v="20"/>
    <n v="20"/>
    <n v="204.28399999999999"/>
    <n v="224.28399999999999"/>
    <n v="224.28399999999999"/>
    <x v="1"/>
    <x v="5"/>
    <x v="25"/>
  </r>
  <r>
    <x v="774"/>
    <x v="1"/>
    <x v="0"/>
    <x v="2"/>
    <x v="0"/>
    <x v="181"/>
    <x v="201"/>
    <x v="1"/>
    <x v="0"/>
    <m/>
    <x v="1"/>
    <x v="611"/>
    <x v="2"/>
    <x v="22"/>
    <n v="80"/>
    <n v="20"/>
    <n v="20"/>
    <n v="84.0779"/>
    <n v="104.0779"/>
    <n v="104.0779"/>
    <x v="1"/>
    <x v="3"/>
    <x v="22"/>
  </r>
  <r>
    <x v="775"/>
    <x v="0"/>
    <x v="5"/>
    <x v="0"/>
    <x v="0"/>
    <x v="181"/>
    <x v="186"/>
    <x v="0"/>
    <x v="0"/>
    <m/>
    <x v="1"/>
    <x v="612"/>
    <x v="0"/>
    <x v="30"/>
    <n v="140"/>
    <n v="35"/>
    <n v="35"/>
    <n v="57.39"/>
    <n v="92.39"/>
    <n v="92.39"/>
    <x v="1"/>
    <x v="4"/>
    <x v="30"/>
  </r>
  <r>
    <x v="776"/>
    <x v="2"/>
    <x v="0"/>
    <x v="3"/>
    <x v="0"/>
    <x v="181"/>
    <x v="186"/>
    <x v="1"/>
    <x v="0"/>
    <m/>
    <x v="8"/>
    <x v="613"/>
    <x v="2"/>
    <x v="30"/>
    <n v="80"/>
    <n v="160"/>
    <n v="160"/>
    <n v="192.44470000000001"/>
    <n v="352.44470000000001"/>
    <n v="352.44470000000001"/>
    <x v="1"/>
    <x v="4"/>
    <x v="30"/>
  </r>
  <r>
    <x v="777"/>
    <x v="5"/>
    <x v="0"/>
    <x v="0"/>
    <x v="0"/>
    <x v="181"/>
    <x v="114"/>
    <x v="1"/>
    <x v="0"/>
    <m/>
    <x v="0"/>
    <x v="614"/>
    <x v="2"/>
    <x v="27"/>
    <n v="80"/>
    <n v="40"/>
    <n v="40"/>
    <n v="271.9169"/>
    <n v="311.9169"/>
    <n v="311.9169"/>
    <x v="1"/>
    <x v="3"/>
    <x v="27"/>
  </r>
  <r>
    <x v="778"/>
    <x v="2"/>
    <x v="0"/>
    <x v="0"/>
    <x v="0"/>
    <x v="181"/>
    <x v="114"/>
    <x v="1"/>
    <x v="0"/>
    <m/>
    <x v="0"/>
    <x v="615"/>
    <x v="0"/>
    <x v="27"/>
    <n v="80"/>
    <n v="40"/>
    <n v="40"/>
    <n v="588.54999999999995"/>
    <n v="628.54999999999995"/>
    <n v="628.54999999999995"/>
    <x v="1"/>
    <x v="3"/>
    <x v="27"/>
  </r>
  <r>
    <x v="779"/>
    <x v="0"/>
    <x v="5"/>
    <x v="2"/>
    <x v="0"/>
    <x v="181"/>
    <x v="157"/>
    <x v="1"/>
    <x v="0"/>
    <m/>
    <x v="1"/>
    <x v="235"/>
    <x v="0"/>
    <x v="8"/>
    <n v="80"/>
    <n v="20"/>
    <n v="20"/>
    <n v="52.350099999999998"/>
    <n v="72.350099999999998"/>
    <n v="72.350099999999998"/>
    <x v="1"/>
    <x v="5"/>
    <x v="8"/>
  </r>
  <r>
    <x v="780"/>
    <x v="1"/>
    <x v="1"/>
    <x v="0"/>
    <x v="0"/>
    <x v="181"/>
    <x v="207"/>
    <x v="1"/>
    <x v="0"/>
    <m/>
    <x v="0"/>
    <x v="616"/>
    <x v="1"/>
    <x v="31"/>
    <n v="80"/>
    <n v="40"/>
    <n v="40"/>
    <n v="240.5908"/>
    <n v="280.5908"/>
    <n v="280.5908"/>
    <x v="1"/>
    <x v="3"/>
    <x v="31"/>
  </r>
  <r>
    <x v="781"/>
    <x v="4"/>
    <x v="0"/>
    <x v="2"/>
    <x v="0"/>
    <x v="181"/>
    <x v="211"/>
    <x v="1"/>
    <x v="0"/>
    <m/>
    <x v="1"/>
    <x v="617"/>
    <x v="2"/>
    <x v="33"/>
    <n v="80"/>
    <n v="20"/>
    <n v="20"/>
    <n v="76.864900000000006"/>
    <n v="96.864900000000006"/>
    <n v="96.864900000000006"/>
    <x v="1"/>
    <x v="3"/>
    <x v="33"/>
  </r>
  <r>
    <x v="782"/>
    <x v="2"/>
    <x v="0"/>
    <x v="1"/>
    <x v="0"/>
    <x v="181"/>
    <x v="210"/>
    <x v="0"/>
    <x v="0"/>
    <m/>
    <x v="0"/>
    <x v="618"/>
    <x v="2"/>
    <x v="95"/>
    <n v="140"/>
    <n v="70"/>
    <n v="70"/>
    <n v="519.01250000000005"/>
    <n v="589.01250000000005"/>
    <n v="589.01250000000005"/>
    <x v="1"/>
    <x v="4"/>
    <x v="95"/>
  </r>
  <r>
    <x v="783"/>
    <x v="1"/>
    <x v="1"/>
    <x v="0"/>
    <x v="0"/>
    <x v="182"/>
    <x v="195"/>
    <x v="1"/>
    <x v="0"/>
    <m/>
    <x v="1"/>
    <x v="562"/>
    <x v="1"/>
    <x v="12"/>
    <n v="80"/>
    <n v="20"/>
    <n v="20"/>
    <n v="7.02"/>
    <n v="27.02"/>
    <n v="27.02"/>
    <x v="2"/>
    <x v="2"/>
    <x v="12"/>
  </r>
  <r>
    <x v="784"/>
    <x v="0"/>
    <x v="5"/>
    <x v="2"/>
    <x v="0"/>
    <x v="182"/>
    <x v="175"/>
    <x v="1"/>
    <x v="0"/>
    <m/>
    <x v="1"/>
    <x v="36"/>
    <x v="0"/>
    <x v="0"/>
    <n v="80"/>
    <n v="20"/>
    <n v="20"/>
    <n v="42.66"/>
    <n v="62.66"/>
    <n v="62.66"/>
    <x v="2"/>
    <x v="2"/>
    <x v="0"/>
  </r>
  <r>
    <x v="785"/>
    <x v="5"/>
    <x v="2"/>
    <x v="0"/>
    <x v="0"/>
    <x v="182"/>
    <x v="193"/>
    <x v="1"/>
    <x v="0"/>
    <m/>
    <x v="1"/>
    <x v="619"/>
    <x v="2"/>
    <x v="22"/>
    <n v="80"/>
    <n v="20"/>
    <n v="20"/>
    <n v="179.5359"/>
    <n v="199.5359"/>
    <n v="199.5359"/>
    <x v="2"/>
    <x v="2"/>
    <x v="22"/>
  </r>
  <r>
    <x v="786"/>
    <x v="5"/>
    <x v="2"/>
    <x v="0"/>
    <x v="0"/>
    <x v="182"/>
    <x v="157"/>
    <x v="1"/>
    <x v="0"/>
    <m/>
    <x v="1"/>
    <x v="620"/>
    <x v="2"/>
    <x v="20"/>
    <n v="80"/>
    <n v="20"/>
    <n v="20"/>
    <n v="7.8"/>
    <n v="27.8"/>
    <n v="27.8"/>
    <x v="2"/>
    <x v="5"/>
    <x v="20"/>
  </r>
  <r>
    <x v="787"/>
    <x v="0"/>
    <x v="5"/>
    <x v="2"/>
    <x v="0"/>
    <x v="182"/>
    <x v="207"/>
    <x v="1"/>
    <x v="0"/>
    <m/>
    <x v="1"/>
    <x v="621"/>
    <x v="2"/>
    <x v="5"/>
    <n v="80"/>
    <n v="20"/>
    <n v="20"/>
    <n v="107.52"/>
    <n v="127.52"/>
    <n v="127.52"/>
    <x v="2"/>
    <x v="3"/>
    <x v="5"/>
  </r>
  <r>
    <x v="788"/>
    <x v="3"/>
    <x v="0"/>
    <x v="1"/>
    <x v="0"/>
    <x v="182"/>
    <x v="212"/>
    <x v="0"/>
    <x v="0"/>
    <m/>
    <x v="0"/>
    <x v="12"/>
    <x v="0"/>
    <x v="84"/>
    <n v="140"/>
    <n v="70"/>
    <n v="70"/>
    <n v="150"/>
    <n v="220"/>
    <n v="220"/>
    <x v="2"/>
    <x v="3"/>
    <x v="84"/>
  </r>
  <r>
    <x v="789"/>
    <x v="0"/>
    <x v="5"/>
    <x v="1"/>
    <x v="0"/>
    <x v="182"/>
    <x v="168"/>
    <x v="0"/>
    <x v="0"/>
    <m/>
    <x v="23"/>
    <x v="36"/>
    <x v="0"/>
    <x v="89"/>
    <n v="140"/>
    <n v="0"/>
    <n v="0"/>
    <n v="42.66"/>
    <n v="42.66"/>
    <n v="42.66"/>
    <x v="2"/>
    <x v="4"/>
    <x v="89"/>
  </r>
  <r>
    <x v="790"/>
    <x v="2"/>
    <x v="2"/>
    <x v="0"/>
    <x v="0"/>
    <x v="182"/>
    <x v="168"/>
    <x v="0"/>
    <x v="0"/>
    <m/>
    <x v="23"/>
    <x v="622"/>
    <x v="2"/>
    <x v="89"/>
    <n v="140"/>
    <n v="0"/>
    <n v="0"/>
    <n v="20.010000000000002"/>
    <n v="20.010000000000002"/>
    <n v="20.010000000000002"/>
    <x v="2"/>
    <x v="4"/>
    <x v="89"/>
  </r>
  <r>
    <x v="791"/>
    <x v="4"/>
    <x v="0"/>
    <x v="2"/>
    <x v="0"/>
    <x v="183"/>
    <x v="209"/>
    <x v="1"/>
    <x v="0"/>
    <m/>
    <x v="1"/>
    <x v="183"/>
    <x v="2"/>
    <x v="56"/>
    <n v="80"/>
    <n v="20"/>
    <n v="20"/>
    <n v="180"/>
    <n v="200"/>
    <n v="200"/>
    <x v="3"/>
    <x v="5"/>
    <x v="56"/>
  </r>
  <r>
    <x v="792"/>
    <x v="5"/>
    <x v="3"/>
    <x v="2"/>
    <x v="0"/>
    <x v="184"/>
    <x v="201"/>
    <x v="1"/>
    <x v="0"/>
    <m/>
    <x v="1"/>
    <x v="43"/>
    <x v="2"/>
    <x v="17"/>
    <n v="80"/>
    <n v="20"/>
    <n v="20"/>
    <n v="30"/>
    <n v="50"/>
    <n v="50"/>
    <x v="4"/>
    <x v="3"/>
    <x v="17"/>
  </r>
  <r>
    <x v="793"/>
    <x v="0"/>
    <x v="5"/>
    <x v="2"/>
    <x v="0"/>
    <x v="185"/>
    <x v="195"/>
    <x v="1"/>
    <x v="0"/>
    <m/>
    <x v="1"/>
    <x v="30"/>
    <x v="2"/>
    <x v="1"/>
    <n v="80"/>
    <n v="20"/>
    <n v="20"/>
    <n v="0.45600000000000002"/>
    <n v="20.456"/>
    <n v="20.456"/>
    <x v="5"/>
    <x v="2"/>
    <x v="1"/>
  </r>
  <r>
    <x v="794"/>
    <x v="2"/>
    <x v="2"/>
    <x v="0"/>
    <x v="0"/>
    <x v="185"/>
    <x v="178"/>
    <x v="0"/>
    <x v="0"/>
    <s v="Yes"/>
    <x v="3"/>
    <x v="623"/>
    <x v="2"/>
    <x v="12"/>
    <n v="140"/>
    <n v="210"/>
    <n v="210"/>
    <n v="0"/>
    <n v="315.9778"/>
    <n v="210"/>
    <x v="5"/>
    <x v="5"/>
    <x v="12"/>
  </r>
  <r>
    <x v="795"/>
    <x v="0"/>
    <x v="5"/>
    <x v="0"/>
    <x v="0"/>
    <x v="185"/>
    <x v="162"/>
    <x v="0"/>
    <x v="0"/>
    <m/>
    <x v="1"/>
    <x v="66"/>
    <x v="0"/>
    <x v="39"/>
    <n v="140"/>
    <n v="35"/>
    <n v="35"/>
    <n v="19.196999999999999"/>
    <n v="54.197000000000003"/>
    <n v="54.197000000000003"/>
    <x v="5"/>
    <x v="0"/>
    <x v="39"/>
  </r>
  <r>
    <x v="796"/>
    <x v="4"/>
    <x v="0"/>
    <x v="2"/>
    <x v="0"/>
    <x v="185"/>
    <x v="192"/>
    <x v="1"/>
    <x v="0"/>
    <m/>
    <x v="1"/>
    <x v="183"/>
    <x v="2"/>
    <x v="0"/>
    <n v="80"/>
    <n v="20"/>
    <n v="20"/>
    <n v="180"/>
    <n v="200"/>
    <n v="200"/>
    <x v="5"/>
    <x v="5"/>
    <x v="0"/>
  </r>
  <r>
    <x v="797"/>
    <x v="5"/>
    <x v="3"/>
    <x v="1"/>
    <x v="0"/>
    <x v="185"/>
    <x v="211"/>
    <x v="1"/>
    <x v="0"/>
    <s v="Yes"/>
    <x v="0"/>
    <x v="624"/>
    <x v="2"/>
    <x v="44"/>
    <n v="80"/>
    <n v="40"/>
    <n v="40"/>
    <n v="0"/>
    <n v="280.6737"/>
    <n v="40"/>
    <x v="5"/>
    <x v="3"/>
    <x v="44"/>
  </r>
  <r>
    <x v="798"/>
    <x v="2"/>
    <x v="3"/>
    <x v="1"/>
    <x v="0"/>
    <x v="185"/>
    <x v="212"/>
    <x v="1"/>
    <x v="0"/>
    <m/>
    <x v="8"/>
    <x v="625"/>
    <x v="2"/>
    <x v="28"/>
    <n v="80"/>
    <n v="160"/>
    <n v="160"/>
    <n v="425.89949999999999"/>
    <n v="585.89949999999999"/>
    <n v="585.89949999999999"/>
    <x v="5"/>
    <x v="3"/>
    <x v="28"/>
  </r>
  <r>
    <x v="799"/>
    <x v="3"/>
    <x v="2"/>
    <x v="4"/>
    <x v="0"/>
    <x v="185"/>
    <x v="168"/>
    <x v="0"/>
    <x v="0"/>
    <m/>
    <x v="23"/>
    <x v="626"/>
    <x v="2"/>
    <x v="89"/>
    <n v="140"/>
    <n v="0"/>
    <n v="0"/>
    <n v="346.24380000000002"/>
    <n v="346.24380000000002"/>
    <n v="346.24380000000002"/>
    <x v="5"/>
    <x v="4"/>
    <x v="89"/>
  </r>
  <r>
    <x v="800"/>
    <x v="0"/>
    <x v="5"/>
    <x v="2"/>
    <x v="0"/>
    <x v="186"/>
    <x v="178"/>
    <x v="0"/>
    <x v="0"/>
    <m/>
    <x v="1"/>
    <x v="421"/>
    <x v="2"/>
    <x v="60"/>
    <n v="140"/>
    <n v="35"/>
    <n v="35"/>
    <n v="146.75530000000001"/>
    <n v="181.75530000000001"/>
    <n v="181.75530000000001"/>
    <x v="0"/>
    <x v="5"/>
    <x v="60"/>
  </r>
  <r>
    <x v="801"/>
    <x v="2"/>
    <x v="2"/>
    <x v="1"/>
    <x v="0"/>
    <x v="186"/>
    <x v="172"/>
    <x v="1"/>
    <x v="0"/>
    <m/>
    <x v="0"/>
    <x v="2"/>
    <x v="2"/>
    <x v="39"/>
    <n v="80"/>
    <n v="40"/>
    <n v="40"/>
    <n v="120"/>
    <n v="160"/>
    <n v="160"/>
    <x v="0"/>
    <x v="3"/>
    <x v="39"/>
  </r>
  <r>
    <x v="802"/>
    <x v="3"/>
    <x v="2"/>
    <x v="0"/>
    <x v="0"/>
    <x v="186"/>
    <x v="175"/>
    <x v="1"/>
    <x v="0"/>
    <m/>
    <x v="0"/>
    <x v="627"/>
    <x v="1"/>
    <x v="13"/>
    <n v="80"/>
    <n v="40"/>
    <n v="40"/>
    <n v="45.877499999999998"/>
    <n v="85.877499999999998"/>
    <n v="85.877499999999998"/>
    <x v="0"/>
    <x v="2"/>
    <x v="13"/>
  </r>
  <r>
    <x v="803"/>
    <x v="1"/>
    <x v="1"/>
    <x v="4"/>
    <x v="0"/>
    <x v="186"/>
    <x v="204"/>
    <x v="1"/>
    <x v="0"/>
    <m/>
    <x v="14"/>
    <x v="628"/>
    <x v="0"/>
    <x v="0"/>
    <n v="80"/>
    <n v="100"/>
    <n v="100"/>
    <n v="30.42"/>
    <n v="130.42000000000002"/>
    <n v="130.42000000000002"/>
    <x v="0"/>
    <x v="0"/>
    <x v="0"/>
  </r>
  <r>
    <x v="804"/>
    <x v="1"/>
    <x v="1"/>
    <x v="2"/>
    <x v="0"/>
    <x v="186"/>
    <x v="204"/>
    <x v="1"/>
    <x v="0"/>
    <m/>
    <x v="1"/>
    <x v="43"/>
    <x v="0"/>
    <x v="0"/>
    <n v="80"/>
    <n v="20"/>
    <n v="20"/>
    <n v="30"/>
    <n v="50"/>
    <n v="50"/>
    <x v="0"/>
    <x v="0"/>
    <x v="0"/>
  </r>
  <r>
    <x v="805"/>
    <x v="0"/>
    <x v="5"/>
    <x v="2"/>
    <x v="0"/>
    <x v="186"/>
    <x v="204"/>
    <x v="1"/>
    <x v="0"/>
    <m/>
    <x v="1"/>
    <x v="629"/>
    <x v="2"/>
    <x v="0"/>
    <n v="80"/>
    <n v="20"/>
    <n v="20"/>
    <n v="90.630399999999995"/>
    <n v="110.63039999999999"/>
    <n v="110.63039999999999"/>
    <x v="0"/>
    <x v="0"/>
    <x v="0"/>
  </r>
  <r>
    <x v="806"/>
    <x v="0"/>
    <x v="5"/>
    <x v="0"/>
    <x v="0"/>
    <x v="186"/>
    <x v="207"/>
    <x v="0"/>
    <x v="0"/>
    <m/>
    <x v="1"/>
    <x v="2"/>
    <x v="2"/>
    <x v="4"/>
    <n v="140"/>
    <n v="35"/>
    <n v="35"/>
    <n v="120"/>
    <n v="155"/>
    <n v="155"/>
    <x v="0"/>
    <x v="3"/>
    <x v="4"/>
  </r>
  <r>
    <x v="807"/>
    <x v="5"/>
    <x v="0"/>
    <x v="0"/>
    <x v="1"/>
    <x v="186"/>
    <x v="134"/>
    <x v="1"/>
    <x v="0"/>
    <m/>
    <x v="2"/>
    <x v="630"/>
    <x v="0"/>
    <x v="5"/>
    <n v="80"/>
    <n v="60"/>
    <n v="60"/>
    <n v="8.92"/>
    <n v="68.92"/>
    <n v="68.92"/>
    <x v="0"/>
    <x v="5"/>
    <x v="5"/>
  </r>
  <r>
    <x v="808"/>
    <x v="1"/>
    <x v="3"/>
    <x v="3"/>
    <x v="0"/>
    <x v="186"/>
    <x v="134"/>
    <x v="0"/>
    <x v="0"/>
    <m/>
    <x v="14"/>
    <x v="448"/>
    <x v="0"/>
    <x v="5"/>
    <n v="140"/>
    <n v="175"/>
    <n v="175"/>
    <n v="244.7225"/>
    <n v="419.72249999999997"/>
    <n v="419.72249999999997"/>
    <x v="0"/>
    <x v="5"/>
    <x v="5"/>
  </r>
  <r>
    <x v="809"/>
    <x v="3"/>
    <x v="2"/>
    <x v="0"/>
    <x v="0"/>
    <x v="186"/>
    <x v="168"/>
    <x v="0"/>
    <x v="0"/>
    <m/>
    <x v="23"/>
    <x v="12"/>
    <x v="0"/>
    <x v="89"/>
    <n v="140"/>
    <n v="0"/>
    <n v="0"/>
    <n v="150"/>
    <n v="150"/>
    <n v="150"/>
    <x v="0"/>
    <x v="4"/>
    <x v="89"/>
  </r>
  <r>
    <x v="810"/>
    <x v="5"/>
    <x v="2"/>
    <x v="0"/>
    <x v="0"/>
    <x v="187"/>
    <x v="213"/>
    <x v="0"/>
    <x v="0"/>
    <m/>
    <x v="1"/>
    <x v="631"/>
    <x v="0"/>
    <x v="13"/>
    <n v="140"/>
    <n v="35"/>
    <n v="35"/>
    <n v="52.172199999999997"/>
    <n v="87.172200000000004"/>
    <n v="87.172200000000004"/>
    <x v="1"/>
    <x v="1"/>
    <x v="13"/>
  </r>
  <r>
    <x v="811"/>
    <x v="0"/>
    <x v="5"/>
    <x v="2"/>
    <x v="0"/>
    <x v="187"/>
    <x v="214"/>
    <x v="1"/>
    <x v="0"/>
    <m/>
    <x v="1"/>
    <x v="632"/>
    <x v="0"/>
    <x v="24"/>
    <n v="80"/>
    <n v="20"/>
    <n v="20"/>
    <n v="41.712299999999999"/>
    <n v="61.712299999999999"/>
    <n v="61.712299999999999"/>
    <x v="1"/>
    <x v="2"/>
    <x v="24"/>
  </r>
  <r>
    <x v="812"/>
    <x v="0"/>
    <x v="3"/>
    <x v="3"/>
    <x v="0"/>
    <x v="188"/>
    <x v="137"/>
    <x v="1"/>
    <x v="0"/>
    <m/>
    <x v="6"/>
    <x v="633"/>
    <x v="2"/>
    <x v="35"/>
    <n v="80"/>
    <n v="80"/>
    <n v="80"/>
    <n v="1800.24"/>
    <n v="1880.24"/>
    <n v="1880.24"/>
    <x v="2"/>
    <x v="4"/>
    <x v="35"/>
  </r>
  <r>
    <x v="813"/>
    <x v="2"/>
    <x v="0"/>
    <x v="0"/>
    <x v="0"/>
    <x v="188"/>
    <x v="192"/>
    <x v="1"/>
    <x v="0"/>
    <m/>
    <x v="0"/>
    <x v="39"/>
    <x v="2"/>
    <x v="32"/>
    <n v="80"/>
    <n v="40"/>
    <n v="40"/>
    <n v="144"/>
    <n v="184"/>
    <n v="184"/>
    <x v="2"/>
    <x v="5"/>
    <x v="32"/>
  </r>
  <r>
    <x v="814"/>
    <x v="4"/>
    <x v="0"/>
    <x v="0"/>
    <x v="1"/>
    <x v="188"/>
    <x v="192"/>
    <x v="1"/>
    <x v="0"/>
    <m/>
    <x v="0"/>
    <x v="634"/>
    <x v="0"/>
    <x v="32"/>
    <n v="80"/>
    <n v="40"/>
    <n v="40"/>
    <n v="39.953899999999997"/>
    <n v="79.953900000000004"/>
    <n v="79.953900000000004"/>
    <x v="2"/>
    <x v="5"/>
    <x v="32"/>
  </r>
  <r>
    <x v="815"/>
    <x v="0"/>
    <x v="5"/>
    <x v="1"/>
    <x v="0"/>
    <x v="188"/>
    <x v="215"/>
    <x v="0"/>
    <x v="0"/>
    <m/>
    <x v="0"/>
    <x v="183"/>
    <x v="0"/>
    <x v="2"/>
    <n v="140"/>
    <n v="70"/>
    <n v="70"/>
    <n v="180"/>
    <n v="250"/>
    <n v="250"/>
    <x v="2"/>
    <x v="4"/>
    <x v="2"/>
  </r>
  <r>
    <x v="816"/>
    <x v="1"/>
    <x v="0"/>
    <x v="0"/>
    <x v="0"/>
    <x v="188"/>
    <x v="201"/>
    <x v="1"/>
    <x v="0"/>
    <m/>
    <x v="1"/>
    <x v="489"/>
    <x v="2"/>
    <x v="14"/>
    <n v="80"/>
    <n v="20"/>
    <n v="20"/>
    <n v="150.36160000000001"/>
    <n v="170.36160000000001"/>
    <n v="170.36160000000001"/>
    <x v="2"/>
    <x v="3"/>
    <x v="14"/>
  </r>
  <r>
    <x v="817"/>
    <x v="1"/>
    <x v="1"/>
    <x v="2"/>
    <x v="1"/>
    <x v="188"/>
    <x v="216"/>
    <x v="1"/>
    <x v="1"/>
    <s v="Yes"/>
    <x v="1"/>
    <x v="635"/>
    <x v="3"/>
    <x v="4"/>
    <n v="80"/>
    <n v="20"/>
    <n v="0"/>
    <n v="0"/>
    <n v="130.11000000000001"/>
    <n v="0"/>
    <x v="2"/>
    <x v="1"/>
    <x v="4"/>
  </r>
  <r>
    <x v="818"/>
    <x v="0"/>
    <x v="5"/>
    <x v="2"/>
    <x v="0"/>
    <x v="188"/>
    <x v="208"/>
    <x v="1"/>
    <x v="0"/>
    <m/>
    <x v="1"/>
    <x v="2"/>
    <x v="0"/>
    <x v="31"/>
    <n v="80"/>
    <n v="20"/>
    <n v="20"/>
    <n v="120"/>
    <n v="140"/>
    <n v="140"/>
    <x v="2"/>
    <x v="2"/>
    <x v="31"/>
  </r>
  <r>
    <x v="819"/>
    <x v="0"/>
    <x v="5"/>
    <x v="1"/>
    <x v="0"/>
    <x v="188"/>
    <x v="134"/>
    <x v="0"/>
    <x v="0"/>
    <m/>
    <x v="0"/>
    <x v="636"/>
    <x v="0"/>
    <x v="53"/>
    <n v="140"/>
    <n v="70"/>
    <n v="70"/>
    <n v="272.49689999999998"/>
    <n v="342.49689999999998"/>
    <n v="342.49689999999998"/>
    <x v="2"/>
    <x v="5"/>
    <x v="53"/>
  </r>
  <r>
    <x v="820"/>
    <x v="4"/>
    <x v="0"/>
    <x v="0"/>
    <x v="0"/>
    <x v="188"/>
    <x v="211"/>
    <x v="1"/>
    <x v="0"/>
    <m/>
    <x v="1"/>
    <x v="637"/>
    <x v="1"/>
    <x v="5"/>
    <n v="80"/>
    <n v="20"/>
    <n v="20"/>
    <n v="34.5"/>
    <n v="54.5"/>
    <n v="54.5"/>
    <x v="2"/>
    <x v="3"/>
    <x v="5"/>
  </r>
  <r>
    <x v="821"/>
    <x v="2"/>
    <x v="0"/>
    <x v="3"/>
    <x v="0"/>
    <x v="188"/>
    <x v="208"/>
    <x v="0"/>
    <x v="0"/>
    <m/>
    <x v="13"/>
    <x v="638"/>
    <x v="2"/>
    <x v="31"/>
    <n v="140"/>
    <n v="420"/>
    <n v="420"/>
    <n v="44.064"/>
    <n v="464.06400000000002"/>
    <n v="464.06400000000002"/>
    <x v="2"/>
    <x v="2"/>
    <x v="31"/>
  </r>
  <r>
    <x v="822"/>
    <x v="3"/>
    <x v="2"/>
    <x v="3"/>
    <x v="0"/>
    <x v="188"/>
    <x v="168"/>
    <x v="0"/>
    <x v="0"/>
    <m/>
    <x v="23"/>
    <x v="639"/>
    <x v="1"/>
    <x v="89"/>
    <n v="140"/>
    <n v="0"/>
    <n v="0"/>
    <n v="67.843599999999995"/>
    <n v="67.843599999999995"/>
    <n v="67.843599999999995"/>
    <x v="2"/>
    <x v="4"/>
    <x v="89"/>
  </r>
  <r>
    <x v="823"/>
    <x v="2"/>
    <x v="0"/>
    <x v="0"/>
    <x v="0"/>
    <x v="188"/>
    <x v="168"/>
    <x v="0"/>
    <x v="0"/>
    <m/>
    <x v="23"/>
    <x v="640"/>
    <x v="2"/>
    <x v="89"/>
    <n v="140"/>
    <n v="0"/>
    <n v="0"/>
    <n v="165.8691"/>
    <n v="165.8691"/>
    <n v="165.8691"/>
    <x v="2"/>
    <x v="4"/>
    <x v="89"/>
  </r>
  <r>
    <x v="824"/>
    <x v="8"/>
    <x v="5"/>
    <x v="1"/>
    <x v="0"/>
    <x v="188"/>
    <x v="168"/>
    <x v="0"/>
    <x v="0"/>
    <m/>
    <x v="23"/>
    <x v="36"/>
    <x v="4"/>
    <x v="89"/>
    <n v="140"/>
    <n v="0"/>
    <n v="0"/>
    <n v="42.66"/>
    <n v="42.66"/>
    <n v="42.66"/>
    <x v="2"/>
    <x v="4"/>
    <x v="89"/>
  </r>
  <r>
    <x v="825"/>
    <x v="5"/>
    <x v="3"/>
    <x v="1"/>
    <x v="0"/>
    <x v="188"/>
    <x v="168"/>
    <x v="1"/>
    <x v="0"/>
    <m/>
    <x v="23"/>
    <x v="641"/>
    <x v="0"/>
    <x v="89"/>
    <n v="80"/>
    <n v="0"/>
    <n v="0"/>
    <n v="101.9011"/>
    <n v="101.9011"/>
    <n v="101.9011"/>
    <x v="2"/>
    <x v="4"/>
    <x v="89"/>
  </r>
  <r>
    <x v="826"/>
    <x v="6"/>
    <x v="3"/>
    <x v="3"/>
    <x v="0"/>
    <x v="188"/>
    <x v="168"/>
    <x v="0"/>
    <x v="0"/>
    <m/>
    <x v="23"/>
    <x v="642"/>
    <x v="2"/>
    <x v="89"/>
    <n v="140"/>
    <n v="0"/>
    <n v="0"/>
    <n v="222.5367"/>
    <n v="222.5367"/>
    <n v="222.5367"/>
    <x v="2"/>
    <x v="4"/>
    <x v="89"/>
  </r>
  <r>
    <x v="827"/>
    <x v="5"/>
    <x v="3"/>
    <x v="1"/>
    <x v="0"/>
    <x v="189"/>
    <x v="205"/>
    <x v="1"/>
    <x v="1"/>
    <s v="Yes"/>
    <x v="0"/>
    <x v="643"/>
    <x v="3"/>
    <x v="31"/>
    <n v="80"/>
    <n v="40"/>
    <n v="0"/>
    <n v="0"/>
    <n v="384.76940000000002"/>
    <n v="0"/>
    <x v="3"/>
    <x v="1"/>
    <x v="31"/>
  </r>
  <r>
    <x v="828"/>
    <x v="0"/>
    <x v="5"/>
    <x v="2"/>
    <x v="0"/>
    <x v="190"/>
    <x v="166"/>
    <x v="1"/>
    <x v="0"/>
    <m/>
    <x v="1"/>
    <x v="127"/>
    <x v="0"/>
    <x v="11"/>
    <n v="80"/>
    <n v="20"/>
    <n v="20"/>
    <n v="22"/>
    <n v="42"/>
    <n v="42"/>
    <x v="4"/>
    <x v="0"/>
    <x v="11"/>
  </r>
  <r>
    <x v="829"/>
    <x v="2"/>
    <x v="2"/>
    <x v="1"/>
    <x v="0"/>
    <x v="191"/>
    <x v="201"/>
    <x v="1"/>
    <x v="0"/>
    <m/>
    <x v="0"/>
    <x v="2"/>
    <x v="0"/>
    <x v="13"/>
    <n v="80"/>
    <n v="40"/>
    <n v="40"/>
    <n v="120"/>
    <n v="160"/>
    <n v="160"/>
    <x v="5"/>
    <x v="3"/>
    <x v="13"/>
  </r>
  <r>
    <x v="830"/>
    <x v="2"/>
    <x v="0"/>
    <x v="1"/>
    <x v="1"/>
    <x v="191"/>
    <x v="193"/>
    <x v="1"/>
    <x v="1"/>
    <s v="Yes"/>
    <x v="0"/>
    <x v="17"/>
    <x v="3"/>
    <x v="21"/>
    <n v="80"/>
    <n v="40"/>
    <n v="0"/>
    <n v="0"/>
    <n v="244.28399999999999"/>
    <n v="0"/>
    <x v="5"/>
    <x v="2"/>
    <x v="21"/>
  </r>
  <r>
    <x v="831"/>
    <x v="4"/>
    <x v="3"/>
    <x v="1"/>
    <x v="0"/>
    <x v="191"/>
    <x v="207"/>
    <x v="0"/>
    <x v="0"/>
    <s v="Yes"/>
    <x v="26"/>
    <x v="644"/>
    <x v="2"/>
    <x v="23"/>
    <n v="140"/>
    <n v="700"/>
    <n v="700"/>
    <n v="0"/>
    <n v="2748.5612000000001"/>
    <n v="700"/>
    <x v="5"/>
    <x v="3"/>
    <x v="23"/>
  </r>
  <r>
    <x v="832"/>
    <x v="5"/>
    <x v="0"/>
    <x v="2"/>
    <x v="0"/>
    <x v="191"/>
    <x v="200"/>
    <x v="1"/>
    <x v="0"/>
    <m/>
    <x v="1"/>
    <x v="645"/>
    <x v="2"/>
    <x v="45"/>
    <n v="80"/>
    <n v="20"/>
    <n v="20"/>
    <n v="8.5495999999999999"/>
    <n v="28.549599999999998"/>
    <n v="28.549599999999998"/>
    <x v="5"/>
    <x v="2"/>
    <x v="45"/>
  </r>
  <r>
    <x v="833"/>
    <x v="2"/>
    <x v="2"/>
    <x v="0"/>
    <x v="0"/>
    <x v="191"/>
    <x v="200"/>
    <x v="1"/>
    <x v="0"/>
    <m/>
    <x v="0"/>
    <x v="646"/>
    <x v="2"/>
    <x v="45"/>
    <n v="80"/>
    <n v="40"/>
    <n v="40"/>
    <n v="120.54089999999999"/>
    <n v="160.54089999999999"/>
    <n v="160.54089999999999"/>
    <x v="5"/>
    <x v="2"/>
    <x v="45"/>
  </r>
  <r>
    <x v="834"/>
    <x v="3"/>
    <x v="2"/>
    <x v="1"/>
    <x v="0"/>
    <x v="191"/>
    <x v="168"/>
    <x v="0"/>
    <x v="0"/>
    <m/>
    <x v="23"/>
    <x v="235"/>
    <x v="1"/>
    <x v="89"/>
    <n v="140"/>
    <n v="0"/>
    <n v="0"/>
    <n v="52.350099999999998"/>
    <n v="52.350099999999998"/>
    <n v="52.350099999999998"/>
    <x v="5"/>
    <x v="4"/>
    <x v="89"/>
  </r>
  <r>
    <x v="835"/>
    <x v="2"/>
    <x v="0"/>
    <x v="4"/>
    <x v="0"/>
    <x v="191"/>
    <x v="168"/>
    <x v="0"/>
    <x v="0"/>
    <m/>
    <x v="23"/>
    <x v="647"/>
    <x v="2"/>
    <x v="89"/>
    <n v="140"/>
    <n v="0"/>
    <n v="0"/>
    <n v="406.70679999999999"/>
    <n v="406.70679999999999"/>
    <n v="406.70679999999999"/>
    <x v="5"/>
    <x v="4"/>
    <x v="89"/>
  </r>
  <r>
    <x v="836"/>
    <x v="1"/>
    <x v="1"/>
    <x v="2"/>
    <x v="0"/>
    <x v="192"/>
    <x v="216"/>
    <x v="1"/>
    <x v="0"/>
    <m/>
    <x v="1"/>
    <x v="648"/>
    <x v="0"/>
    <x v="43"/>
    <n v="80"/>
    <n v="20"/>
    <n v="20"/>
    <n v="70.5334"/>
    <n v="90.5334"/>
    <n v="90.5334"/>
    <x v="0"/>
    <x v="1"/>
    <x v="43"/>
  </r>
  <r>
    <x v="837"/>
    <x v="7"/>
    <x v="5"/>
    <x v="0"/>
    <x v="0"/>
    <x v="192"/>
    <x v="134"/>
    <x v="0"/>
    <x v="0"/>
    <m/>
    <x v="1"/>
    <x v="649"/>
    <x v="0"/>
    <x v="47"/>
    <n v="140"/>
    <n v="35"/>
    <n v="35"/>
    <n v="14.4"/>
    <n v="49.4"/>
    <n v="49.4"/>
    <x v="0"/>
    <x v="5"/>
    <x v="47"/>
  </r>
  <r>
    <x v="838"/>
    <x v="5"/>
    <x v="3"/>
    <x v="0"/>
    <x v="0"/>
    <x v="192"/>
    <x v="211"/>
    <x v="1"/>
    <x v="0"/>
    <m/>
    <x v="1"/>
    <x v="39"/>
    <x v="1"/>
    <x v="4"/>
    <n v="80"/>
    <n v="20"/>
    <n v="20"/>
    <n v="144"/>
    <n v="164"/>
    <n v="164"/>
    <x v="0"/>
    <x v="3"/>
    <x v="4"/>
  </r>
  <r>
    <x v="839"/>
    <x v="0"/>
    <x v="5"/>
    <x v="0"/>
    <x v="0"/>
    <x v="192"/>
    <x v="209"/>
    <x v="1"/>
    <x v="0"/>
    <m/>
    <x v="0"/>
    <x v="650"/>
    <x v="2"/>
    <x v="5"/>
    <n v="80"/>
    <n v="40"/>
    <n v="40"/>
    <n v="5.4"/>
    <n v="45.4"/>
    <n v="45.4"/>
    <x v="0"/>
    <x v="5"/>
    <x v="5"/>
  </r>
  <r>
    <x v="840"/>
    <x v="4"/>
    <x v="1"/>
    <x v="0"/>
    <x v="0"/>
    <x v="193"/>
    <x v="193"/>
    <x v="1"/>
    <x v="0"/>
    <m/>
    <x v="1"/>
    <x v="651"/>
    <x v="1"/>
    <x v="39"/>
    <n v="80"/>
    <n v="20"/>
    <n v="20"/>
    <n v="23.1465"/>
    <n v="43.146500000000003"/>
    <n v="43.146500000000003"/>
    <x v="1"/>
    <x v="2"/>
    <x v="39"/>
  </r>
  <r>
    <x v="841"/>
    <x v="2"/>
    <x v="0"/>
    <x v="1"/>
    <x v="0"/>
    <x v="193"/>
    <x v="193"/>
    <x v="1"/>
    <x v="0"/>
    <s v="Yes"/>
    <x v="0"/>
    <x v="652"/>
    <x v="2"/>
    <x v="39"/>
    <n v="80"/>
    <n v="40"/>
    <n v="40"/>
    <n v="0"/>
    <n v="65.071799999999996"/>
    <n v="40"/>
    <x v="1"/>
    <x v="2"/>
    <x v="39"/>
  </r>
  <r>
    <x v="842"/>
    <x v="5"/>
    <x v="3"/>
    <x v="0"/>
    <x v="0"/>
    <x v="193"/>
    <x v="208"/>
    <x v="1"/>
    <x v="0"/>
    <m/>
    <x v="0"/>
    <x v="653"/>
    <x v="2"/>
    <x v="4"/>
    <n v="80"/>
    <n v="40"/>
    <n v="40"/>
    <n v="175.21770000000001"/>
    <n v="215.21770000000001"/>
    <n v="215.21770000000001"/>
    <x v="1"/>
    <x v="2"/>
    <x v="4"/>
  </r>
  <r>
    <x v="843"/>
    <x v="3"/>
    <x v="0"/>
    <x v="3"/>
    <x v="0"/>
    <x v="193"/>
    <x v="212"/>
    <x v="0"/>
    <x v="0"/>
    <m/>
    <x v="15"/>
    <x v="654"/>
    <x v="0"/>
    <x v="31"/>
    <n v="140"/>
    <n v="490"/>
    <n v="490"/>
    <n v="23"/>
    <n v="513"/>
    <n v="513"/>
    <x v="1"/>
    <x v="3"/>
    <x v="31"/>
  </r>
  <r>
    <x v="844"/>
    <x v="4"/>
    <x v="0"/>
    <x v="0"/>
    <x v="0"/>
    <x v="193"/>
    <x v="168"/>
    <x v="0"/>
    <x v="0"/>
    <m/>
    <x v="23"/>
    <x v="43"/>
    <x v="2"/>
    <x v="89"/>
    <n v="140"/>
    <n v="0"/>
    <n v="0"/>
    <n v="30"/>
    <n v="30"/>
    <n v="30"/>
    <x v="1"/>
    <x v="4"/>
    <x v="89"/>
  </r>
  <r>
    <x v="845"/>
    <x v="2"/>
    <x v="2"/>
    <x v="2"/>
    <x v="0"/>
    <x v="193"/>
    <x v="168"/>
    <x v="1"/>
    <x v="0"/>
    <m/>
    <x v="23"/>
    <x v="655"/>
    <x v="0"/>
    <x v="89"/>
    <n v="80"/>
    <n v="0"/>
    <n v="0"/>
    <n v="161.08420000000001"/>
    <n v="161.08420000000001"/>
    <n v="161.08420000000001"/>
    <x v="1"/>
    <x v="4"/>
    <x v="89"/>
  </r>
  <r>
    <x v="846"/>
    <x v="2"/>
    <x v="0"/>
    <x v="2"/>
    <x v="0"/>
    <x v="193"/>
    <x v="168"/>
    <x v="1"/>
    <x v="0"/>
    <m/>
    <x v="23"/>
    <x v="656"/>
    <x v="2"/>
    <x v="89"/>
    <n v="80"/>
    <n v="0"/>
    <n v="0"/>
    <n v="59.807400000000001"/>
    <n v="59.807400000000001"/>
    <n v="59.807400000000001"/>
    <x v="1"/>
    <x v="4"/>
    <x v="89"/>
  </r>
  <r>
    <x v="847"/>
    <x v="4"/>
    <x v="0"/>
    <x v="0"/>
    <x v="0"/>
    <x v="193"/>
    <x v="168"/>
    <x v="1"/>
    <x v="0"/>
    <m/>
    <x v="23"/>
    <x v="66"/>
    <x v="2"/>
    <x v="89"/>
    <n v="80"/>
    <n v="0"/>
    <n v="0"/>
    <n v="19.196999999999999"/>
    <n v="19.196999999999999"/>
    <n v="19.196999999999999"/>
    <x v="1"/>
    <x v="4"/>
    <x v="89"/>
  </r>
  <r>
    <x v="848"/>
    <x v="0"/>
    <x v="5"/>
    <x v="2"/>
    <x v="1"/>
    <x v="193"/>
    <x v="168"/>
    <x v="1"/>
    <x v="0"/>
    <m/>
    <x v="23"/>
    <x v="657"/>
    <x v="0"/>
    <x v="89"/>
    <n v="80"/>
    <n v="0"/>
    <n v="0"/>
    <n v="50.79"/>
    <n v="50.79"/>
    <n v="50.79"/>
    <x v="1"/>
    <x v="4"/>
    <x v="89"/>
  </r>
  <r>
    <x v="849"/>
    <x v="0"/>
    <x v="5"/>
    <x v="0"/>
    <x v="0"/>
    <x v="194"/>
    <x v="114"/>
    <x v="0"/>
    <x v="0"/>
    <m/>
    <x v="14"/>
    <x v="658"/>
    <x v="2"/>
    <x v="14"/>
    <n v="140"/>
    <n v="175"/>
    <n v="175"/>
    <n v="122.80759999999999"/>
    <n v="297.80759999999998"/>
    <n v="297.80759999999998"/>
    <x v="2"/>
    <x v="3"/>
    <x v="14"/>
  </r>
  <r>
    <x v="850"/>
    <x v="4"/>
    <x v="2"/>
    <x v="0"/>
    <x v="0"/>
    <x v="194"/>
    <x v="183"/>
    <x v="1"/>
    <x v="0"/>
    <m/>
    <x v="1"/>
    <x v="659"/>
    <x v="0"/>
    <x v="25"/>
    <n v="80"/>
    <n v="20"/>
    <n v="20"/>
    <n v="54.8215"/>
    <n v="74.8215"/>
    <n v="74.8215"/>
    <x v="2"/>
    <x v="0"/>
    <x v="25"/>
  </r>
  <r>
    <x v="851"/>
    <x v="2"/>
    <x v="2"/>
    <x v="1"/>
    <x v="0"/>
    <x v="194"/>
    <x v="200"/>
    <x v="0"/>
    <x v="0"/>
    <m/>
    <x v="10"/>
    <x v="660"/>
    <x v="2"/>
    <x v="31"/>
    <n v="140"/>
    <n v="350"/>
    <n v="350"/>
    <n v="86.423400000000001"/>
    <n v="436.42340000000002"/>
    <n v="436.42340000000002"/>
    <x v="2"/>
    <x v="2"/>
    <x v="31"/>
  </r>
  <r>
    <x v="852"/>
    <x v="7"/>
    <x v="5"/>
    <x v="0"/>
    <x v="0"/>
    <x v="194"/>
    <x v="168"/>
    <x v="0"/>
    <x v="0"/>
    <m/>
    <x v="23"/>
    <x v="661"/>
    <x v="2"/>
    <x v="89"/>
    <n v="140"/>
    <n v="0"/>
    <n v="0"/>
    <n v="100.60380000000001"/>
    <n v="100.60380000000001"/>
    <n v="100.60380000000001"/>
    <x v="2"/>
    <x v="4"/>
    <x v="89"/>
  </r>
  <r>
    <x v="853"/>
    <x v="0"/>
    <x v="5"/>
    <x v="2"/>
    <x v="0"/>
    <x v="194"/>
    <x v="168"/>
    <x v="1"/>
    <x v="0"/>
    <m/>
    <x v="23"/>
    <x v="662"/>
    <x v="0"/>
    <x v="89"/>
    <n v="80"/>
    <n v="0"/>
    <n v="0"/>
    <n v="17.170000000000002"/>
    <n v="17.170000000000002"/>
    <n v="17.170000000000002"/>
    <x v="2"/>
    <x v="4"/>
    <x v="89"/>
  </r>
  <r>
    <x v="854"/>
    <x v="4"/>
    <x v="3"/>
    <x v="0"/>
    <x v="0"/>
    <x v="194"/>
    <x v="168"/>
    <x v="1"/>
    <x v="0"/>
    <m/>
    <x v="23"/>
    <x v="663"/>
    <x v="1"/>
    <x v="89"/>
    <n v="80"/>
    <n v="0"/>
    <n v="0"/>
    <n v="10.307499999999999"/>
    <n v="10.307499999999999"/>
    <n v="10.307499999999999"/>
    <x v="2"/>
    <x v="4"/>
    <x v="89"/>
  </r>
  <r>
    <x v="855"/>
    <x v="0"/>
    <x v="5"/>
    <x v="0"/>
    <x v="0"/>
    <x v="194"/>
    <x v="168"/>
    <x v="0"/>
    <x v="0"/>
    <m/>
    <x v="23"/>
    <x v="664"/>
    <x v="0"/>
    <x v="89"/>
    <n v="140"/>
    <n v="0"/>
    <n v="0"/>
    <n v="18.63"/>
    <n v="18.63"/>
    <n v="18.63"/>
    <x v="2"/>
    <x v="4"/>
    <x v="89"/>
  </r>
  <r>
    <x v="856"/>
    <x v="0"/>
    <x v="5"/>
    <x v="0"/>
    <x v="0"/>
    <x v="194"/>
    <x v="168"/>
    <x v="0"/>
    <x v="0"/>
    <m/>
    <x v="23"/>
    <x v="665"/>
    <x v="0"/>
    <x v="89"/>
    <n v="140"/>
    <n v="0"/>
    <n v="0"/>
    <n v="32"/>
    <n v="32"/>
    <n v="32"/>
    <x v="2"/>
    <x v="4"/>
    <x v="89"/>
  </r>
  <r>
    <x v="857"/>
    <x v="0"/>
    <x v="5"/>
    <x v="2"/>
    <x v="0"/>
    <x v="194"/>
    <x v="168"/>
    <x v="1"/>
    <x v="0"/>
    <m/>
    <x v="23"/>
    <x v="666"/>
    <x v="1"/>
    <x v="89"/>
    <n v="80"/>
    <n v="0"/>
    <n v="0"/>
    <n v="14.13"/>
    <n v="14.13"/>
    <n v="14.13"/>
    <x v="2"/>
    <x v="4"/>
    <x v="89"/>
  </r>
  <r>
    <x v="858"/>
    <x v="0"/>
    <x v="5"/>
    <x v="3"/>
    <x v="0"/>
    <x v="194"/>
    <x v="168"/>
    <x v="1"/>
    <x v="0"/>
    <m/>
    <x v="23"/>
    <x v="667"/>
    <x v="0"/>
    <x v="89"/>
    <n v="80"/>
    <n v="0"/>
    <n v="0"/>
    <n v="322"/>
    <n v="322"/>
    <n v="322"/>
    <x v="2"/>
    <x v="4"/>
    <x v="89"/>
  </r>
  <r>
    <x v="859"/>
    <x v="7"/>
    <x v="5"/>
    <x v="0"/>
    <x v="0"/>
    <x v="194"/>
    <x v="168"/>
    <x v="0"/>
    <x v="0"/>
    <m/>
    <x v="23"/>
    <x v="419"/>
    <x v="2"/>
    <x v="89"/>
    <n v="140"/>
    <n v="0"/>
    <n v="0"/>
    <n v="50.603299999999997"/>
    <n v="50.603299999999997"/>
    <n v="50.603299999999997"/>
    <x v="2"/>
    <x v="4"/>
    <x v="89"/>
  </r>
  <r>
    <x v="860"/>
    <x v="6"/>
    <x v="3"/>
    <x v="0"/>
    <x v="0"/>
    <x v="195"/>
    <x v="134"/>
    <x v="0"/>
    <x v="0"/>
    <m/>
    <x v="8"/>
    <x v="668"/>
    <x v="2"/>
    <x v="43"/>
    <n v="140"/>
    <n v="280"/>
    <n v="280"/>
    <n v="134.50059999999999"/>
    <n v="414.50059999999996"/>
    <n v="414.50059999999996"/>
    <x v="3"/>
    <x v="5"/>
    <x v="43"/>
  </r>
  <r>
    <x v="861"/>
    <x v="5"/>
    <x v="2"/>
    <x v="1"/>
    <x v="0"/>
    <x v="196"/>
    <x v="186"/>
    <x v="1"/>
    <x v="0"/>
    <m/>
    <x v="0"/>
    <x v="669"/>
    <x v="2"/>
    <x v="0"/>
    <n v="80"/>
    <n v="40"/>
    <n v="40"/>
    <n v="78.333299999999994"/>
    <n v="118.33329999999999"/>
    <n v="118.33329999999999"/>
    <x v="4"/>
    <x v="4"/>
    <x v="0"/>
  </r>
  <r>
    <x v="862"/>
    <x v="3"/>
    <x v="0"/>
    <x v="4"/>
    <x v="0"/>
    <x v="197"/>
    <x v="114"/>
    <x v="1"/>
    <x v="0"/>
    <m/>
    <x v="3"/>
    <x v="670"/>
    <x v="0"/>
    <x v="13"/>
    <n v="80"/>
    <n v="120"/>
    <n v="120"/>
    <n v="202.8"/>
    <n v="322.8"/>
    <n v="322.8"/>
    <x v="5"/>
    <x v="3"/>
    <x v="13"/>
  </r>
  <r>
    <x v="863"/>
    <x v="2"/>
    <x v="3"/>
    <x v="1"/>
    <x v="0"/>
    <x v="197"/>
    <x v="216"/>
    <x v="1"/>
    <x v="0"/>
    <m/>
    <x v="0"/>
    <x v="671"/>
    <x v="2"/>
    <x v="17"/>
    <n v="80"/>
    <n v="40"/>
    <n v="40"/>
    <n v="67.903400000000005"/>
    <n v="107.9034"/>
    <n v="107.9034"/>
    <x v="5"/>
    <x v="1"/>
    <x v="17"/>
  </r>
  <r>
    <x v="864"/>
    <x v="7"/>
    <x v="5"/>
    <x v="0"/>
    <x v="0"/>
    <x v="197"/>
    <x v="134"/>
    <x v="0"/>
    <x v="0"/>
    <m/>
    <x v="6"/>
    <x v="39"/>
    <x v="2"/>
    <x v="22"/>
    <n v="140"/>
    <n v="140"/>
    <n v="140"/>
    <n v="144"/>
    <n v="284"/>
    <n v="284"/>
    <x v="5"/>
    <x v="5"/>
    <x v="22"/>
  </r>
  <r>
    <x v="865"/>
    <x v="1"/>
    <x v="3"/>
    <x v="2"/>
    <x v="0"/>
    <x v="197"/>
    <x v="184"/>
    <x v="0"/>
    <x v="0"/>
    <m/>
    <x v="1"/>
    <x v="589"/>
    <x v="0"/>
    <x v="24"/>
    <n v="140"/>
    <n v="35"/>
    <n v="35"/>
    <n v="178.36179999999999"/>
    <n v="213.36179999999999"/>
    <n v="213.36179999999999"/>
    <x v="5"/>
    <x v="0"/>
    <x v="24"/>
  </r>
  <r>
    <x v="866"/>
    <x v="8"/>
    <x v="5"/>
    <x v="2"/>
    <x v="0"/>
    <x v="197"/>
    <x v="211"/>
    <x v="1"/>
    <x v="0"/>
    <m/>
    <x v="1"/>
    <x v="672"/>
    <x v="1"/>
    <x v="23"/>
    <n v="80"/>
    <n v="20"/>
    <n v="20"/>
    <n v="7.3140000000000001"/>
    <n v="27.314"/>
    <n v="27.314"/>
    <x v="5"/>
    <x v="3"/>
    <x v="23"/>
  </r>
  <r>
    <x v="867"/>
    <x v="8"/>
    <x v="5"/>
    <x v="0"/>
    <x v="0"/>
    <x v="197"/>
    <x v="168"/>
    <x v="0"/>
    <x v="0"/>
    <m/>
    <x v="23"/>
    <x v="2"/>
    <x v="0"/>
    <x v="89"/>
    <n v="140"/>
    <n v="0"/>
    <n v="0"/>
    <n v="120"/>
    <n v="120"/>
    <n v="120"/>
    <x v="5"/>
    <x v="4"/>
    <x v="89"/>
  </r>
  <r>
    <x v="868"/>
    <x v="3"/>
    <x v="2"/>
    <x v="0"/>
    <x v="0"/>
    <x v="197"/>
    <x v="168"/>
    <x v="1"/>
    <x v="0"/>
    <m/>
    <x v="23"/>
    <x v="673"/>
    <x v="2"/>
    <x v="89"/>
    <n v="80"/>
    <n v="0"/>
    <n v="0"/>
    <n v="193.8409"/>
    <n v="193.8409"/>
    <n v="193.8409"/>
    <x v="5"/>
    <x v="4"/>
    <x v="89"/>
  </r>
  <r>
    <x v="869"/>
    <x v="3"/>
    <x v="2"/>
    <x v="0"/>
    <x v="0"/>
    <x v="197"/>
    <x v="168"/>
    <x v="1"/>
    <x v="0"/>
    <m/>
    <x v="23"/>
    <x v="674"/>
    <x v="1"/>
    <x v="89"/>
    <n v="80"/>
    <n v="0"/>
    <n v="0"/>
    <n v="901.5"/>
    <n v="901.5"/>
    <n v="901.5"/>
    <x v="5"/>
    <x v="4"/>
    <x v="89"/>
  </r>
  <r>
    <x v="870"/>
    <x v="2"/>
    <x v="2"/>
    <x v="2"/>
    <x v="0"/>
    <x v="197"/>
    <x v="168"/>
    <x v="1"/>
    <x v="0"/>
    <m/>
    <x v="23"/>
    <x v="554"/>
    <x v="0"/>
    <x v="89"/>
    <n v="80"/>
    <n v="0"/>
    <n v="0"/>
    <n v="64.342100000000002"/>
    <n v="64.342100000000002"/>
    <n v="64.342100000000002"/>
    <x v="5"/>
    <x v="4"/>
    <x v="89"/>
  </r>
  <r>
    <x v="871"/>
    <x v="2"/>
    <x v="2"/>
    <x v="2"/>
    <x v="0"/>
    <x v="197"/>
    <x v="168"/>
    <x v="1"/>
    <x v="0"/>
    <m/>
    <x v="23"/>
    <x v="554"/>
    <x v="0"/>
    <x v="89"/>
    <n v="80"/>
    <n v="0"/>
    <n v="0"/>
    <n v="64.342100000000002"/>
    <n v="64.342100000000002"/>
    <n v="64.342100000000002"/>
    <x v="5"/>
    <x v="4"/>
    <x v="89"/>
  </r>
  <r>
    <x v="872"/>
    <x v="2"/>
    <x v="3"/>
    <x v="0"/>
    <x v="0"/>
    <x v="197"/>
    <x v="168"/>
    <x v="0"/>
    <x v="0"/>
    <m/>
    <x v="23"/>
    <x v="675"/>
    <x v="2"/>
    <x v="89"/>
    <n v="140"/>
    <n v="0"/>
    <n v="0"/>
    <n v="282"/>
    <n v="282"/>
    <n v="282"/>
    <x v="5"/>
    <x v="4"/>
    <x v="89"/>
  </r>
  <r>
    <x v="873"/>
    <x v="4"/>
    <x v="0"/>
    <x v="2"/>
    <x v="0"/>
    <x v="198"/>
    <x v="205"/>
    <x v="1"/>
    <x v="0"/>
    <m/>
    <x v="1"/>
    <x v="29"/>
    <x v="0"/>
    <x v="43"/>
    <n v="80"/>
    <n v="20"/>
    <n v="20"/>
    <n v="21.33"/>
    <n v="41.33"/>
    <n v="41.33"/>
    <x v="0"/>
    <x v="1"/>
    <x v="43"/>
  </r>
  <r>
    <x v="874"/>
    <x v="0"/>
    <x v="5"/>
    <x v="0"/>
    <x v="0"/>
    <x v="198"/>
    <x v="209"/>
    <x v="0"/>
    <x v="0"/>
    <m/>
    <x v="1"/>
    <x v="676"/>
    <x v="0"/>
    <x v="47"/>
    <n v="140"/>
    <n v="35"/>
    <n v="35"/>
    <n v="55.89"/>
    <n v="90.89"/>
    <n v="90.89"/>
    <x v="0"/>
    <x v="5"/>
    <x v="47"/>
  </r>
  <r>
    <x v="875"/>
    <x v="3"/>
    <x v="0"/>
    <x v="1"/>
    <x v="0"/>
    <x v="198"/>
    <x v="212"/>
    <x v="0"/>
    <x v="0"/>
    <m/>
    <x v="0"/>
    <x v="677"/>
    <x v="0"/>
    <x v="4"/>
    <n v="140"/>
    <n v="70"/>
    <n v="70"/>
    <n v="227.13"/>
    <n v="297.13"/>
    <n v="297.13"/>
    <x v="0"/>
    <x v="3"/>
    <x v="4"/>
  </r>
  <r>
    <x v="876"/>
    <x v="3"/>
    <x v="2"/>
    <x v="1"/>
    <x v="0"/>
    <x v="198"/>
    <x v="168"/>
    <x v="0"/>
    <x v="1"/>
    <s v="Yes"/>
    <x v="23"/>
    <x v="678"/>
    <x v="3"/>
    <x v="89"/>
    <n v="140"/>
    <n v="0"/>
    <n v="0"/>
    <n v="0"/>
    <n v="593.44470000000001"/>
    <n v="0"/>
    <x v="0"/>
    <x v="4"/>
    <x v="89"/>
  </r>
  <r>
    <x v="877"/>
    <x v="2"/>
    <x v="3"/>
    <x v="1"/>
    <x v="0"/>
    <x v="198"/>
    <x v="168"/>
    <x v="1"/>
    <x v="0"/>
    <m/>
    <x v="23"/>
    <x v="679"/>
    <x v="0"/>
    <x v="89"/>
    <n v="80"/>
    <n v="0"/>
    <n v="0"/>
    <n v="65.496899999999997"/>
    <n v="65.496899999999997"/>
    <n v="65.496899999999997"/>
    <x v="0"/>
    <x v="4"/>
    <x v="89"/>
  </r>
  <r>
    <x v="878"/>
    <x v="8"/>
    <x v="5"/>
    <x v="1"/>
    <x v="0"/>
    <x v="198"/>
    <x v="168"/>
    <x v="0"/>
    <x v="0"/>
    <m/>
    <x v="23"/>
    <x v="680"/>
    <x v="0"/>
    <x v="89"/>
    <n v="140"/>
    <n v="0"/>
    <n v="0"/>
    <n v="1137.74"/>
    <n v="1137.74"/>
    <n v="1137.74"/>
    <x v="0"/>
    <x v="4"/>
    <x v="89"/>
  </r>
  <r>
    <x v="879"/>
    <x v="2"/>
    <x v="2"/>
    <x v="3"/>
    <x v="0"/>
    <x v="198"/>
    <x v="168"/>
    <x v="1"/>
    <x v="0"/>
    <m/>
    <x v="23"/>
    <x v="681"/>
    <x v="2"/>
    <x v="89"/>
    <n v="80"/>
    <n v="0"/>
    <n v="0"/>
    <n v="272.99959999999999"/>
    <n v="272.99959999999999"/>
    <n v="272.99959999999999"/>
    <x v="0"/>
    <x v="4"/>
    <x v="89"/>
  </r>
  <r>
    <x v="880"/>
    <x v="1"/>
    <x v="1"/>
    <x v="2"/>
    <x v="0"/>
    <x v="199"/>
    <x v="196"/>
    <x v="1"/>
    <x v="0"/>
    <m/>
    <x v="1"/>
    <x v="682"/>
    <x v="0"/>
    <x v="35"/>
    <n v="80"/>
    <n v="20"/>
    <n v="20"/>
    <n v="270.44560000000001"/>
    <n v="290.44560000000001"/>
    <n v="290.44560000000001"/>
    <x v="1"/>
    <x v="1"/>
    <x v="35"/>
  </r>
  <r>
    <x v="881"/>
    <x v="2"/>
    <x v="0"/>
    <x v="0"/>
    <x v="0"/>
    <x v="199"/>
    <x v="186"/>
    <x v="1"/>
    <x v="0"/>
    <m/>
    <x v="6"/>
    <x v="183"/>
    <x v="1"/>
    <x v="21"/>
    <n v="80"/>
    <n v="80"/>
    <n v="80"/>
    <n v="180"/>
    <n v="260"/>
    <n v="260"/>
    <x v="1"/>
    <x v="4"/>
    <x v="21"/>
  </r>
  <r>
    <x v="882"/>
    <x v="1"/>
    <x v="1"/>
    <x v="3"/>
    <x v="0"/>
    <x v="199"/>
    <x v="184"/>
    <x v="1"/>
    <x v="0"/>
    <m/>
    <x v="6"/>
    <x v="683"/>
    <x v="0"/>
    <x v="7"/>
    <n v="80"/>
    <n v="80"/>
    <n v="80"/>
    <n v="188.9469"/>
    <n v="268.94690000000003"/>
    <n v="268.94690000000003"/>
    <x v="1"/>
    <x v="0"/>
    <x v="7"/>
  </r>
  <r>
    <x v="883"/>
    <x v="7"/>
    <x v="5"/>
    <x v="2"/>
    <x v="0"/>
    <x v="199"/>
    <x v="212"/>
    <x v="1"/>
    <x v="0"/>
    <m/>
    <x v="1"/>
    <x v="684"/>
    <x v="0"/>
    <x v="27"/>
    <n v="80"/>
    <n v="20"/>
    <n v="20"/>
    <n v="37.582099999999997"/>
    <n v="57.582099999999997"/>
    <n v="57.582099999999997"/>
    <x v="1"/>
    <x v="3"/>
    <x v="27"/>
  </r>
  <r>
    <x v="884"/>
    <x v="3"/>
    <x v="2"/>
    <x v="1"/>
    <x v="0"/>
    <x v="199"/>
    <x v="209"/>
    <x v="1"/>
    <x v="0"/>
    <m/>
    <x v="0"/>
    <x v="146"/>
    <x v="0"/>
    <x v="8"/>
    <n v="80"/>
    <n v="40"/>
    <n v="40"/>
    <n v="20"/>
    <n v="60"/>
    <n v="60"/>
    <x v="1"/>
    <x v="5"/>
    <x v="8"/>
  </r>
  <r>
    <x v="885"/>
    <x v="1"/>
    <x v="3"/>
    <x v="2"/>
    <x v="0"/>
    <x v="199"/>
    <x v="209"/>
    <x v="1"/>
    <x v="0"/>
    <m/>
    <x v="1"/>
    <x v="685"/>
    <x v="2"/>
    <x v="8"/>
    <n v="80"/>
    <n v="20"/>
    <n v="20"/>
    <n v="78.278999999999996"/>
    <n v="98.278999999999996"/>
    <n v="98.278999999999996"/>
    <x v="1"/>
    <x v="5"/>
    <x v="8"/>
  </r>
  <r>
    <x v="886"/>
    <x v="1"/>
    <x v="5"/>
    <x v="2"/>
    <x v="0"/>
    <x v="199"/>
    <x v="200"/>
    <x v="1"/>
    <x v="0"/>
    <m/>
    <x v="1"/>
    <x v="686"/>
    <x v="0"/>
    <x v="4"/>
    <n v="80"/>
    <n v="20"/>
    <n v="20"/>
    <n v="37.293500000000002"/>
    <n v="57.293500000000002"/>
    <n v="57.293500000000002"/>
    <x v="1"/>
    <x v="2"/>
    <x v="4"/>
  </r>
  <r>
    <x v="887"/>
    <x v="0"/>
    <x v="5"/>
    <x v="2"/>
    <x v="1"/>
    <x v="199"/>
    <x v="168"/>
    <x v="1"/>
    <x v="0"/>
    <m/>
    <x v="23"/>
    <x v="687"/>
    <x v="2"/>
    <x v="89"/>
    <n v="80"/>
    <n v="0"/>
    <n v="0"/>
    <n v="48.586199999999998"/>
    <n v="48.586199999999998"/>
    <n v="48.586199999999998"/>
    <x v="1"/>
    <x v="4"/>
    <x v="89"/>
  </r>
  <r>
    <x v="888"/>
    <x v="2"/>
    <x v="3"/>
    <x v="0"/>
    <x v="0"/>
    <x v="199"/>
    <x v="168"/>
    <x v="0"/>
    <x v="0"/>
    <m/>
    <x v="23"/>
    <x v="688"/>
    <x v="2"/>
    <x v="89"/>
    <n v="140"/>
    <n v="0"/>
    <n v="0"/>
    <n v="164.4"/>
    <n v="164.4"/>
    <n v="164.4"/>
    <x v="1"/>
    <x v="4"/>
    <x v="89"/>
  </r>
  <r>
    <x v="889"/>
    <x v="0"/>
    <x v="5"/>
    <x v="2"/>
    <x v="0"/>
    <x v="200"/>
    <x v="208"/>
    <x v="0"/>
    <x v="0"/>
    <m/>
    <x v="1"/>
    <x v="689"/>
    <x v="0"/>
    <x v="22"/>
    <n v="140"/>
    <n v="35"/>
    <n v="35"/>
    <n v="268.05579999999998"/>
    <n v="303.05579999999998"/>
    <n v="303.05579999999998"/>
    <x v="2"/>
    <x v="2"/>
    <x v="22"/>
  </r>
  <r>
    <x v="890"/>
    <x v="4"/>
    <x v="0"/>
    <x v="2"/>
    <x v="0"/>
    <x v="200"/>
    <x v="206"/>
    <x v="1"/>
    <x v="0"/>
    <m/>
    <x v="1"/>
    <x v="66"/>
    <x v="1"/>
    <x v="4"/>
    <n v="80"/>
    <n v="20"/>
    <n v="20"/>
    <n v="19.196999999999999"/>
    <n v="39.197000000000003"/>
    <n v="39.197000000000003"/>
    <x v="2"/>
    <x v="1"/>
    <x v="4"/>
  </r>
  <r>
    <x v="891"/>
    <x v="0"/>
    <x v="5"/>
    <x v="0"/>
    <x v="0"/>
    <x v="200"/>
    <x v="209"/>
    <x v="0"/>
    <x v="0"/>
    <m/>
    <x v="1"/>
    <x v="29"/>
    <x v="0"/>
    <x v="20"/>
    <n v="140"/>
    <n v="35"/>
    <n v="35"/>
    <n v="21.33"/>
    <n v="56.33"/>
    <n v="56.33"/>
    <x v="2"/>
    <x v="5"/>
    <x v="20"/>
  </r>
  <r>
    <x v="892"/>
    <x v="0"/>
    <x v="3"/>
    <x v="1"/>
    <x v="0"/>
    <x v="200"/>
    <x v="168"/>
    <x v="1"/>
    <x v="0"/>
    <m/>
    <x v="23"/>
    <x v="690"/>
    <x v="2"/>
    <x v="89"/>
    <n v="80"/>
    <n v="0"/>
    <n v="0"/>
    <n v="7.5"/>
    <n v="7.5"/>
    <n v="7.5"/>
    <x v="2"/>
    <x v="4"/>
    <x v="89"/>
  </r>
  <r>
    <x v="893"/>
    <x v="0"/>
    <x v="5"/>
    <x v="2"/>
    <x v="0"/>
    <x v="200"/>
    <x v="168"/>
    <x v="1"/>
    <x v="0"/>
    <m/>
    <x v="23"/>
    <x v="691"/>
    <x v="0"/>
    <x v="89"/>
    <n v="80"/>
    <n v="0"/>
    <n v="0"/>
    <n v="115.1866"/>
    <n v="115.1866"/>
    <n v="115.1866"/>
    <x v="2"/>
    <x v="4"/>
    <x v="89"/>
  </r>
  <r>
    <x v="894"/>
    <x v="0"/>
    <x v="5"/>
    <x v="2"/>
    <x v="0"/>
    <x v="200"/>
    <x v="168"/>
    <x v="1"/>
    <x v="0"/>
    <m/>
    <x v="23"/>
    <x v="2"/>
    <x v="0"/>
    <x v="89"/>
    <n v="80"/>
    <n v="0"/>
    <n v="0"/>
    <n v="120"/>
    <n v="120"/>
    <n v="120"/>
    <x v="2"/>
    <x v="4"/>
    <x v="89"/>
  </r>
  <r>
    <x v="895"/>
    <x v="8"/>
    <x v="5"/>
    <x v="2"/>
    <x v="0"/>
    <x v="200"/>
    <x v="168"/>
    <x v="1"/>
    <x v="0"/>
    <m/>
    <x v="23"/>
    <x v="692"/>
    <x v="0"/>
    <x v="89"/>
    <n v="80"/>
    <n v="0"/>
    <n v="0"/>
    <n v="21"/>
    <n v="21"/>
    <n v="21"/>
    <x v="2"/>
    <x v="4"/>
    <x v="89"/>
  </r>
  <r>
    <x v="896"/>
    <x v="8"/>
    <x v="5"/>
    <x v="0"/>
    <x v="0"/>
    <x v="200"/>
    <x v="168"/>
    <x v="1"/>
    <x v="0"/>
    <m/>
    <x v="23"/>
    <x v="693"/>
    <x v="2"/>
    <x v="89"/>
    <n v="80"/>
    <n v="0"/>
    <n v="0"/>
    <n v="58.89"/>
    <n v="58.89"/>
    <n v="58.89"/>
    <x v="2"/>
    <x v="4"/>
    <x v="89"/>
  </r>
  <r>
    <x v="897"/>
    <x v="2"/>
    <x v="3"/>
    <x v="2"/>
    <x v="0"/>
    <x v="200"/>
    <x v="168"/>
    <x v="1"/>
    <x v="0"/>
    <m/>
    <x v="23"/>
    <x v="212"/>
    <x v="2"/>
    <x v="89"/>
    <n v="80"/>
    <n v="0"/>
    <n v="0"/>
    <n v="32.6706"/>
    <n v="32.6706"/>
    <n v="32.6706"/>
    <x v="2"/>
    <x v="4"/>
    <x v="89"/>
  </r>
  <r>
    <x v="898"/>
    <x v="5"/>
    <x v="3"/>
    <x v="3"/>
    <x v="0"/>
    <x v="200"/>
    <x v="168"/>
    <x v="0"/>
    <x v="0"/>
    <m/>
    <x v="23"/>
    <x v="694"/>
    <x v="2"/>
    <x v="89"/>
    <n v="140"/>
    <n v="0"/>
    <n v="0"/>
    <n v="205.28129999999999"/>
    <n v="205.28129999999999"/>
    <n v="205.28129999999999"/>
    <x v="2"/>
    <x v="4"/>
    <x v="89"/>
  </r>
  <r>
    <x v="899"/>
    <x v="2"/>
    <x v="0"/>
    <x v="1"/>
    <x v="0"/>
    <x v="200"/>
    <x v="168"/>
    <x v="0"/>
    <x v="0"/>
    <m/>
    <x v="23"/>
    <x v="695"/>
    <x v="0"/>
    <x v="89"/>
    <n v="140"/>
    <n v="0"/>
    <n v="0"/>
    <n v="223.64769999999999"/>
    <n v="223.64769999999999"/>
    <n v="223.64769999999999"/>
    <x v="2"/>
    <x v="4"/>
    <x v="89"/>
  </r>
  <r>
    <x v="900"/>
    <x v="3"/>
    <x v="0"/>
    <x v="3"/>
    <x v="0"/>
    <x v="201"/>
    <x v="205"/>
    <x v="1"/>
    <x v="0"/>
    <m/>
    <x v="21"/>
    <x v="146"/>
    <x v="2"/>
    <x v="22"/>
    <n v="80"/>
    <n v="500"/>
    <n v="500"/>
    <n v="20"/>
    <n v="520"/>
    <n v="520"/>
    <x v="3"/>
    <x v="1"/>
    <x v="22"/>
  </r>
  <r>
    <x v="901"/>
    <x v="3"/>
    <x v="0"/>
    <x v="3"/>
    <x v="0"/>
    <x v="201"/>
    <x v="168"/>
    <x v="1"/>
    <x v="0"/>
    <m/>
    <x v="23"/>
    <x v="696"/>
    <x v="1"/>
    <x v="89"/>
    <n v="80"/>
    <n v="0"/>
    <n v="0"/>
    <n v="415.28449999999998"/>
    <n v="415.28449999999998"/>
    <n v="415.28449999999998"/>
    <x v="3"/>
    <x v="4"/>
    <x v="89"/>
  </r>
  <r>
    <x v="902"/>
    <x v="5"/>
    <x v="0"/>
    <x v="0"/>
    <x v="0"/>
    <x v="202"/>
    <x v="210"/>
    <x v="0"/>
    <x v="0"/>
    <m/>
    <x v="1"/>
    <x v="697"/>
    <x v="2"/>
    <x v="27"/>
    <n v="140"/>
    <n v="35"/>
    <n v="35"/>
    <n v="237.208"/>
    <n v="272.20799999999997"/>
    <n v="272.20799999999997"/>
    <x v="4"/>
    <x v="4"/>
    <x v="27"/>
  </r>
  <r>
    <x v="903"/>
    <x v="0"/>
    <x v="5"/>
    <x v="1"/>
    <x v="0"/>
    <x v="203"/>
    <x v="209"/>
    <x v="0"/>
    <x v="0"/>
    <m/>
    <x v="10"/>
    <x v="434"/>
    <x v="0"/>
    <x v="22"/>
    <n v="140"/>
    <n v="350"/>
    <n v="350"/>
    <n v="106.65"/>
    <n v="456.65"/>
    <n v="456.65"/>
    <x v="5"/>
    <x v="5"/>
    <x v="22"/>
  </r>
  <r>
    <x v="904"/>
    <x v="2"/>
    <x v="2"/>
    <x v="1"/>
    <x v="1"/>
    <x v="203"/>
    <x v="168"/>
    <x v="0"/>
    <x v="0"/>
    <m/>
    <x v="23"/>
    <x v="244"/>
    <x v="2"/>
    <x v="89"/>
    <n v="140"/>
    <n v="0"/>
    <n v="0"/>
    <n v="60"/>
    <n v="60"/>
    <n v="60"/>
    <x v="5"/>
    <x v="4"/>
    <x v="89"/>
  </r>
  <r>
    <x v="905"/>
    <x v="0"/>
    <x v="5"/>
    <x v="2"/>
    <x v="0"/>
    <x v="204"/>
    <x v="216"/>
    <x v="1"/>
    <x v="0"/>
    <m/>
    <x v="1"/>
    <x v="698"/>
    <x v="0"/>
    <x v="21"/>
    <n v="80"/>
    <n v="20"/>
    <n v="20"/>
    <n v="20.07"/>
    <n v="40.07"/>
    <n v="40.07"/>
    <x v="0"/>
    <x v="1"/>
    <x v="21"/>
  </r>
  <r>
    <x v="906"/>
    <x v="1"/>
    <x v="3"/>
    <x v="1"/>
    <x v="0"/>
    <x v="204"/>
    <x v="208"/>
    <x v="0"/>
    <x v="0"/>
    <m/>
    <x v="0"/>
    <x v="699"/>
    <x v="0"/>
    <x v="2"/>
    <n v="140"/>
    <n v="70"/>
    <n v="70"/>
    <n v="215.99090000000001"/>
    <n v="285.99090000000001"/>
    <n v="285.99090000000001"/>
    <x v="0"/>
    <x v="2"/>
    <x v="2"/>
  </r>
  <r>
    <x v="907"/>
    <x v="4"/>
    <x v="0"/>
    <x v="2"/>
    <x v="0"/>
    <x v="204"/>
    <x v="211"/>
    <x v="1"/>
    <x v="0"/>
    <m/>
    <x v="1"/>
    <x v="337"/>
    <x v="2"/>
    <x v="16"/>
    <n v="80"/>
    <n v="20"/>
    <n v="20"/>
    <n v="18"/>
    <n v="38"/>
    <n v="38"/>
    <x v="0"/>
    <x v="3"/>
    <x v="16"/>
  </r>
  <r>
    <x v="908"/>
    <x v="0"/>
    <x v="5"/>
    <x v="2"/>
    <x v="0"/>
    <x v="204"/>
    <x v="168"/>
    <x v="1"/>
    <x v="0"/>
    <m/>
    <x v="23"/>
    <x v="700"/>
    <x v="2"/>
    <x v="89"/>
    <n v="80"/>
    <n v="0"/>
    <n v="0"/>
    <n v="43.011800000000001"/>
    <n v="43.011800000000001"/>
    <n v="43.011800000000001"/>
    <x v="0"/>
    <x v="4"/>
    <x v="89"/>
  </r>
  <r>
    <x v="909"/>
    <x v="0"/>
    <x v="5"/>
    <x v="0"/>
    <x v="0"/>
    <x v="204"/>
    <x v="168"/>
    <x v="1"/>
    <x v="0"/>
    <m/>
    <x v="23"/>
    <x v="701"/>
    <x v="0"/>
    <x v="89"/>
    <n v="80"/>
    <n v="0"/>
    <n v="0"/>
    <n v="58.5"/>
    <n v="58.5"/>
    <n v="58.5"/>
    <x v="0"/>
    <x v="4"/>
    <x v="89"/>
  </r>
  <r>
    <x v="910"/>
    <x v="5"/>
    <x v="0"/>
    <x v="1"/>
    <x v="0"/>
    <x v="204"/>
    <x v="168"/>
    <x v="1"/>
    <x v="0"/>
    <m/>
    <x v="23"/>
    <x v="702"/>
    <x v="2"/>
    <x v="89"/>
    <n v="80"/>
    <n v="0"/>
    <n v="0"/>
    <n v="146.7174"/>
    <n v="146.7174"/>
    <n v="146.7174"/>
    <x v="0"/>
    <x v="4"/>
    <x v="89"/>
  </r>
  <r>
    <x v="911"/>
    <x v="2"/>
    <x v="2"/>
    <x v="4"/>
    <x v="0"/>
    <x v="204"/>
    <x v="168"/>
    <x v="1"/>
    <x v="0"/>
    <m/>
    <x v="23"/>
    <x v="244"/>
    <x v="0"/>
    <x v="89"/>
    <n v="80"/>
    <n v="0"/>
    <n v="0"/>
    <n v="60"/>
    <n v="60"/>
    <n v="60"/>
    <x v="0"/>
    <x v="4"/>
    <x v="89"/>
  </r>
  <r>
    <x v="912"/>
    <x v="5"/>
    <x v="3"/>
    <x v="0"/>
    <x v="0"/>
    <x v="204"/>
    <x v="168"/>
    <x v="0"/>
    <x v="0"/>
    <m/>
    <x v="23"/>
    <x v="183"/>
    <x v="2"/>
    <x v="89"/>
    <n v="140"/>
    <n v="0"/>
    <n v="0"/>
    <n v="180"/>
    <n v="180"/>
    <n v="180"/>
    <x v="0"/>
    <x v="4"/>
    <x v="89"/>
  </r>
  <r>
    <x v="913"/>
    <x v="8"/>
    <x v="5"/>
    <x v="4"/>
    <x v="0"/>
    <x v="204"/>
    <x v="168"/>
    <x v="0"/>
    <x v="0"/>
    <m/>
    <x v="23"/>
    <x v="354"/>
    <x v="0"/>
    <x v="89"/>
    <n v="140"/>
    <n v="0"/>
    <n v="0"/>
    <n v="165"/>
    <n v="165"/>
    <n v="165"/>
    <x v="0"/>
    <x v="4"/>
    <x v="89"/>
  </r>
  <r>
    <x v="914"/>
    <x v="1"/>
    <x v="3"/>
    <x v="4"/>
    <x v="0"/>
    <x v="205"/>
    <x v="134"/>
    <x v="0"/>
    <x v="0"/>
    <m/>
    <x v="6"/>
    <x v="447"/>
    <x v="0"/>
    <x v="19"/>
    <n v="140"/>
    <n v="140"/>
    <n v="140"/>
    <n v="183.5419"/>
    <n v="323.5419"/>
    <n v="323.5419"/>
    <x v="1"/>
    <x v="5"/>
    <x v="19"/>
  </r>
  <r>
    <x v="915"/>
    <x v="1"/>
    <x v="3"/>
    <x v="3"/>
    <x v="0"/>
    <x v="205"/>
    <x v="184"/>
    <x v="0"/>
    <x v="0"/>
    <m/>
    <x v="5"/>
    <x v="703"/>
    <x v="0"/>
    <x v="14"/>
    <n v="140"/>
    <n v="245"/>
    <n v="245"/>
    <n v="333.90350000000001"/>
    <n v="578.90350000000001"/>
    <n v="578.90350000000001"/>
    <x v="1"/>
    <x v="0"/>
    <x v="14"/>
  </r>
  <r>
    <x v="916"/>
    <x v="3"/>
    <x v="0"/>
    <x v="0"/>
    <x v="1"/>
    <x v="205"/>
    <x v="212"/>
    <x v="0"/>
    <x v="0"/>
    <m/>
    <x v="0"/>
    <x v="246"/>
    <x v="0"/>
    <x v="22"/>
    <n v="140"/>
    <n v="70"/>
    <n v="70"/>
    <n v="23.899000000000001"/>
    <n v="93.899000000000001"/>
    <n v="93.899000000000001"/>
    <x v="1"/>
    <x v="3"/>
    <x v="22"/>
  </r>
  <r>
    <x v="917"/>
    <x v="3"/>
    <x v="0"/>
    <x v="0"/>
    <x v="1"/>
    <x v="205"/>
    <x v="212"/>
    <x v="0"/>
    <x v="0"/>
    <m/>
    <x v="0"/>
    <x v="704"/>
    <x v="0"/>
    <x v="22"/>
    <n v="140"/>
    <n v="70"/>
    <n v="70"/>
    <n v="38.496899999999997"/>
    <n v="108.4969"/>
    <n v="108.4969"/>
    <x v="1"/>
    <x v="3"/>
    <x v="22"/>
  </r>
  <r>
    <x v="918"/>
    <x v="2"/>
    <x v="0"/>
    <x v="1"/>
    <x v="0"/>
    <x v="205"/>
    <x v="168"/>
    <x v="0"/>
    <x v="0"/>
    <m/>
    <x v="23"/>
    <x v="529"/>
    <x v="2"/>
    <x v="89"/>
    <n v="140"/>
    <n v="0"/>
    <n v="0"/>
    <n v="103.1811"/>
    <n v="103.1811"/>
    <n v="103.1811"/>
    <x v="1"/>
    <x v="4"/>
    <x v="89"/>
  </r>
  <r>
    <x v="919"/>
    <x v="3"/>
    <x v="0"/>
    <x v="0"/>
    <x v="0"/>
    <x v="205"/>
    <x v="168"/>
    <x v="1"/>
    <x v="0"/>
    <m/>
    <x v="23"/>
    <x v="705"/>
    <x v="0"/>
    <x v="89"/>
    <n v="80"/>
    <n v="0"/>
    <n v="0"/>
    <n v="68.496899999999997"/>
    <n v="68.496899999999997"/>
    <n v="68.496899999999997"/>
    <x v="1"/>
    <x v="4"/>
    <x v="89"/>
  </r>
  <r>
    <x v="920"/>
    <x v="5"/>
    <x v="3"/>
    <x v="3"/>
    <x v="0"/>
    <x v="205"/>
    <x v="168"/>
    <x v="0"/>
    <x v="0"/>
    <m/>
    <x v="23"/>
    <x v="706"/>
    <x v="2"/>
    <x v="89"/>
    <n v="140"/>
    <n v="0"/>
    <n v="0"/>
    <n v="309.64389999999997"/>
    <n v="309.64389999999997"/>
    <n v="309.64389999999997"/>
    <x v="1"/>
    <x v="4"/>
    <x v="89"/>
  </r>
  <r>
    <x v="921"/>
    <x v="7"/>
    <x v="5"/>
    <x v="4"/>
    <x v="0"/>
    <x v="205"/>
    <x v="168"/>
    <x v="0"/>
    <x v="0"/>
    <m/>
    <x v="23"/>
    <x v="707"/>
    <x v="0"/>
    <x v="89"/>
    <n v="140"/>
    <n v="0"/>
    <n v="0"/>
    <n v="625.5"/>
    <n v="625.5"/>
    <n v="625.5"/>
    <x v="1"/>
    <x v="4"/>
    <x v="89"/>
  </r>
  <r>
    <x v="922"/>
    <x v="0"/>
    <x v="5"/>
    <x v="3"/>
    <x v="0"/>
    <x v="205"/>
    <x v="168"/>
    <x v="0"/>
    <x v="0"/>
    <m/>
    <x v="23"/>
    <x v="708"/>
    <x v="2"/>
    <x v="89"/>
    <n v="140"/>
    <n v="0"/>
    <n v="0"/>
    <n v="687.92430000000002"/>
    <n v="687.92430000000002"/>
    <n v="687.92430000000002"/>
    <x v="1"/>
    <x v="4"/>
    <x v="89"/>
  </r>
  <r>
    <x v="923"/>
    <x v="4"/>
    <x v="0"/>
    <x v="0"/>
    <x v="0"/>
    <x v="205"/>
    <x v="168"/>
    <x v="1"/>
    <x v="0"/>
    <m/>
    <x v="23"/>
    <x v="709"/>
    <x v="1"/>
    <x v="89"/>
    <n v="80"/>
    <n v="0"/>
    <n v="0"/>
    <n v="110.6918"/>
    <n v="110.6918"/>
    <n v="110.6918"/>
    <x v="1"/>
    <x v="4"/>
    <x v="89"/>
  </r>
  <r>
    <x v="924"/>
    <x v="6"/>
    <x v="3"/>
    <x v="0"/>
    <x v="0"/>
    <x v="205"/>
    <x v="168"/>
    <x v="0"/>
    <x v="0"/>
    <m/>
    <x v="23"/>
    <x v="216"/>
    <x v="2"/>
    <x v="89"/>
    <n v="140"/>
    <n v="0"/>
    <n v="0"/>
    <n v="151.8099"/>
    <n v="151.8099"/>
    <n v="151.8099"/>
    <x v="1"/>
    <x v="4"/>
    <x v="89"/>
  </r>
  <r>
    <x v="925"/>
    <x v="0"/>
    <x v="5"/>
    <x v="0"/>
    <x v="0"/>
    <x v="206"/>
    <x v="168"/>
    <x v="0"/>
    <x v="0"/>
    <m/>
    <x v="23"/>
    <x v="2"/>
    <x v="0"/>
    <x v="89"/>
    <n v="140"/>
    <n v="0"/>
    <n v="0"/>
    <n v="120"/>
    <n v="120"/>
    <n v="120"/>
    <x v="2"/>
    <x v="4"/>
    <x v="89"/>
  </r>
  <r>
    <x v="926"/>
    <x v="4"/>
    <x v="0"/>
    <x v="2"/>
    <x v="0"/>
    <x v="207"/>
    <x v="168"/>
    <x v="1"/>
    <x v="0"/>
    <m/>
    <x v="23"/>
    <x v="710"/>
    <x v="0"/>
    <x v="89"/>
    <n v="80"/>
    <n v="0"/>
    <n v="0"/>
    <n v="74.7804"/>
    <n v="74.7804"/>
    <n v="74.7804"/>
    <x v="3"/>
    <x v="4"/>
    <x v="89"/>
  </r>
  <r>
    <x v="927"/>
    <x v="2"/>
    <x v="2"/>
    <x v="4"/>
    <x v="0"/>
    <x v="207"/>
    <x v="168"/>
    <x v="0"/>
    <x v="0"/>
    <m/>
    <x v="23"/>
    <x v="711"/>
    <x v="2"/>
    <x v="89"/>
    <n v="140"/>
    <n v="0"/>
    <n v="0"/>
    <n v="445.16059999999999"/>
    <n v="445.16059999999999"/>
    <n v="445.16059999999999"/>
    <x v="3"/>
    <x v="4"/>
    <x v="89"/>
  </r>
  <r>
    <x v="928"/>
    <x v="2"/>
    <x v="0"/>
    <x v="0"/>
    <x v="0"/>
    <x v="208"/>
    <x v="198"/>
    <x v="0"/>
    <x v="0"/>
    <m/>
    <x v="0"/>
    <x v="234"/>
    <x v="0"/>
    <x v="16"/>
    <n v="140"/>
    <n v="70"/>
    <n v="70"/>
    <n v="85.32"/>
    <n v="155.32"/>
    <n v="155.32"/>
    <x v="5"/>
    <x v="0"/>
    <x v="16"/>
  </r>
  <r>
    <x v="929"/>
    <x v="4"/>
    <x v="0"/>
    <x v="0"/>
    <x v="0"/>
    <x v="208"/>
    <x v="168"/>
    <x v="0"/>
    <x v="0"/>
    <m/>
    <x v="23"/>
    <x v="712"/>
    <x v="0"/>
    <x v="89"/>
    <n v="140"/>
    <n v="0"/>
    <n v="0"/>
    <n v="180.33"/>
    <n v="180.33"/>
    <n v="180.33"/>
    <x v="5"/>
    <x v="4"/>
    <x v="89"/>
  </r>
  <r>
    <x v="930"/>
    <x v="8"/>
    <x v="5"/>
    <x v="1"/>
    <x v="0"/>
    <x v="208"/>
    <x v="168"/>
    <x v="0"/>
    <x v="0"/>
    <m/>
    <x v="23"/>
    <x v="29"/>
    <x v="0"/>
    <x v="89"/>
    <n v="140"/>
    <n v="0"/>
    <n v="0"/>
    <n v="21.33"/>
    <n v="21.33"/>
    <n v="21.33"/>
    <x v="5"/>
    <x v="4"/>
    <x v="89"/>
  </r>
  <r>
    <x v="931"/>
    <x v="3"/>
    <x v="1"/>
    <x v="4"/>
    <x v="0"/>
    <x v="208"/>
    <x v="168"/>
    <x v="0"/>
    <x v="0"/>
    <m/>
    <x v="23"/>
    <x v="713"/>
    <x v="2"/>
    <x v="89"/>
    <n v="140"/>
    <n v="0"/>
    <n v="0"/>
    <n v="1630.1239"/>
    <n v="1630.1239"/>
    <n v="1630.1239"/>
    <x v="5"/>
    <x v="4"/>
    <x v="89"/>
  </r>
  <r>
    <x v="932"/>
    <x v="1"/>
    <x v="3"/>
    <x v="2"/>
    <x v="0"/>
    <x v="209"/>
    <x v="184"/>
    <x v="1"/>
    <x v="0"/>
    <m/>
    <x v="1"/>
    <x v="461"/>
    <x v="0"/>
    <x v="12"/>
    <n v="80"/>
    <n v="20"/>
    <n v="20"/>
    <n v="122.3613"/>
    <n v="142.3613"/>
    <n v="142.3613"/>
    <x v="0"/>
    <x v="0"/>
    <x v="12"/>
  </r>
  <r>
    <x v="933"/>
    <x v="3"/>
    <x v="2"/>
    <x v="0"/>
    <x v="0"/>
    <x v="209"/>
    <x v="200"/>
    <x v="1"/>
    <x v="0"/>
    <m/>
    <x v="0"/>
    <x v="2"/>
    <x v="0"/>
    <x v="2"/>
    <n v="80"/>
    <n v="40"/>
    <n v="40"/>
    <n v="120"/>
    <n v="160"/>
    <n v="160"/>
    <x v="0"/>
    <x v="2"/>
    <x v="2"/>
  </r>
  <r>
    <x v="934"/>
    <x v="0"/>
    <x v="5"/>
    <x v="0"/>
    <x v="0"/>
    <x v="209"/>
    <x v="168"/>
    <x v="1"/>
    <x v="0"/>
    <m/>
    <x v="23"/>
    <x v="714"/>
    <x v="0"/>
    <x v="89"/>
    <n v="80"/>
    <n v="0"/>
    <n v="0"/>
    <n v="48.793799999999997"/>
    <n v="48.793799999999997"/>
    <n v="48.793799999999997"/>
    <x v="0"/>
    <x v="4"/>
    <x v="89"/>
  </r>
  <r>
    <x v="935"/>
    <x v="0"/>
    <x v="5"/>
    <x v="1"/>
    <x v="0"/>
    <x v="209"/>
    <x v="168"/>
    <x v="0"/>
    <x v="0"/>
    <m/>
    <x v="23"/>
    <x v="715"/>
    <x v="2"/>
    <x v="89"/>
    <n v="140"/>
    <n v="0"/>
    <n v="0"/>
    <n v="94.630399999999995"/>
    <n v="94.630399999999995"/>
    <n v="94.630399999999995"/>
    <x v="0"/>
    <x v="4"/>
    <x v="89"/>
  </r>
  <r>
    <x v="936"/>
    <x v="5"/>
    <x v="2"/>
    <x v="1"/>
    <x v="0"/>
    <x v="209"/>
    <x v="168"/>
    <x v="1"/>
    <x v="0"/>
    <m/>
    <x v="23"/>
    <x v="716"/>
    <x v="2"/>
    <x v="89"/>
    <n v="80"/>
    <n v="0"/>
    <n v="0"/>
    <n v="142.3811"/>
    <n v="142.3811"/>
    <n v="142.3811"/>
    <x v="0"/>
    <x v="4"/>
    <x v="89"/>
  </r>
  <r>
    <x v="937"/>
    <x v="0"/>
    <x v="5"/>
    <x v="1"/>
    <x v="0"/>
    <x v="209"/>
    <x v="168"/>
    <x v="0"/>
    <x v="0"/>
    <m/>
    <x v="23"/>
    <x v="686"/>
    <x v="2"/>
    <x v="89"/>
    <n v="140"/>
    <n v="0"/>
    <n v="0"/>
    <n v="37.293500000000002"/>
    <n v="37.293500000000002"/>
    <n v="37.293500000000002"/>
    <x v="0"/>
    <x v="4"/>
    <x v="89"/>
  </r>
  <r>
    <x v="938"/>
    <x v="5"/>
    <x v="3"/>
    <x v="3"/>
    <x v="0"/>
    <x v="210"/>
    <x v="212"/>
    <x v="0"/>
    <x v="0"/>
    <m/>
    <x v="6"/>
    <x v="223"/>
    <x v="1"/>
    <x v="0"/>
    <n v="140"/>
    <n v="140"/>
    <n v="140"/>
    <n v="46.864899999999999"/>
    <n v="186.86490000000001"/>
    <n v="186.86490000000001"/>
    <x v="1"/>
    <x v="3"/>
    <x v="0"/>
  </r>
  <r>
    <x v="939"/>
    <x v="3"/>
    <x v="0"/>
    <x v="0"/>
    <x v="1"/>
    <x v="210"/>
    <x v="212"/>
    <x v="0"/>
    <x v="0"/>
    <m/>
    <x v="0"/>
    <x v="229"/>
    <x v="0"/>
    <x v="0"/>
    <n v="140"/>
    <n v="70"/>
    <n v="70"/>
    <n v="74.532399999999996"/>
    <n v="144.5324"/>
    <n v="144.5324"/>
    <x v="1"/>
    <x v="3"/>
    <x v="0"/>
  </r>
  <r>
    <x v="940"/>
    <x v="0"/>
    <x v="5"/>
    <x v="2"/>
    <x v="0"/>
    <x v="210"/>
    <x v="168"/>
    <x v="1"/>
    <x v="0"/>
    <m/>
    <x v="23"/>
    <x v="717"/>
    <x v="0"/>
    <x v="89"/>
    <n v="80"/>
    <n v="0"/>
    <n v="0"/>
    <n v="140.13"/>
    <n v="140.13"/>
    <n v="140.13"/>
    <x v="1"/>
    <x v="4"/>
    <x v="89"/>
  </r>
  <r>
    <x v="941"/>
    <x v="8"/>
    <x v="5"/>
    <x v="1"/>
    <x v="0"/>
    <x v="210"/>
    <x v="168"/>
    <x v="0"/>
    <x v="0"/>
    <m/>
    <x v="23"/>
    <x v="718"/>
    <x v="0"/>
    <x v="89"/>
    <n v="140"/>
    <n v="0"/>
    <n v="0"/>
    <n v="191.69"/>
    <n v="191.69"/>
    <n v="191.69"/>
    <x v="1"/>
    <x v="4"/>
    <x v="89"/>
  </r>
  <r>
    <x v="942"/>
    <x v="2"/>
    <x v="3"/>
    <x v="2"/>
    <x v="0"/>
    <x v="210"/>
    <x v="168"/>
    <x v="1"/>
    <x v="0"/>
    <m/>
    <x v="23"/>
    <x v="554"/>
    <x v="2"/>
    <x v="89"/>
    <n v="80"/>
    <n v="0"/>
    <n v="0"/>
    <n v="64.342100000000002"/>
    <n v="64.342100000000002"/>
    <n v="64.342100000000002"/>
    <x v="1"/>
    <x v="4"/>
    <x v="89"/>
  </r>
  <r>
    <x v="943"/>
    <x v="1"/>
    <x v="3"/>
    <x v="1"/>
    <x v="0"/>
    <x v="210"/>
    <x v="168"/>
    <x v="0"/>
    <x v="0"/>
    <m/>
    <x v="23"/>
    <x v="719"/>
    <x v="1"/>
    <x v="89"/>
    <n v="140"/>
    <n v="0"/>
    <n v="0"/>
    <n v="335.61649999999997"/>
    <n v="335.61649999999997"/>
    <n v="335.61649999999997"/>
    <x v="1"/>
    <x v="4"/>
    <x v="89"/>
  </r>
  <r>
    <x v="944"/>
    <x v="6"/>
    <x v="3"/>
    <x v="1"/>
    <x v="0"/>
    <x v="210"/>
    <x v="168"/>
    <x v="0"/>
    <x v="0"/>
    <m/>
    <x v="23"/>
    <x v="720"/>
    <x v="2"/>
    <x v="89"/>
    <n v="140"/>
    <n v="0"/>
    <n v="0"/>
    <n v="414.86259999999999"/>
    <n v="414.86259999999999"/>
    <n v="414.86259999999999"/>
    <x v="1"/>
    <x v="4"/>
    <x v="89"/>
  </r>
  <r>
    <x v="945"/>
    <x v="2"/>
    <x v="0"/>
    <x v="3"/>
    <x v="0"/>
    <x v="211"/>
    <x v="209"/>
    <x v="0"/>
    <x v="0"/>
    <m/>
    <x v="6"/>
    <x v="721"/>
    <x v="2"/>
    <x v="32"/>
    <n v="140"/>
    <n v="140"/>
    <n v="140"/>
    <n v="312.19"/>
    <n v="452.19"/>
    <n v="452.19"/>
    <x v="2"/>
    <x v="5"/>
    <x v="32"/>
  </r>
  <r>
    <x v="946"/>
    <x v="2"/>
    <x v="2"/>
    <x v="4"/>
    <x v="1"/>
    <x v="211"/>
    <x v="168"/>
    <x v="0"/>
    <x v="0"/>
    <m/>
    <x v="23"/>
    <x v="722"/>
    <x v="2"/>
    <x v="89"/>
    <n v="140"/>
    <n v="0"/>
    <n v="0"/>
    <n v="116.1046"/>
    <n v="116.1046"/>
    <n v="116.1046"/>
    <x v="2"/>
    <x v="4"/>
    <x v="89"/>
  </r>
  <r>
    <x v="947"/>
    <x v="8"/>
    <x v="5"/>
    <x v="3"/>
    <x v="0"/>
    <x v="211"/>
    <x v="168"/>
    <x v="0"/>
    <x v="0"/>
    <m/>
    <x v="23"/>
    <x v="723"/>
    <x v="2"/>
    <x v="89"/>
    <n v="140"/>
    <n v="0"/>
    <n v="0"/>
    <n v="187.55279999999999"/>
    <n v="187.55279999999999"/>
    <n v="187.55279999999999"/>
    <x v="2"/>
    <x v="4"/>
    <x v="89"/>
  </r>
  <r>
    <x v="948"/>
    <x v="2"/>
    <x v="3"/>
    <x v="4"/>
    <x v="0"/>
    <x v="211"/>
    <x v="168"/>
    <x v="0"/>
    <x v="1"/>
    <s v="Yes"/>
    <x v="23"/>
    <x v="724"/>
    <x v="3"/>
    <x v="89"/>
    <n v="140"/>
    <n v="0"/>
    <n v="0"/>
    <n v="0"/>
    <n v="3060.3402999999998"/>
    <n v="0"/>
    <x v="2"/>
    <x v="4"/>
    <x v="89"/>
  </r>
  <r>
    <x v="949"/>
    <x v="2"/>
    <x v="3"/>
    <x v="0"/>
    <x v="0"/>
    <x v="212"/>
    <x v="168"/>
    <x v="0"/>
    <x v="0"/>
    <m/>
    <x v="23"/>
    <x v="725"/>
    <x v="2"/>
    <x v="89"/>
    <n v="140"/>
    <n v="0"/>
    <n v="0"/>
    <n v="250.83199999999999"/>
    <n v="250.83199999999999"/>
    <n v="250.83199999999999"/>
    <x v="3"/>
    <x v="4"/>
    <x v="89"/>
  </r>
  <r>
    <x v="950"/>
    <x v="1"/>
    <x v="3"/>
    <x v="0"/>
    <x v="0"/>
    <x v="213"/>
    <x v="168"/>
    <x v="1"/>
    <x v="0"/>
    <m/>
    <x v="23"/>
    <x v="726"/>
    <x v="2"/>
    <x v="89"/>
    <n v="80"/>
    <n v="0"/>
    <n v="0"/>
    <n v="320.7079"/>
    <n v="320.7079"/>
    <n v="320.7079"/>
    <x v="4"/>
    <x v="4"/>
    <x v="89"/>
  </r>
  <r>
    <x v="951"/>
    <x v="2"/>
    <x v="3"/>
    <x v="0"/>
    <x v="1"/>
    <x v="214"/>
    <x v="212"/>
    <x v="1"/>
    <x v="0"/>
    <m/>
    <x v="2"/>
    <x v="727"/>
    <x v="2"/>
    <x v="13"/>
    <n v="80"/>
    <n v="60"/>
    <n v="60"/>
    <n v="74.947000000000003"/>
    <n v="134.947"/>
    <n v="134.947"/>
    <x v="5"/>
    <x v="3"/>
    <x v="13"/>
  </r>
  <r>
    <x v="952"/>
    <x v="5"/>
    <x v="3"/>
    <x v="1"/>
    <x v="1"/>
    <x v="214"/>
    <x v="200"/>
    <x v="0"/>
    <x v="0"/>
    <m/>
    <x v="5"/>
    <x v="2"/>
    <x v="1"/>
    <x v="21"/>
    <n v="140"/>
    <n v="245"/>
    <n v="245"/>
    <n v="120"/>
    <n v="365"/>
    <n v="365"/>
    <x v="5"/>
    <x v="2"/>
    <x v="21"/>
  </r>
  <r>
    <x v="953"/>
    <x v="0"/>
    <x v="5"/>
    <x v="0"/>
    <x v="0"/>
    <x v="214"/>
    <x v="168"/>
    <x v="0"/>
    <x v="0"/>
    <m/>
    <x v="23"/>
    <x v="728"/>
    <x v="0"/>
    <x v="89"/>
    <n v="140"/>
    <n v="0"/>
    <n v="0"/>
    <n v="169.02"/>
    <n v="169.02"/>
    <n v="169.02"/>
    <x v="5"/>
    <x v="4"/>
    <x v="89"/>
  </r>
  <r>
    <x v="954"/>
    <x v="8"/>
    <x v="5"/>
    <x v="2"/>
    <x v="0"/>
    <x v="214"/>
    <x v="168"/>
    <x v="0"/>
    <x v="0"/>
    <m/>
    <x v="23"/>
    <x v="729"/>
    <x v="2"/>
    <x v="89"/>
    <n v="140"/>
    <n v="0"/>
    <n v="0"/>
    <n v="145"/>
    <n v="145"/>
    <n v="145"/>
    <x v="5"/>
    <x v="4"/>
    <x v="89"/>
  </r>
  <r>
    <x v="955"/>
    <x v="2"/>
    <x v="2"/>
    <x v="4"/>
    <x v="0"/>
    <x v="214"/>
    <x v="168"/>
    <x v="1"/>
    <x v="0"/>
    <m/>
    <x v="23"/>
    <x v="730"/>
    <x v="0"/>
    <x v="89"/>
    <n v="80"/>
    <n v="0"/>
    <n v="0"/>
    <n v="399.84010000000001"/>
    <n v="399.84010000000001"/>
    <n v="399.84010000000001"/>
    <x v="5"/>
    <x v="4"/>
    <x v="89"/>
  </r>
  <r>
    <x v="956"/>
    <x v="7"/>
    <x v="3"/>
    <x v="3"/>
    <x v="0"/>
    <x v="214"/>
    <x v="168"/>
    <x v="1"/>
    <x v="0"/>
    <m/>
    <x v="23"/>
    <x v="731"/>
    <x v="2"/>
    <x v="89"/>
    <n v="80"/>
    <n v="0"/>
    <n v="0"/>
    <n v="464.21109999999999"/>
    <n v="464.21109999999999"/>
    <n v="464.21109999999999"/>
    <x v="5"/>
    <x v="4"/>
    <x v="89"/>
  </r>
  <r>
    <x v="957"/>
    <x v="5"/>
    <x v="0"/>
    <x v="0"/>
    <x v="1"/>
    <x v="215"/>
    <x v="198"/>
    <x v="1"/>
    <x v="0"/>
    <m/>
    <x v="0"/>
    <x v="231"/>
    <x v="2"/>
    <x v="12"/>
    <n v="80"/>
    <n v="40"/>
    <n v="40"/>
    <n v="83.462900000000005"/>
    <n v="123.4629"/>
    <n v="123.4629"/>
    <x v="0"/>
    <x v="0"/>
    <x v="12"/>
  </r>
  <r>
    <x v="958"/>
    <x v="0"/>
    <x v="5"/>
    <x v="0"/>
    <x v="0"/>
    <x v="215"/>
    <x v="168"/>
    <x v="0"/>
    <x v="0"/>
    <m/>
    <x v="23"/>
    <x v="701"/>
    <x v="0"/>
    <x v="89"/>
    <n v="140"/>
    <n v="0"/>
    <n v="0"/>
    <n v="58.5"/>
    <n v="58.5"/>
    <n v="58.5"/>
    <x v="0"/>
    <x v="4"/>
    <x v="89"/>
  </r>
  <r>
    <x v="959"/>
    <x v="1"/>
    <x v="3"/>
    <x v="0"/>
    <x v="0"/>
    <x v="215"/>
    <x v="168"/>
    <x v="1"/>
    <x v="0"/>
    <m/>
    <x v="23"/>
    <x v="21"/>
    <x v="0"/>
    <x v="89"/>
    <n v="80"/>
    <n v="0"/>
    <n v="0"/>
    <n v="61.180599999999998"/>
    <n v="61.180599999999998"/>
    <n v="61.180599999999998"/>
    <x v="0"/>
    <x v="4"/>
    <x v="89"/>
  </r>
  <r>
    <x v="960"/>
    <x v="1"/>
    <x v="3"/>
    <x v="0"/>
    <x v="0"/>
    <x v="215"/>
    <x v="168"/>
    <x v="1"/>
    <x v="0"/>
    <m/>
    <x v="23"/>
    <x v="732"/>
    <x v="2"/>
    <x v="89"/>
    <n v="80"/>
    <n v="0"/>
    <n v="0"/>
    <n v="220.72790000000001"/>
    <n v="220.72790000000001"/>
    <n v="220.72790000000001"/>
    <x v="0"/>
    <x v="4"/>
    <x v="89"/>
  </r>
  <r>
    <x v="961"/>
    <x v="7"/>
    <x v="5"/>
    <x v="1"/>
    <x v="1"/>
    <x v="215"/>
    <x v="168"/>
    <x v="0"/>
    <x v="0"/>
    <m/>
    <x v="23"/>
    <x v="155"/>
    <x v="2"/>
    <x v="89"/>
    <n v="140"/>
    <n v="0"/>
    <n v="0"/>
    <n v="66.864900000000006"/>
    <n v="66.864900000000006"/>
    <n v="66.864900000000006"/>
    <x v="0"/>
    <x v="4"/>
    <x v="89"/>
  </r>
  <r>
    <x v="962"/>
    <x v="3"/>
    <x v="2"/>
    <x v="1"/>
    <x v="0"/>
    <x v="216"/>
    <x v="168"/>
    <x v="1"/>
    <x v="0"/>
    <m/>
    <x v="23"/>
    <x v="2"/>
    <x v="1"/>
    <x v="89"/>
    <n v="80"/>
    <n v="0"/>
    <n v="0"/>
    <n v="120"/>
    <n v="120"/>
    <n v="120"/>
    <x v="1"/>
    <x v="4"/>
    <x v="89"/>
  </r>
  <r>
    <x v="963"/>
    <x v="3"/>
    <x v="2"/>
    <x v="1"/>
    <x v="0"/>
    <x v="216"/>
    <x v="168"/>
    <x v="1"/>
    <x v="0"/>
    <m/>
    <x v="23"/>
    <x v="2"/>
    <x v="1"/>
    <x v="89"/>
    <n v="80"/>
    <n v="0"/>
    <n v="0"/>
    <n v="120"/>
    <n v="120"/>
    <n v="120"/>
    <x v="1"/>
    <x v="4"/>
    <x v="89"/>
  </r>
  <r>
    <x v="964"/>
    <x v="3"/>
    <x v="2"/>
    <x v="1"/>
    <x v="0"/>
    <x v="216"/>
    <x v="168"/>
    <x v="1"/>
    <x v="0"/>
    <m/>
    <x v="23"/>
    <x v="2"/>
    <x v="1"/>
    <x v="89"/>
    <n v="80"/>
    <n v="0"/>
    <n v="0"/>
    <n v="120"/>
    <n v="120"/>
    <n v="120"/>
    <x v="1"/>
    <x v="4"/>
    <x v="89"/>
  </r>
  <r>
    <x v="965"/>
    <x v="6"/>
    <x v="3"/>
    <x v="0"/>
    <x v="0"/>
    <x v="216"/>
    <x v="168"/>
    <x v="1"/>
    <x v="0"/>
    <m/>
    <x v="23"/>
    <x v="733"/>
    <x v="2"/>
    <x v="89"/>
    <n v="80"/>
    <n v="0"/>
    <n v="0"/>
    <n v="166.62479999999999"/>
    <n v="166.62479999999999"/>
    <n v="166.62479999999999"/>
    <x v="1"/>
    <x v="4"/>
    <x v="89"/>
  </r>
  <r>
    <x v="966"/>
    <x v="7"/>
    <x v="5"/>
    <x v="1"/>
    <x v="0"/>
    <x v="216"/>
    <x v="168"/>
    <x v="0"/>
    <x v="0"/>
    <m/>
    <x v="23"/>
    <x v="734"/>
    <x v="0"/>
    <x v="89"/>
    <n v="140"/>
    <n v="0"/>
    <n v="0"/>
    <n v="336.2636"/>
    <n v="336.2636"/>
    <n v="336.2636"/>
    <x v="1"/>
    <x v="4"/>
    <x v="89"/>
  </r>
  <r>
    <x v="967"/>
    <x v="3"/>
    <x v="0"/>
    <x v="3"/>
    <x v="0"/>
    <x v="216"/>
    <x v="168"/>
    <x v="0"/>
    <x v="0"/>
    <m/>
    <x v="23"/>
    <x v="735"/>
    <x v="0"/>
    <x v="89"/>
    <n v="140"/>
    <n v="0"/>
    <n v="0"/>
    <n v="1000.454"/>
    <n v="1000.454"/>
    <n v="1000.454"/>
    <x v="1"/>
    <x v="4"/>
    <x v="89"/>
  </r>
  <r>
    <x v="968"/>
    <x v="2"/>
    <x v="3"/>
    <x v="4"/>
    <x v="1"/>
    <x v="217"/>
    <x v="208"/>
    <x v="1"/>
    <x v="0"/>
    <m/>
    <x v="6"/>
    <x v="736"/>
    <x v="2"/>
    <x v="73"/>
    <n v="80"/>
    <n v="80"/>
    <n v="80"/>
    <n v="310.93439999999998"/>
    <n v="390.93439999999998"/>
    <n v="390.93439999999998"/>
    <x v="2"/>
    <x v="2"/>
    <x v="73"/>
  </r>
  <r>
    <x v="969"/>
    <x v="7"/>
    <x v="5"/>
    <x v="1"/>
    <x v="0"/>
    <x v="217"/>
    <x v="168"/>
    <x v="0"/>
    <x v="0"/>
    <m/>
    <x v="23"/>
    <x v="737"/>
    <x v="0"/>
    <x v="89"/>
    <n v="140"/>
    <n v="0"/>
    <n v="0"/>
    <n v="450.2"/>
    <n v="450.2"/>
    <n v="450.2"/>
    <x v="2"/>
    <x v="4"/>
    <x v="89"/>
  </r>
  <r>
    <x v="970"/>
    <x v="0"/>
    <x v="5"/>
    <x v="1"/>
    <x v="0"/>
    <x v="217"/>
    <x v="168"/>
    <x v="0"/>
    <x v="0"/>
    <m/>
    <x v="23"/>
    <x v="738"/>
    <x v="0"/>
    <x v="89"/>
    <n v="140"/>
    <n v="0"/>
    <n v="0"/>
    <n v="186"/>
    <n v="186"/>
    <n v="186"/>
    <x v="2"/>
    <x v="4"/>
    <x v="89"/>
  </r>
  <r>
    <x v="971"/>
    <x v="2"/>
    <x v="0"/>
    <x v="1"/>
    <x v="0"/>
    <x v="218"/>
    <x v="217"/>
    <x v="1"/>
    <x v="0"/>
    <m/>
    <x v="3"/>
    <x v="739"/>
    <x v="1"/>
    <x v="14"/>
    <n v="80"/>
    <n v="120"/>
    <n v="120"/>
    <n v="1111.5"/>
    <n v="1231.5"/>
    <n v="1231.5"/>
    <x v="3"/>
    <x v="2"/>
    <x v="14"/>
  </r>
  <r>
    <x v="972"/>
    <x v="8"/>
    <x v="5"/>
    <x v="3"/>
    <x v="0"/>
    <x v="218"/>
    <x v="168"/>
    <x v="0"/>
    <x v="0"/>
    <m/>
    <x v="23"/>
    <x v="740"/>
    <x v="0"/>
    <x v="89"/>
    <n v="140"/>
    <n v="0"/>
    <n v="0"/>
    <n v="170"/>
    <n v="170"/>
    <n v="170"/>
    <x v="3"/>
    <x v="4"/>
    <x v="89"/>
  </r>
  <r>
    <x v="973"/>
    <x v="0"/>
    <x v="5"/>
    <x v="1"/>
    <x v="0"/>
    <x v="218"/>
    <x v="168"/>
    <x v="0"/>
    <x v="0"/>
    <m/>
    <x v="23"/>
    <x v="183"/>
    <x v="0"/>
    <x v="89"/>
    <n v="140"/>
    <n v="0"/>
    <n v="0"/>
    <n v="180"/>
    <n v="180"/>
    <n v="180"/>
    <x v="3"/>
    <x v="4"/>
    <x v="89"/>
  </r>
  <r>
    <x v="974"/>
    <x v="3"/>
    <x v="2"/>
    <x v="0"/>
    <x v="0"/>
    <x v="219"/>
    <x v="218"/>
    <x v="1"/>
    <x v="0"/>
    <m/>
    <x v="2"/>
    <x v="16"/>
    <x v="2"/>
    <x v="13"/>
    <n v="80"/>
    <n v="60"/>
    <n v="60"/>
    <n v="48"/>
    <n v="108"/>
    <n v="108"/>
    <x v="4"/>
    <x v="5"/>
    <x v="13"/>
  </r>
  <r>
    <x v="975"/>
    <x v="2"/>
    <x v="3"/>
    <x v="1"/>
    <x v="0"/>
    <x v="219"/>
    <x v="168"/>
    <x v="0"/>
    <x v="1"/>
    <s v="Yes"/>
    <x v="23"/>
    <x v="741"/>
    <x v="3"/>
    <x v="89"/>
    <n v="140"/>
    <n v="0"/>
    <n v="0"/>
    <n v="0"/>
    <n v="1019.9758"/>
    <n v="0"/>
    <x v="4"/>
    <x v="4"/>
    <x v="89"/>
  </r>
  <r>
    <x v="976"/>
    <x v="5"/>
    <x v="3"/>
    <x v="0"/>
    <x v="0"/>
    <x v="220"/>
    <x v="209"/>
    <x v="1"/>
    <x v="0"/>
    <m/>
    <x v="0"/>
    <x v="742"/>
    <x v="2"/>
    <x v="73"/>
    <n v="80"/>
    <n v="40"/>
    <n v="40"/>
    <n v="161.79509999999999"/>
    <n v="201.79509999999999"/>
    <n v="201.79509999999999"/>
    <x v="5"/>
    <x v="5"/>
    <x v="73"/>
  </r>
  <r>
    <x v="977"/>
    <x v="0"/>
    <x v="5"/>
    <x v="0"/>
    <x v="0"/>
    <x v="220"/>
    <x v="168"/>
    <x v="0"/>
    <x v="0"/>
    <m/>
    <x v="23"/>
    <x v="743"/>
    <x v="2"/>
    <x v="89"/>
    <n v="140"/>
    <n v="0"/>
    <n v="0"/>
    <n v="61.237400000000001"/>
    <n v="61.237400000000001"/>
    <n v="61.237400000000001"/>
    <x v="5"/>
    <x v="4"/>
    <x v="89"/>
  </r>
  <r>
    <x v="978"/>
    <x v="4"/>
    <x v="0"/>
    <x v="1"/>
    <x v="0"/>
    <x v="220"/>
    <x v="168"/>
    <x v="0"/>
    <x v="0"/>
    <m/>
    <x v="23"/>
    <x v="744"/>
    <x v="2"/>
    <x v="89"/>
    <n v="140"/>
    <n v="0"/>
    <n v="0"/>
    <n v="440.03"/>
    <n v="440.03"/>
    <n v="440.03"/>
    <x v="5"/>
    <x v="4"/>
    <x v="89"/>
  </r>
  <r>
    <x v="979"/>
    <x v="4"/>
    <x v="0"/>
    <x v="3"/>
    <x v="0"/>
    <x v="220"/>
    <x v="168"/>
    <x v="0"/>
    <x v="0"/>
    <m/>
    <x v="23"/>
    <x v="745"/>
    <x v="0"/>
    <x v="89"/>
    <n v="140"/>
    <n v="0"/>
    <n v="0"/>
    <n v="351"/>
    <n v="351"/>
    <n v="351"/>
    <x v="5"/>
    <x v="4"/>
    <x v="89"/>
  </r>
  <r>
    <x v="980"/>
    <x v="2"/>
    <x v="0"/>
    <x v="1"/>
    <x v="0"/>
    <x v="220"/>
    <x v="168"/>
    <x v="0"/>
    <x v="0"/>
    <m/>
    <x v="23"/>
    <x v="746"/>
    <x v="2"/>
    <x v="89"/>
    <n v="140"/>
    <n v="0"/>
    <n v="0"/>
    <n v="519.01"/>
    <n v="519.01"/>
    <n v="519.01"/>
    <x v="5"/>
    <x v="4"/>
    <x v="89"/>
  </r>
  <r>
    <x v="981"/>
    <x v="5"/>
    <x v="3"/>
    <x v="0"/>
    <x v="0"/>
    <x v="220"/>
    <x v="168"/>
    <x v="0"/>
    <x v="0"/>
    <m/>
    <x v="23"/>
    <x v="747"/>
    <x v="2"/>
    <x v="89"/>
    <n v="140"/>
    <n v="0"/>
    <n v="0"/>
    <n v="138.08170000000001"/>
    <n v="138.08170000000001"/>
    <n v="138.08170000000001"/>
    <x v="5"/>
    <x v="4"/>
    <x v="89"/>
  </r>
  <r>
    <x v="982"/>
    <x v="0"/>
    <x v="5"/>
    <x v="1"/>
    <x v="0"/>
    <x v="220"/>
    <x v="168"/>
    <x v="0"/>
    <x v="0"/>
    <m/>
    <x v="23"/>
    <x v="748"/>
    <x v="0"/>
    <x v="89"/>
    <n v="140"/>
    <n v="0"/>
    <n v="0"/>
    <n v="1073.46"/>
    <n v="1073.46"/>
    <n v="1073.46"/>
    <x v="5"/>
    <x v="4"/>
    <x v="89"/>
  </r>
  <r>
    <x v="983"/>
    <x v="0"/>
    <x v="5"/>
    <x v="1"/>
    <x v="0"/>
    <x v="220"/>
    <x v="168"/>
    <x v="0"/>
    <x v="0"/>
    <m/>
    <x v="23"/>
    <x v="749"/>
    <x v="0"/>
    <x v="89"/>
    <n v="140"/>
    <n v="0"/>
    <n v="0"/>
    <n v="48.489800000000002"/>
    <n v="48.489800000000002"/>
    <n v="48.489800000000002"/>
    <x v="5"/>
    <x v="4"/>
    <x v="89"/>
  </r>
  <r>
    <x v="984"/>
    <x v="4"/>
    <x v="0"/>
    <x v="1"/>
    <x v="0"/>
    <x v="220"/>
    <x v="168"/>
    <x v="1"/>
    <x v="0"/>
    <m/>
    <x v="23"/>
    <x v="4"/>
    <x v="0"/>
    <x v="89"/>
    <n v="80"/>
    <n v="0"/>
    <n v="0"/>
    <n v="45.237400000000001"/>
    <n v="45.237400000000001"/>
    <n v="45.237400000000001"/>
    <x v="5"/>
    <x v="4"/>
    <x v="89"/>
  </r>
  <r>
    <x v="985"/>
    <x v="0"/>
    <x v="5"/>
    <x v="0"/>
    <x v="0"/>
    <x v="220"/>
    <x v="168"/>
    <x v="1"/>
    <x v="0"/>
    <m/>
    <x v="23"/>
    <x v="750"/>
    <x v="2"/>
    <x v="89"/>
    <n v="80"/>
    <n v="0"/>
    <n v="0"/>
    <n v="288.42"/>
    <n v="288.42"/>
    <n v="288.42"/>
    <x v="5"/>
    <x v="4"/>
    <x v="89"/>
  </r>
  <r>
    <x v="986"/>
    <x v="2"/>
    <x v="3"/>
    <x v="1"/>
    <x v="0"/>
    <x v="221"/>
    <x v="168"/>
    <x v="1"/>
    <x v="0"/>
    <m/>
    <x v="23"/>
    <x v="704"/>
    <x v="0"/>
    <x v="89"/>
    <n v="80"/>
    <n v="0"/>
    <n v="0"/>
    <n v="38.496899999999997"/>
    <n v="38.496899999999997"/>
    <n v="38.496899999999997"/>
    <x v="0"/>
    <x v="4"/>
    <x v="89"/>
  </r>
  <r>
    <x v="987"/>
    <x v="1"/>
    <x v="3"/>
    <x v="2"/>
    <x v="0"/>
    <x v="221"/>
    <x v="168"/>
    <x v="1"/>
    <x v="0"/>
    <m/>
    <x v="23"/>
    <x v="121"/>
    <x v="0"/>
    <x v="89"/>
    <n v="80"/>
    <n v="0"/>
    <n v="0"/>
    <n v="107.99550000000001"/>
    <n v="107.99550000000001"/>
    <n v="107.99550000000001"/>
    <x v="0"/>
    <x v="4"/>
    <x v="89"/>
  </r>
  <r>
    <x v="988"/>
    <x v="0"/>
    <x v="5"/>
    <x v="0"/>
    <x v="0"/>
    <x v="221"/>
    <x v="168"/>
    <x v="0"/>
    <x v="0"/>
    <m/>
    <x v="23"/>
    <x v="751"/>
    <x v="0"/>
    <x v="89"/>
    <n v="140"/>
    <n v="0"/>
    <n v="0"/>
    <n v="142.85319999999999"/>
    <n v="142.85319999999999"/>
    <n v="142.85319999999999"/>
    <x v="0"/>
    <x v="4"/>
    <x v="89"/>
  </r>
  <r>
    <x v="989"/>
    <x v="2"/>
    <x v="2"/>
    <x v="0"/>
    <x v="0"/>
    <x v="222"/>
    <x v="168"/>
    <x v="1"/>
    <x v="0"/>
    <m/>
    <x v="23"/>
    <x v="752"/>
    <x v="0"/>
    <x v="89"/>
    <n v="80"/>
    <n v="0"/>
    <n v="0"/>
    <n v="85.942099999999996"/>
    <n v="85.942099999999996"/>
    <n v="85.942099999999996"/>
    <x v="1"/>
    <x v="4"/>
    <x v="89"/>
  </r>
  <r>
    <x v="990"/>
    <x v="0"/>
    <x v="5"/>
    <x v="1"/>
    <x v="0"/>
    <x v="222"/>
    <x v="168"/>
    <x v="0"/>
    <x v="0"/>
    <m/>
    <x v="23"/>
    <x v="29"/>
    <x v="0"/>
    <x v="89"/>
    <n v="140"/>
    <n v="0"/>
    <n v="0"/>
    <n v="21.33"/>
    <n v="21.33"/>
    <n v="21.33"/>
    <x v="1"/>
    <x v="4"/>
    <x v="89"/>
  </r>
  <r>
    <x v="991"/>
    <x v="3"/>
    <x v="2"/>
    <x v="1"/>
    <x v="0"/>
    <x v="222"/>
    <x v="168"/>
    <x v="0"/>
    <x v="0"/>
    <m/>
    <x v="23"/>
    <x v="753"/>
    <x v="2"/>
    <x v="89"/>
    <n v="140"/>
    <n v="0"/>
    <n v="0"/>
    <n v="602.66"/>
    <n v="602.66"/>
    <n v="602.66"/>
    <x v="1"/>
    <x v="4"/>
    <x v="89"/>
  </r>
  <r>
    <x v="992"/>
    <x v="3"/>
    <x v="2"/>
    <x v="0"/>
    <x v="1"/>
    <x v="223"/>
    <x v="168"/>
    <x v="0"/>
    <x v="0"/>
    <m/>
    <x v="23"/>
    <x v="754"/>
    <x v="2"/>
    <x v="89"/>
    <n v="140"/>
    <n v="0"/>
    <n v="0"/>
    <n v="66.8857"/>
    <n v="66.8857"/>
    <n v="66.8857"/>
    <x v="2"/>
    <x v="4"/>
    <x v="89"/>
  </r>
  <r>
    <x v="993"/>
    <x v="3"/>
    <x v="0"/>
    <x v="3"/>
    <x v="0"/>
    <x v="223"/>
    <x v="168"/>
    <x v="1"/>
    <x v="0"/>
    <m/>
    <x v="23"/>
    <x v="755"/>
    <x v="0"/>
    <x v="89"/>
    <n v="80"/>
    <n v="0"/>
    <n v="0"/>
    <n v="472.54539999999997"/>
    <n v="472.54539999999997"/>
    <n v="472.54539999999997"/>
    <x v="2"/>
    <x v="4"/>
    <x v="89"/>
  </r>
  <r>
    <x v="994"/>
    <x v="5"/>
    <x v="2"/>
    <x v="0"/>
    <x v="0"/>
    <x v="223"/>
    <x v="168"/>
    <x v="1"/>
    <x v="0"/>
    <m/>
    <x v="23"/>
    <x v="756"/>
    <x v="2"/>
    <x v="89"/>
    <n v="80"/>
    <n v="0"/>
    <n v="0"/>
    <n v="147.69890000000001"/>
    <n v="147.69890000000001"/>
    <n v="147.69890000000001"/>
    <x v="2"/>
    <x v="4"/>
    <x v="89"/>
  </r>
  <r>
    <x v="995"/>
    <x v="5"/>
    <x v="3"/>
    <x v="0"/>
    <x v="0"/>
    <x v="223"/>
    <x v="168"/>
    <x v="0"/>
    <x v="0"/>
    <m/>
    <x v="23"/>
    <x v="757"/>
    <x v="2"/>
    <x v="89"/>
    <n v="140"/>
    <n v="0"/>
    <n v="0"/>
    <n v="237.21"/>
    <n v="237.21"/>
    <n v="237.21"/>
    <x v="2"/>
    <x v="4"/>
    <x v="89"/>
  </r>
  <r>
    <x v="996"/>
    <x v="3"/>
    <x v="2"/>
    <x v="3"/>
    <x v="0"/>
    <x v="223"/>
    <x v="168"/>
    <x v="1"/>
    <x v="0"/>
    <m/>
    <x v="23"/>
    <x v="758"/>
    <x v="2"/>
    <x v="89"/>
    <n v="80"/>
    <n v="0"/>
    <n v="0"/>
    <n v="128.8115"/>
    <n v="128.8115"/>
    <n v="128.8115"/>
    <x v="2"/>
    <x v="4"/>
    <x v="89"/>
  </r>
  <r>
    <x v="997"/>
    <x v="2"/>
    <x v="2"/>
    <x v="0"/>
    <x v="0"/>
    <x v="224"/>
    <x v="168"/>
    <x v="1"/>
    <x v="0"/>
    <m/>
    <x v="23"/>
    <x v="759"/>
    <x v="2"/>
    <x v="89"/>
    <n v="80"/>
    <n v="0"/>
    <n v="0"/>
    <n v="84.886200000000002"/>
    <n v="84.886200000000002"/>
    <n v="84.886200000000002"/>
    <x v="3"/>
    <x v="4"/>
    <x v="89"/>
  </r>
  <r>
    <x v="998"/>
    <x v="8"/>
    <x v="5"/>
    <x v="2"/>
    <x v="0"/>
    <x v="225"/>
    <x v="168"/>
    <x v="1"/>
    <x v="0"/>
    <m/>
    <x v="23"/>
    <x v="760"/>
    <x v="0"/>
    <x v="89"/>
    <n v="80"/>
    <n v="0"/>
    <n v="0"/>
    <n v="122.31950000000001"/>
    <n v="122.31950000000001"/>
    <n v="122.31950000000001"/>
    <x v="4"/>
    <x v="4"/>
    <x v="89"/>
  </r>
  <r>
    <x v="999"/>
    <x v="8"/>
    <x v="5"/>
    <x v="0"/>
    <x v="0"/>
    <x v="226"/>
    <x v="168"/>
    <x v="0"/>
    <x v="0"/>
    <m/>
    <x v="23"/>
    <x v="761"/>
    <x v="2"/>
    <x v="89"/>
    <n v="140"/>
    <n v="0"/>
    <n v="0"/>
    <n v="210.4494"/>
    <n v="210.4494"/>
    <n v="210.4494"/>
    <x v="2"/>
    <x v="4"/>
    <x v="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8C264-481F-490A-93BB-C5A901A4B832}"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ush job?">
  <location ref="H1:I3" firstHeaderRow="1" firstDataRow="1" firstDataCol="1"/>
  <pivotFields count="29">
    <pivotField showAll="0"/>
    <pivotField showAll="0"/>
    <pivotField showAll="0"/>
    <pivotField showAll="0"/>
    <pivotField axis="axisRow" showAll="0">
      <items count="3">
        <item x="1"/>
        <item n="no"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
    <i>
      <x/>
    </i>
    <i>
      <x v="1"/>
    </i>
  </rowItems>
  <colItems count="1">
    <i/>
  </colItems>
  <dataFields count="1">
    <dataField name="Average of LbrHrs" fld="10" subtotal="average" baseField="4"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CFCBB5-B010-42A7-AD55-68E6FD5E517D}" name="PivotTable8"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2:M3" firstHeaderRow="1" firstDataRow="1" firstDataCol="0"/>
  <pivotFields count="29">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LbrHrs" fld="10" subtotal="average" baseField="0" baseItem="19" numFmtId="2"/>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A054DF-9B08-4692-A63A-FCDB0D6F78EC}" name="PivotTable7"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K3" firstHeaderRow="1" firstDataRow="1" firstDataCol="0"/>
  <pivotFields count="2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77BE7E-DEBE-4BFD-8097-B387C50E133A}" name="PivotTable6"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H13:J23" firstHeaderRow="0" firstDataRow="1" firstDataCol="1"/>
  <pivotFields count="29">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items count="7">
        <item x="5"/>
        <item x="0"/>
        <item x="1"/>
        <item x="2"/>
        <item x="3"/>
        <item x="4"/>
        <item t="default"/>
      </items>
    </pivotField>
    <pivotField showAll="0">
      <items count="7">
        <item x="5"/>
        <item x="0"/>
        <item x="3"/>
        <item x="2"/>
        <item x="1"/>
        <item x="4"/>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x="0"/>
        <item x="1"/>
        <item x="2"/>
        <item x="3"/>
      </items>
    </pivotField>
  </pivotFields>
  <rowFields count="4">
    <field x="28"/>
    <field x="27"/>
    <field x="26"/>
    <field x="6"/>
  </rowFields>
  <rowItems count="10">
    <i>
      <x/>
    </i>
    <i r="1">
      <x/>
    </i>
    <i>
      <x v="1"/>
    </i>
    <i r="1">
      <x v="3"/>
    </i>
    <i r="1">
      <x v="4"/>
    </i>
    <i>
      <x v="2"/>
    </i>
    <i r="1">
      <x v="1"/>
    </i>
    <i r="1">
      <x v="2"/>
    </i>
    <i r="1">
      <x v="3"/>
    </i>
    <i t="grand">
      <x/>
    </i>
  </rowItems>
  <colFields count="1">
    <field x="-2"/>
  </colFields>
  <colItems count="2">
    <i>
      <x/>
    </i>
    <i i="1">
      <x v="1"/>
    </i>
  </colItems>
  <dataFields count="2">
    <dataField name="Sum of TotalCost" fld="18" baseField="0" baseItem="0"/>
    <dataField name="Sum of LbrCost"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0E5290-EDCE-4295-BF4A-274821F0BEE5}" name="PivotTable3"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B15:C21" firstHeaderRow="1" firstDataRow="1" firstDataCol="1"/>
  <pivotFields count="2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items count="7">
        <item x="3"/>
        <item x="2"/>
        <item x="0"/>
        <item x="5"/>
        <item x="1"/>
        <item x="4"/>
        <item t="default"/>
      </items>
    </pivotField>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3"/>
  </rowFields>
  <rowItems count="6">
    <i>
      <x/>
    </i>
    <i>
      <x v="4"/>
    </i>
    <i>
      <x v="1"/>
    </i>
    <i>
      <x v="3"/>
    </i>
    <i>
      <x v="2"/>
    </i>
    <i t="grand">
      <x/>
    </i>
  </rowItems>
  <colItems count="1">
    <i/>
  </colItems>
  <dataFields count="1">
    <dataField name="Count of WO"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641671-1290-4DFD-B244-360116B2F63F}" name="PivotTable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H3:I9" firstHeaderRow="1" firstDataRow="1" firstDataCol="1"/>
  <pivotFields count="29">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12"/>
  </rowFields>
  <rowItems count="6">
    <i>
      <x/>
    </i>
    <i>
      <x v="1"/>
    </i>
    <i>
      <x v="2"/>
    </i>
    <i>
      <x v="3"/>
    </i>
    <i>
      <x v="4"/>
    </i>
    <i t="grand">
      <x/>
    </i>
  </rowItems>
  <colItems count="1">
    <i/>
  </colItems>
  <dataFields count="1">
    <dataField name="Count of Payment" fld="12" subtotal="count" baseField="0" baseItem="0"/>
  </dataField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2" count="1" selected="0">
            <x v="0"/>
          </reference>
        </references>
      </pivotArea>
    </chartFormat>
    <chartFormat chart="9" format="9">
      <pivotArea type="data" outline="0" fieldPosition="0">
        <references count="2">
          <reference field="4294967294" count="1" selected="0">
            <x v="0"/>
          </reference>
          <reference field="12" count="1" selected="0">
            <x v="1"/>
          </reference>
        </references>
      </pivotArea>
    </chartFormat>
    <chartFormat chart="9" format="10">
      <pivotArea type="data" outline="0" fieldPosition="0">
        <references count="2">
          <reference field="4294967294" count="1" selected="0">
            <x v="0"/>
          </reference>
          <reference field="12" count="1" selected="0">
            <x v="2"/>
          </reference>
        </references>
      </pivotArea>
    </chartFormat>
    <chartFormat chart="9" format="11">
      <pivotArea type="data" outline="0" fieldPosition="0">
        <references count="2">
          <reference field="4294967294" count="1" selected="0">
            <x v="0"/>
          </reference>
          <reference field="12" count="1" selected="0">
            <x v="3"/>
          </reference>
        </references>
      </pivotArea>
    </chartFormat>
    <chartFormat chart="9"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EB837E8-7CE8-439C-895B-B5AD7057621C}" name="PivotTable10"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T9:U15" firstHeaderRow="1" firstDataRow="1" firstDataCol="1"/>
  <pivotFields count="2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12"/>
  </rowFields>
  <rowItems count="6">
    <i>
      <x v="1"/>
    </i>
    <i>
      <x/>
    </i>
    <i>
      <x v="3"/>
    </i>
    <i>
      <x v="4"/>
    </i>
    <i>
      <x v="2"/>
    </i>
    <i t="grand">
      <x/>
    </i>
  </rowItems>
  <colItems count="1">
    <i/>
  </colItems>
  <dataFields count="1">
    <dataField name="Sum of PartsCost" fld="11" baseField="0" baseItem="0"/>
  </dataFields>
  <chartFormats count="3">
    <chartFormat chart="0"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FA19B2E-D14E-4A51-91F2-A8FB069A5D03}" name="PivotTable9"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B4:D10" firstHeaderRow="0" firstDataRow="1" firstDataCol="1"/>
  <pivotFields count="29">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axis="axisRow"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3"/>
  </rowFields>
  <rowItems count="6">
    <i>
      <x/>
    </i>
    <i>
      <x v="4"/>
    </i>
    <i>
      <x v="1"/>
    </i>
    <i>
      <x v="3"/>
    </i>
    <i>
      <x v="2"/>
    </i>
    <i t="grand">
      <x/>
    </i>
  </rowItems>
  <colFields count="1">
    <field x="-2"/>
  </colFields>
  <colItems count="2">
    <i>
      <x/>
    </i>
    <i i="1">
      <x v="1"/>
    </i>
  </colItems>
  <dataFields count="2">
    <dataField name="Count of Service" fld="3" subtotal="count" baseField="0" baseItem="0"/>
    <dataField name="Sum of PartsCost" fld="11" baseField="0" baseItem="0"/>
  </dataFields>
  <chartFormats count="2">
    <chartFormat chart="14" format="103" series="1">
      <pivotArea type="data" outline="0" fieldPosition="0">
        <references count="1">
          <reference field="4294967294" count="1" selected="0">
            <x v="0"/>
          </reference>
        </references>
      </pivotArea>
    </chartFormat>
    <chartFormat chart="14" format="10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8284E-BDD8-4DCE-8632-98B7FD4BA90A}"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ct">
  <location ref="E1:F10" firstHeaderRow="1" firstDataRow="1" firstDataCol="1"/>
  <pivotFields count="29">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9">
    <i>
      <x v="4"/>
    </i>
    <i>
      <x/>
    </i>
    <i>
      <x v="6"/>
    </i>
    <i>
      <x v="2"/>
    </i>
    <i>
      <x v="8"/>
    </i>
    <i>
      <x v="1"/>
    </i>
    <i>
      <x v="5"/>
    </i>
    <i>
      <x v="7"/>
    </i>
    <i>
      <x v="3"/>
    </i>
  </rowItems>
  <colItems count="1">
    <i/>
  </colItems>
  <dataFields count="1">
    <dataField name="Rush jobs" fld="4" subtotal="count"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75D0D-2ABF-4DD7-A0F0-8473E97E2CDA}"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ayment type" colHeaderCaption="Services">
  <location ref="K1:P7" firstHeaderRow="1" firstDataRow="2" firstDataCol="1"/>
  <pivotFields count="29">
    <pivotField showAll="0"/>
    <pivotField showAll="0"/>
    <pivotField showAll="0"/>
    <pivotField axis="axisCol"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5">
    <i>
      <x/>
    </i>
    <i>
      <x v="1"/>
    </i>
    <i>
      <x v="3"/>
    </i>
    <i>
      <x v="4"/>
    </i>
    <i>
      <x v="2"/>
    </i>
  </rowItems>
  <colFields count="1">
    <field x="3"/>
  </colFields>
  <colItems count="5">
    <i>
      <x/>
    </i>
    <i>
      <x v="4"/>
    </i>
    <i>
      <x v="1"/>
    </i>
    <i>
      <x v="3"/>
    </i>
    <i>
      <x v="2"/>
    </i>
  </colItems>
  <dataFields count="1">
    <dataField name="Distribution" fld="3" subtotal="count"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E7362C-362B-4926-8723-D7900AFEEB32}"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yment type" colHeaderCaption="Warranty labour?">
  <location ref="A34:D41" firstHeaderRow="1" firstDataRow="2" firstDataCol="1"/>
  <pivotFields count="29">
    <pivotField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axis="axisCol" showAll="0">
      <items count="3">
        <item x="1"/>
        <item n="No" x="0"/>
        <item t="default"/>
      </items>
    </pivotField>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12"/>
  </rowFields>
  <rowItems count="6">
    <i>
      <x/>
    </i>
    <i>
      <x v="1"/>
    </i>
    <i>
      <x v="2"/>
    </i>
    <i>
      <x v="3"/>
    </i>
    <i>
      <x v="4"/>
    </i>
    <i t="grand">
      <x/>
    </i>
  </rowItems>
  <colFields count="1">
    <field x="8"/>
  </colFields>
  <colItems count="3">
    <i>
      <x/>
    </i>
    <i>
      <x v="1"/>
    </i>
    <i t="grand">
      <x/>
    </i>
  </colItems>
  <dataFields count="1">
    <dataField name="Distribution" fld="12" subtotal="count"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5F9E33-6EEB-4F8D-A32F-F06741C6144E}" name="PivotTable7"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ct" colHeaderCaption="Service">
  <location ref="A21:F31" firstHeaderRow="1" firstDataRow="2" firstDataCol="1"/>
  <pivotFields count="29">
    <pivotField showAll="0"/>
    <pivotField axis="axisRow" showAll="0">
      <items count="10">
        <item x="2"/>
        <item x="8"/>
        <item x="0"/>
        <item x="7"/>
        <item x="3"/>
        <item x="1"/>
        <item x="5"/>
        <item x="6"/>
        <item x="4"/>
        <item t="default"/>
      </items>
    </pivotField>
    <pivotField showAll="0"/>
    <pivotField axis="axisCol" dataField="1"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1"/>
  </rowFields>
  <rowItems count="9">
    <i>
      <x/>
    </i>
    <i>
      <x v="1"/>
    </i>
    <i>
      <x v="2"/>
    </i>
    <i>
      <x v="3"/>
    </i>
    <i>
      <x v="4"/>
    </i>
    <i>
      <x v="5"/>
    </i>
    <i>
      <x v="6"/>
    </i>
    <i>
      <x v="7"/>
    </i>
    <i>
      <x v="8"/>
    </i>
  </rowItems>
  <colFields count="1">
    <field x="3"/>
  </colFields>
  <colItems count="5">
    <i>
      <x/>
    </i>
    <i>
      <x v="1"/>
    </i>
    <i>
      <x v="2"/>
    </i>
    <i>
      <x v="3"/>
    </i>
    <i>
      <x v="4"/>
    </i>
  </colItems>
  <dataFields count="1">
    <dataField name="Distribution" fld="3" subtotal="count" baseField="0" baseItem="0"/>
  </dataFields>
  <formats count="10">
    <format dxfId="58">
      <pivotArea collapsedLevelsAreSubtotals="1" fieldPosition="0">
        <references count="2">
          <reference field="1" count="1">
            <x v="0"/>
          </reference>
          <reference field="3" count="1" selected="0">
            <x v="4"/>
          </reference>
        </references>
      </pivotArea>
    </format>
    <format dxfId="57">
      <pivotArea collapsedLevelsAreSubtotals="1" fieldPosition="0">
        <references count="2">
          <reference field="1" count="1">
            <x v="1"/>
          </reference>
          <reference field="3" count="1" selected="0">
            <x v="0"/>
          </reference>
        </references>
      </pivotArea>
    </format>
    <format dxfId="56">
      <pivotArea collapsedLevelsAreSubtotals="1" fieldPosition="0">
        <references count="2">
          <reference field="1" count="1">
            <x v="2"/>
          </reference>
          <reference field="3" count="1" selected="0">
            <x v="0"/>
          </reference>
        </references>
      </pivotArea>
    </format>
    <format dxfId="55">
      <pivotArea collapsedLevelsAreSubtotals="1" fieldPosition="0">
        <references count="2">
          <reference field="1" count="1">
            <x v="3"/>
          </reference>
          <reference field="3" count="1" selected="0">
            <x v="0"/>
          </reference>
        </references>
      </pivotArea>
    </format>
    <format dxfId="54">
      <pivotArea collapsedLevelsAreSubtotals="1" fieldPosition="0">
        <references count="2">
          <reference field="1" count="1">
            <x v="4"/>
          </reference>
          <reference field="3" count="1" selected="0">
            <x v="0"/>
          </reference>
        </references>
      </pivotArea>
    </format>
    <format dxfId="53">
      <pivotArea collapsedLevelsAreSubtotals="1" fieldPosition="0">
        <references count="2">
          <reference field="1" count="1">
            <x v="5"/>
          </reference>
          <reference field="3" count="1" selected="0">
            <x v="0"/>
          </reference>
        </references>
      </pivotArea>
    </format>
    <format dxfId="52">
      <pivotArea collapsedLevelsAreSubtotals="1" fieldPosition="0">
        <references count="2">
          <reference field="1" count="1">
            <x v="6"/>
          </reference>
          <reference field="3" count="1" selected="0">
            <x v="0"/>
          </reference>
        </references>
      </pivotArea>
    </format>
    <format dxfId="51">
      <pivotArea collapsedLevelsAreSubtotals="1" fieldPosition="0">
        <references count="2">
          <reference field="1" count="1">
            <x v="7"/>
          </reference>
          <reference field="3" count="1" selected="0">
            <x v="4"/>
          </reference>
        </references>
      </pivotArea>
    </format>
    <format dxfId="50">
      <pivotArea collapsedLevelsAreSubtotals="1" fieldPosition="0">
        <references count="2">
          <reference field="1" count="1">
            <x v="7"/>
          </reference>
          <reference field="3" count="1" selected="0">
            <x v="0"/>
          </reference>
        </references>
      </pivotArea>
    </format>
    <format dxfId="49">
      <pivotArea collapsedLevelsAreSubtotals="1" fieldPosition="0">
        <references count="2">
          <reference field="1" count="1">
            <x v="8"/>
          </reference>
          <reference field="3" count="1" selected="0">
            <x v="0"/>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98D3A-4D77-42A6-B8D4-6492E025A0FF}"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o. of Techs">
  <location ref="A15:B18" firstHeaderRow="1" firstDataRow="1" firstDataCol="1"/>
  <pivotFields count="29">
    <pivotField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axis="axisRow" showAll="0">
      <items count="4">
        <item x="1"/>
        <item x="0"/>
        <item x="2"/>
        <item t="default"/>
      </items>
    </pivotField>
    <pivotField showAll="0"/>
    <pivotField showAll="0"/>
    <pivotField showAll="0"/>
    <pivotField dataField="1"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7"/>
  </rowFields>
  <rowItems count="3">
    <i>
      <x/>
    </i>
    <i>
      <x v="1"/>
    </i>
    <i>
      <x v="2"/>
    </i>
  </rowItems>
  <colItems count="1">
    <i/>
  </colItems>
  <dataFields count="1">
    <dataField name="Sum of PartsCost" fld="11"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CEE317-F680-436E-91E5-A724D3FACCBD}"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quest date" colHeaderCaption="Payment type">
  <location ref="A1:G10" firstHeaderRow="1" firstDataRow="2" firstDataCol="1"/>
  <pivotFields count="29">
    <pivotField showAll="0"/>
    <pivotField showAll="0"/>
    <pivotField showAll="0"/>
    <pivotField showAll="0"/>
    <pivotField showAll="0"/>
    <pivotField axis="axisRow" numFmtId="14" showAll="0">
      <items count="2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t="default" sd="0"/>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Col" dataField="1" showAll="0">
      <items count="6">
        <item sd="0" x="0"/>
        <item sd="0" x="2"/>
        <item sd="0" x="4"/>
        <item sd="0" x="1"/>
        <item sd="0" x="3"/>
        <item t="default"/>
      </items>
    </pivotField>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5">
        <item x="0"/>
        <item x="1"/>
        <item x="2"/>
        <item x="3"/>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x="0"/>
        <item x="1"/>
        <item x="2"/>
        <item x="3"/>
        <item t="default"/>
      </items>
    </pivotField>
  </pivotFields>
  <rowFields count="4">
    <field x="25"/>
    <field x="24"/>
    <field x="23"/>
    <field x="5"/>
  </rowFields>
  <rowItems count="8">
    <i>
      <x v="1"/>
    </i>
    <i r="1">
      <x v="3"/>
    </i>
    <i r="1">
      <x v="4"/>
    </i>
    <i>
      <x v="2"/>
    </i>
    <i r="1">
      <x v="1"/>
    </i>
    <i r="1">
      <x v="2"/>
    </i>
    <i r="1">
      <x v="3"/>
    </i>
    <i t="grand">
      <x/>
    </i>
  </rowItems>
  <colFields count="1">
    <field x="12"/>
  </colFields>
  <colItems count="6">
    <i>
      <x/>
    </i>
    <i>
      <x v="1"/>
    </i>
    <i>
      <x v="2"/>
    </i>
    <i>
      <x v="3"/>
    </i>
    <i>
      <x v="4"/>
    </i>
    <i t="grand">
      <x/>
    </i>
  </colItems>
  <dataFields count="1">
    <dataField name="Distribution" fld="12" subtotal="count"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2"/>
          </reference>
        </references>
      </pivotArea>
    </chartFormat>
    <chartFormat chart="5" format="3" series="1">
      <pivotArea type="data" outline="0" fieldPosition="0">
        <references count="2">
          <reference field="4294967294" count="1" selected="0">
            <x v="0"/>
          </reference>
          <reference field="12" count="1" selected="0">
            <x v="3"/>
          </reference>
        </references>
      </pivotArea>
    </chartFormat>
    <chartFormat chart="5" format="4" series="1">
      <pivotArea type="data" outline="0" fieldPosition="0">
        <references count="2">
          <reference field="4294967294" count="1" selected="0">
            <x v="0"/>
          </reference>
          <reference field="12" count="1" selected="0">
            <x v="4"/>
          </reference>
        </references>
      </pivotArea>
    </chartFormat>
    <chartFormat chart="5" format="5" series="1">
      <pivotArea type="data" outline="0" fieldPosition="0">
        <references count="2">
          <reference field="4294967294" count="1" selected="0">
            <x v="0"/>
          </reference>
          <reference field="12"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517F30-3AC9-4BDF-A7AA-F65CD3EE9C9B}" name="PivotTable1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Q2:Q3" firstHeaderRow="1" firstDataRow="1" firstDataCol="0"/>
  <pivotFields count="29">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TotalFee" fld="19" baseField="0" baseItem="0" numFmtId="2"/>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6B0C57-1060-4093-8CCD-3022A119F725}" name="PivotTable11"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2:O3" firstHeaderRow="1" firstDataRow="1" firstDataCol="0"/>
  <pivotFields count="29">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PartsCost" fld="11" baseField="0" baseItem="0" numFmtId="2"/>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1E240F0C-C436-411E-BF31-C959983EA3E4}" sourceName="District">
  <pivotTables>
    <pivotTable tabId="30" name="PivotTable9"/>
    <pivotTable tabId="30" name="PivotTable10"/>
    <pivotTable tabId="30" name="PivotTable11"/>
    <pivotTable tabId="30" name="PivotTable12"/>
    <pivotTable tabId="30" name="PivotTable2"/>
    <pivotTable tabId="30" name="PivotTable3"/>
    <pivotTable tabId="30" name="PivotTable6"/>
    <pivotTable tabId="30" name="PivotTable7"/>
    <pivotTable tabId="30" name="PivotTable8"/>
  </pivotTables>
  <data>
    <tabular pivotCacheId="169469339">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3362E513-1A10-4B59-A984-17D74E659520}" sourceName="LeadTech">
  <pivotTables>
    <pivotTable tabId="30" name="PivotTable9"/>
    <pivotTable tabId="30" name="PivotTable10"/>
    <pivotTable tabId="30" name="PivotTable11"/>
    <pivotTable tabId="30" name="PivotTable12"/>
    <pivotTable tabId="30" name="PivotTable2"/>
    <pivotTable tabId="30" name="PivotTable3"/>
    <pivotTable tabId="30" name="PivotTable6"/>
    <pivotTable tabId="30" name="PivotTable7"/>
    <pivotTable tabId="30" name="PivotTable8"/>
  </pivotTables>
  <data>
    <tabular pivotCacheId="169469339">
      <items count="6">
        <i x="3" s="1"/>
        <i x="2" s="1"/>
        <i x="0" s="1"/>
        <i x="5"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947D937A-8ADF-474E-8D48-BD704442932C}" sourceName="Service">
  <pivotTables>
    <pivotTable tabId="30" name="PivotTable9"/>
    <pivotTable tabId="30" name="PivotTable10"/>
    <pivotTable tabId="30" name="PivotTable11"/>
    <pivotTable tabId="30" name="PivotTable12"/>
    <pivotTable tabId="30" name="PivotTable2"/>
    <pivotTable tabId="30" name="PivotTable3"/>
    <pivotTable tabId="30" name="PivotTable6"/>
    <pivotTable tabId="30" name="PivotTable7"/>
    <pivotTable tabId="30" name="PivotTable8"/>
  </pivotTables>
  <data>
    <tabular pivotCacheId="169469339">
      <items count="5">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C621AB28-184A-4C02-ABE9-414A833A7CA7}" cache="Slicer_District" caption="District" rowHeight="241300"/>
  <slicer name="LeadTech" xr10:uid="{D9A2D437-65BF-47C5-A0C9-057BA083CA01}" cache="Slicer_LeadTech" caption="LeadTech" rowHeight="241300"/>
  <slicer name="Service" xr10:uid="{5940B153-91C5-4BBE-A77B-13BF26C8B8B5}" cache="Slicer_Service" caption="Servic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498F6ED7-0FE5-4C39-9FD9-EDF3F408F49C}" sourceName="ReqDate">
  <pivotTables>
    <pivotTable tabId="30" name="PivotTable6"/>
    <pivotTable tabId="30" name="PivotTable10"/>
    <pivotTable tabId="30" name="PivotTable11"/>
    <pivotTable tabId="30" name="PivotTable12"/>
    <pivotTable tabId="30" name="PivotTable2"/>
    <pivotTable tabId="30" name="PivotTable3"/>
    <pivotTable tabId="30" name="PivotTable7"/>
    <pivotTable tabId="30" name="PivotTable8"/>
    <pivotTable tabId="30" name="PivotTable9"/>
  </pivotTables>
  <state minimalRefreshVersion="6" lastRefreshVersion="6" pivotCacheId="169469339" filterType="unknown">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8531951E-FC8B-4052-A793-3150A9CD23CF}" sourceName="WorkDate">
  <pivotTables>
    <pivotTable tabId="30" name="PivotTable6"/>
    <pivotTable tabId="30" name="PivotTable10"/>
    <pivotTable tabId="30" name="PivotTable11"/>
    <pivotTable tabId="30" name="PivotTable12"/>
    <pivotTable tabId="30" name="PivotTable2"/>
    <pivotTable tabId="30" name="PivotTable3"/>
    <pivotTable tabId="30" name="PivotTable7"/>
    <pivotTable tabId="30" name="PivotTable8"/>
    <pivotTable tabId="30" name="PivotTable9"/>
  </pivotTables>
  <state minimalRefreshVersion="6" lastRefreshVersion="6" pivotCacheId="169469339"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F0B48C6A-68D3-4C24-A875-51B4144BBC60}" cache="NativeTimeline_ReqDate" caption="ReqDate" level="2" selectionLevel="2" scrollPosition="2021-05-18T00:00:00"/>
  <timeline name="WorkDate" xr10:uid="{F191C26D-4157-4BC8-8F8B-EEEB0D52AEF5}" cache="NativeTimeline_WorkDate" caption="WorkDate" level="2" selectionLevel="2" scrollPosition="2021-05-18T00:00:00"/>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1.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topLeftCell="F1" workbookViewId="0">
      <selection activeCell="K17" sqref="K17"/>
    </sheetView>
  </sheetViews>
  <sheetFormatPr defaultRowHeight="14.5" x14ac:dyDescent="0.35"/>
  <cols>
    <col min="6" max="7" width="10.08984375" style="5" bestFit="1" customWidth="1"/>
    <col min="23" max="23" width="10.08984375" bestFit="1" customWidth="1"/>
  </cols>
  <sheetData>
    <row r="1" spans="1:23"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1056</v>
      </c>
    </row>
    <row r="2" spans="1:23" x14ac:dyDescent="0.35">
      <c r="A2" t="s">
        <v>47</v>
      </c>
      <c r="B2" t="s">
        <v>36</v>
      </c>
      <c r="C2" t="s">
        <v>8</v>
      </c>
      <c r="D2" t="s">
        <v>12</v>
      </c>
      <c r="E2" t="s">
        <v>1077</v>
      </c>
      <c r="F2" s="5">
        <v>44075</v>
      </c>
      <c r="G2" s="5">
        <v>44089</v>
      </c>
      <c r="H2">
        <v>2</v>
      </c>
      <c r="K2">
        <v>0.5</v>
      </c>
      <c r="L2">
        <v>360</v>
      </c>
      <c r="M2" t="s">
        <v>17</v>
      </c>
      <c r="N2">
        <v>14</v>
      </c>
      <c r="O2">
        <v>140</v>
      </c>
      <c r="P2">
        <v>70</v>
      </c>
      <c r="Q2">
        <v>70</v>
      </c>
      <c r="R2">
        <v>360</v>
      </c>
      <c r="S2">
        <v>430</v>
      </c>
      <c r="T2">
        <v>430</v>
      </c>
      <c r="U2" t="s">
        <v>1048</v>
      </c>
      <c r="V2" t="s">
        <v>1048</v>
      </c>
      <c r="W2">
        <f>IF(G2, DATEDIF(F2, G2, "D"), "In progress")</f>
        <v>14</v>
      </c>
    </row>
    <row r="3" spans="1:23" x14ac:dyDescent="0.35">
      <c r="A3" t="s">
        <v>48</v>
      </c>
      <c r="B3" t="s">
        <v>37</v>
      </c>
      <c r="C3" t="s">
        <v>43</v>
      </c>
      <c r="D3" t="s">
        <v>13</v>
      </c>
      <c r="E3" t="s">
        <v>1077</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f t="shared" ref="W3:W66" si="0">IF(G3, DATEDIF(F3, G3, "D"), "In progress")</f>
        <v>3</v>
      </c>
    </row>
    <row r="4" spans="1:23" x14ac:dyDescent="0.35">
      <c r="A4" t="s">
        <v>49</v>
      </c>
      <c r="B4" t="s">
        <v>34</v>
      </c>
      <c r="C4" t="s">
        <v>44</v>
      </c>
      <c r="D4" t="s">
        <v>11</v>
      </c>
      <c r="E4" t="s">
        <v>1077</v>
      </c>
      <c r="F4" s="5">
        <v>44075</v>
      </c>
      <c r="G4" s="5">
        <v>44091</v>
      </c>
      <c r="H4">
        <v>1</v>
      </c>
      <c r="K4">
        <v>0.25</v>
      </c>
      <c r="L4">
        <v>120</v>
      </c>
      <c r="M4" t="s">
        <v>19</v>
      </c>
      <c r="N4">
        <v>16</v>
      </c>
      <c r="O4">
        <v>80</v>
      </c>
      <c r="P4">
        <v>20</v>
      </c>
      <c r="Q4">
        <v>20</v>
      </c>
      <c r="R4">
        <v>120</v>
      </c>
      <c r="S4">
        <v>140</v>
      </c>
      <c r="T4">
        <v>140</v>
      </c>
      <c r="U4" t="s">
        <v>1048</v>
      </c>
      <c r="V4" t="s">
        <v>1050</v>
      </c>
      <c r="W4">
        <f t="shared" si="0"/>
        <v>16</v>
      </c>
    </row>
    <row r="5" spans="1:23" x14ac:dyDescent="0.35">
      <c r="A5" t="s">
        <v>50</v>
      </c>
      <c r="B5" t="s">
        <v>37</v>
      </c>
      <c r="C5" t="s">
        <v>43</v>
      </c>
      <c r="D5" t="s">
        <v>11</v>
      </c>
      <c r="E5" t="s">
        <v>1077</v>
      </c>
      <c r="F5" s="5">
        <v>44075</v>
      </c>
      <c r="G5" s="5">
        <v>44091</v>
      </c>
      <c r="H5">
        <v>1</v>
      </c>
      <c r="K5">
        <v>0.25</v>
      </c>
      <c r="L5">
        <v>16.25</v>
      </c>
      <c r="M5" t="s">
        <v>17</v>
      </c>
      <c r="N5">
        <v>16</v>
      </c>
      <c r="O5">
        <v>80</v>
      </c>
      <c r="P5">
        <v>20</v>
      </c>
      <c r="Q5">
        <v>20</v>
      </c>
      <c r="R5">
        <v>16.25</v>
      </c>
      <c r="S5">
        <v>36.25</v>
      </c>
      <c r="T5">
        <v>36.25</v>
      </c>
      <c r="U5" t="s">
        <v>1048</v>
      </c>
      <c r="V5" t="s">
        <v>1050</v>
      </c>
      <c r="W5">
        <f t="shared" si="0"/>
        <v>16</v>
      </c>
    </row>
    <row r="6" spans="1:23" x14ac:dyDescent="0.35">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row>
    <row r="7" spans="1:23" x14ac:dyDescent="0.35">
      <c r="A7" t="s">
        <v>52</v>
      </c>
      <c r="B7" t="s">
        <v>37</v>
      </c>
      <c r="C7" t="s">
        <v>43</v>
      </c>
      <c r="D7" t="s">
        <v>12</v>
      </c>
      <c r="E7" t="s">
        <v>1077</v>
      </c>
      <c r="F7" s="5">
        <v>44075</v>
      </c>
      <c r="G7" s="5">
        <v>44089</v>
      </c>
      <c r="H7">
        <v>1</v>
      </c>
      <c r="K7">
        <v>0.25</v>
      </c>
      <c r="L7">
        <v>97.626300000000001</v>
      </c>
      <c r="M7" t="s">
        <v>17</v>
      </c>
      <c r="N7">
        <v>14</v>
      </c>
      <c r="O7">
        <v>80</v>
      </c>
      <c r="P7">
        <v>20</v>
      </c>
      <c r="Q7">
        <v>20</v>
      </c>
      <c r="R7">
        <v>97.626300000000001</v>
      </c>
      <c r="S7">
        <v>117.6263</v>
      </c>
      <c r="T7">
        <v>117.6263</v>
      </c>
      <c r="U7" t="s">
        <v>1048</v>
      </c>
      <c r="V7" t="s">
        <v>1048</v>
      </c>
      <c r="W7">
        <f t="shared" si="0"/>
        <v>14</v>
      </c>
    </row>
    <row r="8" spans="1:23" x14ac:dyDescent="0.35">
      <c r="A8" t="s">
        <v>53</v>
      </c>
      <c r="B8" t="s">
        <v>34</v>
      </c>
      <c r="C8" t="s">
        <v>44</v>
      </c>
      <c r="D8" t="s">
        <v>12</v>
      </c>
      <c r="E8" t="s">
        <v>1077</v>
      </c>
      <c r="F8" s="5">
        <v>44076</v>
      </c>
      <c r="G8" s="5">
        <v>44090</v>
      </c>
      <c r="H8">
        <v>2</v>
      </c>
      <c r="K8">
        <v>0.25</v>
      </c>
      <c r="L8">
        <v>29.13</v>
      </c>
      <c r="M8" t="s">
        <v>17</v>
      </c>
      <c r="N8">
        <v>14</v>
      </c>
      <c r="O8">
        <v>140</v>
      </c>
      <c r="P8">
        <v>35</v>
      </c>
      <c r="Q8">
        <v>35</v>
      </c>
      <c r="R8">
        <v>29.13</v>
      </c>
      <c r="S8">
        <v>64.13</v>
      </c>
      <c r="T8">
        <v>64.13</v>
      </c>
      <c r="U8" t="s">
        <v>1051</v>
      </c>
      <c r="V8" t="s">
        <v>1051</v>
      </c>
      <c r="W8">
        <f t="shared" si="0"/>
        <v>14</v>
      </c>
    </row>
    <row r="9" spans="1:23" x14ac:dyDescent="0.35">
      <c r="A9" t="s">
        <v>54</v>
      </c>
      <c r="B9" t="s">
        <v>37</v>
      </c>
      <c r="C9" t="s">
        <v>43</v>
      </c>
      <c r="D9" t="s">
        <v>13</v>
      </c>
      <c r="E9" t="s">
        <v>1077</v>
      </c>
      <c r="F9" s="5">
        <v>44076</v>
      </c>
      <c r="G9" s="5">
        <v>44106</v>
      </c>
      <c r="H9">
        <v>1</v>
      </c>
      <c r="K9">
        <v>0.75</v>
      </c>
      <c r="L9">
        <v>35.1</v>
      </c>
      <c r="M9" t="s">
        <v>17</v>
      </c>
      <c r="N9">
        <v>30</v>
      </c>
      <c r="O9">
        <v>80</v>
      </c>
      <c r="P9">
        <v>60</v>
      </c>
      <c r="Q9">
        <v>60</v>
      </c>
      <c r="R9">
        <v>35.1</v>
      </c>
      <c r="S9">
        <v>95.1</v>
      </c>
      <c r="T9">
        <v>95.1</v>
      </c>
      <c r="U9" t="s">
        <v>1051</v>
      </c>
      <c r="V9" t="s">
        <v>1049</v>
      </c>
      <c r="W9">
        <f t="shared" si="0"/>
        <v>30</v>
      </c>
    </row>
    <row r="10" spans="1:23" x14ac:dyDescent="0.35">
      <c r="A10" t="s">
        <v>55</v>
      </c>
      <c r="B10" t="s">
        <v>35</v>
      </c>
      <c r="C10" t="s">
        <v>9</v>
      </c>
      <c r="D10" t="s">
        <v>11</v>
      </c>
      <c r="E10" t="s">
        <v>1077</v>
      </c>
      <c r="F10" s="5">
        <v>44076</v>
      </c>
      <c r="G10" s="5">
        <v>44105</v>
      </c>
      <c r="H10">
        <v>1</v>
      </c>
      <c r="K10">
        <v>0.25</v>
      </c>
      <c r="L10">
        <v>76.7</v>
      </c>
      <c r="M10" t="s">
        <v>18</v>
      </c>
      <c r="N10">
        <v>29</v>
      </c>
      <c r="O10">
        <v>80</v>
      </c>
      <c r="P10">
        <v>20</v>
      </c>
      <c r="Q10">
        <v>20</v>
      </c>
      <c r="R10">
        <v>76.7</v>
      </c>
      <c r="S10">
        <v>96.7</v>
      </c>
      <c r="T10">
        <v>96.7</v>
      </c>
      <c r="U10" t="s">
        <v>1051</v>
      </c>
      <c r="V10" t="s">
        <v>1050</v>
      </c>
      <c r="W10">
        <f t="shared" si="0"/>
        <v>29</v>
      </c>
    </row>
    <row r="11" spans="1:23" x14ac:dyDescent="0.35">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row>
    <row r="12" spans="1:23" x14ac:dyDescent="0.35">
      <c r="A12" t="s">
        <v>57</v>
      </c>
      <c r="B12" t="s">
        <v>38</v>
      </c>
      <c r="C12" t="s">
        <v>9</v>
      </c>
      <c r="D12" t="s">
        <v>13</v>
      </c>
      <c r="E12" t="s">
        <v>1077</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row>
    <row r="13" spans="1:23" x14ac:dyDescent="0.35">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row>
    <row r="14" spans="1:23" x14ac:dyDescent="0.35">
      <c r="A14" t="s">
        <v>59</v>
      </c>
      <c r="B14" t="s">
        <v>38</v>
      </c>
      <c r="C14" t="s">
        <v>9</v>
      </c>
      <c r="D14" t="s">
        <v>12</v>
      </c>
      <c r="E14" t="s">
        <v>1077</v>
      </c>
      <c r="F14" s="5">
        <v>44078</v>
      </c>
      <c r="G14" s="5">
        <v>44104</v>
      </c>
      <c r="H14">
        <v>1</v>
      </c>
      <c r="K14">
        <v>0.5</v>
      </c>
      <c r="L14">
        <v>150</v>
      </c>
      <c r="M14" t="s">
        <v>19</v>
      </c>
      <c r="N14">
        <v>26</v>
      </c>
      <c r="O14">
        <v>80</v>
      </c>
      <c r="P14">
        <v>40</v>
      </c>
      <c r="Q14">
        <v>40</v>
      </c>
      <c r="R14">
        <v>150</v>
      </c>
      <c r="S14">
        <v>190</v>
      </c>
      <c r="T14">
        <v>190</v>
      </c>
      <c r="U14" t="s">
        <v>1049</v>
      </c>
      <c r="V14" t="s">
        <v>1051</v>
      </c>
      <c r="W14">
        <f t="shared" si="0"/>
        <v>26</v>
      </c>
    </row>
    <row r="15" spans="1:23" x14ac:dyDescent="0.35">
      <c r="A15" t="s">
        <v>60</v>
      </c>
      <c r="B15" t="s">
        <v>34</v>
      </c>
      <c r="C15" t="s">
        <v>6</v>
      </c>
      <c r="D15" t="s">
        <v>12</v>
      </c>
      <c r="E15" t="s">
        <v>1077</v>
      </c>
      <c r="F15" s="5">
        <v>44078</v>
      </c>
      <c r="G15" s="5">
        <v>44128</v>
      </c>
      <c r="H15">
        <v>2</v>
      </c>
      <c r="K15">
        <v>1.5</v>
      </c>
      <c r="L15">
        <v>275</v>
      </c>
      <c r="M15" t="s">
        <v>18</v>
      </c>
      <c r="N15">
        <v>50</v>
      </c>
      <c r="O15">
        <v>140</v>
      </c>
      <c r="P15">
        <v>210</v>
      </c>
      <c r="Q15">
        <v>210</v>
      </c>
      <c r="R15">
        <v>275</v>
      </c>
      <c r="S15">
        <v>485</v>
      </c>
      <c r="T15">
        <v>485</v>
      </c>
      <c r="U15" t="s">
        <v>1049</v>
      </c>
      <c r="V15" t="s">
        <v>1052</v>
      </c>
      <c r="W15">
        <f t="shared" si="0"/>
        <v>50</v>
      </c>
    </row>
    <row r="16" spans="1:23" x14ac:dyDescent="0.35">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
        <v>1048</v>
      </c>
      <c r="W16">
        <f t="shared" si="0"/>
        <v>67</v>
      </c>
    </row>
    <row r="17" spans="1:23" x14ac:dyDescent="0.35">
      <c r="A17" t="s">
        <v>62</v>
      </c>
      <c r="B17" t="s">
        <v>37</v>
      </c>
      <c r="C17" t="s">
        <v>43</v>
      </c>
      <c r="D17" t="s">
        <v>12</v>
      </c>
      <c r="E17" t="s">
        <v>1077</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row>
    <row r="18" spans="1:23" x14ac:dyDescent="0.35">
      <c r="A18" t="s">
        <v>63</v>
      </c>
      <c r="B18" t="s">
        <v>38</v>
      </c>
      <c r="C18" t="s">
        <v>9</v>
      </c>
      <c r="D18" t="s">
        <v>12</v>
      </c>
      <c r="E18" t="s">
        <v>1077</v>
      </c>
      <c r="F18" s="5">
        <v>44079</v>
      </c>
      <c r="G18" s="5">
        <v>44096</v>
      </c>
      <c r="H18">
        <v>1</v>
      </c>
      <c r="K18">
        <v>1.5</v>
      </c>
      <c r="L18">
        <v>48</v>
      </c>
      <c r="M18" t="s">
        <v>18</v>
      </c>
      <c r="N18">
        <v>17</v>
      </c>
      <c r="O18">
        <v>80</v>
      </c>
      <c r="P18">
        <v>120</v>
      </c>
      <c r="Q18">
        <v>120</v>
      </c>
      <c r="R18">
        <v>48</v>
      </c>
      <c r="S18">
        <v>168</v>
      </c>
      <c r="T18">
        <v>168</v>
      </c>
      <c r="U18" t="s">
        <v>1052</v>
      </c>
      <c r="V18" t="s">
        <v>1048</v>
      </c>
      <c r="W18">
        <f t="shared" si="0"/>
        <v>17</v>
      </c>
    </row>
    <row r="19" spans="1:23" x14ac:dyDescent="0.35">
      <c r="A19" t="s">
        <v>64</v>
      </c>
      <c r="B19" t="s">
        <v>35</v>
      </c>
      <c r="C19" t="s">
        <v>9</v>
      </c>
      <c r="D19" t="s">
        <v>12</v>
      </c>
      <c r="E19" t="s">
        <v>1077</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row>
    <row r="20" spans="1:23" x14ac:dyDescent="0.35">
      <c r="A20" t="s">
        <v>65</v>
      </c>
      <c r="B20" t="s">
        <v>35</v>
      </c>
      <c r="C20" t="s">
        <v>44</v>
      </c>
      <c r="D20" t="s">
        <v>13</v>
      </c>
      <c r="E20" t="s">
        <v>1077</v>
      </c>
      <c r="F20" s="5">
        <v>44082</v>
      </c>
      <c r="G20" s="5">
        <v>44089</v>
      </c>
      <c r="H20">
        <v>2</v>
      </c>
      <c r="K20">
        <v>0.5</v>
      </c>
      <c r="L20">
        <v>240</v>
      </c>
      <c r="M20" t="s">
        <v>17</v>
      </c>
      <c r="N20">
        <v>7</v>
      </c>
      <c r="O20">
        <v>140</v>
      </c>
      <c r="P20">
        <v>70</v>
      </c>
      <c r="Q20">
        <v>70</v>
      </c>
      <c r="R20">
        <v>240</v>
      </c>
      <c r="S20">
        <v>310</v>
      </c>
      <c r="T20">
        <v>310</v>
      </c>
      <c r="U20" t="s">
        <v>1048</v>
      </c>
      <c r="V20" t="s">
        <v>1048</v>
      </c>
      <c r="W20">
        <f t="shared" si="0"/>
        <v>7</v>
      </c>
    </row>
    <row r="21" spans="1:23" x14ac:dyDescent="0.35">
      <c r="A21" t="s">
        <v>66</v>
      </c>
      <c r="B21" t="s">
        <v>39</v>
      </c>
      <c r="C21" t="s">
        <v>8</v>
      </c>
      <c r="D21" t="s">
        <v>13</v>
      </c>
      <c r="E21" t="s">
        <v>1077</v>
      </c>
      <c r="F21" s="5">
        <v>44082</v>
      </c>
      <c r="G21" s="5">
        <v>44091</v>
      </c>
      <c r="H21">
        <v>2</v>
      </c>
      <c r="K21">
        <v>0.5</v>
      </c>
      <c r="L21">
        <v>120</v>
      </c>
      <c r="M21" t="s">
        <v>17</v>
      </c>
      <c r="N21">
        <v>9</v>
      </c>
      <c r="O21">
        <v>140</v>
      </c>
      <c r="P21">
        <v>70</v>
      </c>
      <c r="Q21">
        <v>70</v>
      </c>
      <c r="R21">
        <v>120</v>
      </c>
      <c r="S21">
        <v>190</v>
      </c>
      <c r="T21">
        <v>190</v>
      </c>
      <c r="U21" t="s">
        <v>1048</v>
      </c>
      <c r="V21" t="s">
        <v>1050</v>
      </c>
      <c r="W21">
        <f t="shared" si="0"/>
        <v>9</v>
      </c>
    </row>
    <row r="22" spans="1:23" x14ac:dyDescent="0.35">
      <c r="A22" t="s">
        <v>67</v>
      </c>
      <c r="B22" t="s">
        <v>34</v>
      </c>
      <c r="C22" t="s">
        <v>44</v>
      </c>
      <c r="D22" t="s">
        <v>2</v>
      </c>
      <c r="E22" t="s">
        <v>1077</v>
      </c>
      <c r="F22" s="5">
        <v>44082</v>
      </c>
      <c r="G22" s="5">
        <v>44095</v>
      </c>
      <c r="H22">
        <v>1</v>
      </c>
      <c r="K22">
        <v>1.75</v>
      </c>
      <c r="L22">
        <v>475</v>
      </c>
      <c r="M22" t="s">
        <v>17</v>
      </c>
      <c r="N22">
        <v>13</v>
      </c>
      <c r="O22">
        <v>80</v>
      </c>
      <c r="P22">
        <v>140</v>
      </c>
      <c r="Q22">
        <v>140</v>
      </c>
      <c r="R22">
        <v>475</v>
      </c>
      <c r="S22">
        <v>615</v>
      </c>
      <c r="T22">
        <v>615</v>
      </c>
      <c r="U22" t="s">
        <v>1048</v>
      </c>
      <c r="V22" t="s">
        <v>1053</v>
      </c>
      <c r="W22">
        <f t="shared" si="0"/>
        <v>13</v>
      </c>
    </row>
    <row r="23" spans="1:23" x14ac:dyDescent="0.35">
      <c r="A23" t="s">
        <v>68</v>
      </c>
      <c r="B23" t="s">
        <v>39</v>
      </c>
      <c r="C23" t="s">
        <v>8</v>
      </c>
      <c r="D23" t="s">
        <v>13</v>
      </c>
      <c r="E23" t="s">
        <v>1077</v>
      </c>
      <c r="F23" s="5">
        <v>44082</v>
      </c>
      <c r="G23" s="5">
        <v>44096</v>
      </c>
      <c r="H23">
        <v>1</v>
      </c>
      <c r="K23">
        <v>1.75</v>
      </c>
      <c r="L23">
        <v>341</v>
      </c>
      <c r="M23" t="s">
        <v>18</v>
      </c>
      <c r="N23">
        <v>14</v>
      </c>
      <c r="O23">
        <v>80</v>
      </c>
      <c r="P23">
        <v>140</v>
      </c>
      <c r="Q23">
        <v>140</v>
      </c>
      <c r="R23">
        <v>341</v>
      </c>
      <c r="S23">
        <v>481</v>
      </c>
      <c r="T23">
        <v>481</v>
      </c>
      <c r="U23" t="s">
        <v>1048</v>
      </c>
      <c r="V23" t="s">
        <v>1048</v>
      </c>
      <c r="W23">
        <f t="shared" si="0"/>
        <v>14</v>
      </c>
    </row>
    <row r="24" spans="1:23" x14ac:dyDescent="0.35">
      <c r="A24" t="s">
        <v>69</v>
      </c>
      <c r="B24" t="s">
        <v>35</v>
      </c>
      <c r="C24" t="s">
        <v>8</v>
      </c>
      <c r="D24" t="s">
        <v>12</v>
      </c>
      <c r="E24" t="s">
        <v>1077</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f t="shared" si="0"/>
        <v>50</v>
      </c>
    </row>
    <row r="25" spans="1:23" x14ac:dyDescent="0.35">
      <c r="A25" t="s">
        <v>70</v>
      </c>
      <c r="B25" t="s">
        <v>37</v>
      </c>
      <c r="C25" t="s">
        <v>43</v>
      </c>
      <c r="D25" t="s">
        <v>13</v>
      </c>
      <c r="E25" t="s">
        <v>1077</v>
      </c>
      <c r="F25" s="5">
        <v>44082</v>
      </c>
      <c r="G25" s="5">
        <v>44152</v>
      </c>
      <c r="H25">
        <v>1</v>
      </c>
      <c r="K25">
        <v>0.5</v>
      </c>
      <c r="L25">
        <v>155.3931</v>
      </c>
      <c r="M25" t="s">
        <v>17</v>
      </c>
      <c r="N25">
        <v>70</v>
      </c>
      <c r="O25">
        <v>80</v>
      </c>
      <c r="P25">
        <v>40</v>
      </c>
      <c r="Q25">
        <v>40</v>
      </c>
      <c r="R25">
        <v>155.3931</v>
      </c>
      <c r="S25">
        <v>195.3931</v>
      </c>
      <c r="T25">
        <v>195.3931</v>
      </c>
      <c r="U25" t="s">
        <v>1048</v>
      </c>
      <c r="V25" t="s">
        <v>1048</v>
      </c>
      <c r="W25">
        <f t="shared" si="0"/>
        <v>70</v>
      </c>
    </row>
    <row r="26" spans="1:23" x14ac:dyDescent="0.35">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row>
    <row r="27" spans="1:23" x14ac:dyDescent="0.35">
      <c r="A27" t="s">
        <v>72</v>
      </c>
      <c r="B27" t="s">
        <v>37</v>
      </c>
      <c r="C27" t="s">
        <v>43</v>
      </c>
      <c r="D27" t="s">
        <v>12</v>
      </c>
      <c r="E27" t="s">
        <v>1077</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row>
    <row r="28" spans="1:23" x14ac:dyDescent="0.35">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f t="shared" si="0"/>
        <v>20</v>
      </c>
    </row>
    <row r="29" spans="1:23" x14ac:dyDescent="0.35">
      <c r="A29" t="s">
        <v>74</v>
      </c>
      <c r="B29" t="s">
        <v>37</v>
      </c>
      <c r="C29" t="s">
        <v>43</v>
      </c>
      <c r="D29" t="s">
        <v>11</v>
      </c>
      <c r="E29" t="s">
        <v>1077</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row>
    <row r="30" spans="1:23" x14ac:dyDescent="0.35">
      <c r="A30" t="s">
        <v>75</v>
      </c>
      <c r="B30" t="s">
        <v>38</v>
      </c>
      <c r="C30" t="s">
        <v>8</v>
      </c>
      <c r="D30" t="s">
        <v>12</v>
      </c>
      <c r="E30" t="s">
        <v>1077</v>
      </c>
      <c r="F30" s="5">
        <v>44084</v>
      </c>
      <c r="G30" s="5">
        <v>44102</v>
      </c>
      <c r="H30">
        <v>1</v>
      </c>
      <c r="K30">
        <v>0.5</v>
      </c>
      <c r="L30">
        <v>120</v>
      </c>
      <c r="M30" t="s">
        <v>19</v>
      </c>
      <c r="N30">
        <v>18</v>
      </c>
      <c r="O30">
        <v>80</v>
      </c>
      <c r="P30">
        <v>40</v>
      </c>
      <c r="Q30">
        <v>40</v>
      </c>
      <c r="R30">
        <v>120</v>
      </c>
      <c r="S30">
        <v>160</v>
      </c>
      <c r="T30">
        <v>160</v>
      </c>
      <c r="U30" t="s">
        <v>1050</v>
      </c>
      <c r="V30" t="s">
        <v>1053</v>
      </c>
      <c r="W30">
        <f t="shared" si="0"/>
        <v>18</v>
      </c>
    </row>
    <row r="31" spans="1:23" x14ac:dyDescent="0.35">
      <c r="A31" t="s">
        <v>76</v>
      </c>
      <c r="B31" t="s">
        <v>35</v>
      </c>
      <c r="C31" t="s">
        <v>6</v>
      </c>
      <c r="D31" t="s">
        <v>11</v>
      </c>
      <c r="E31" t="s">
        <v>1077</v>
      </c>
      <c r="F31" s="5">
        <v>44085</v>
      </c>
      <c r="G31" s="5">
        <v>44088</v>
      </c>
      <c r="H31">
        <v>1</v>
      </c>
      <c r="K31">
        <v>0.25</v>
      </c>
      <c r="L31">
        <v>120</v>
      </c>
      <c r="M31" t="s">
        <v>17</v>
      </c>
      <c r="N31">
        <v>3</v>
      </c>
      <c r="O31">
        <v>80</v>
      </c>
      <c r="P31">
        <v>20</v>
      </c>
      <c r="Q31">
        <v>20</v>
      </c>
      <c r="R31">
        <v>120</v>
      </c>
      <c r="S31">
        <v>140</v>
      </c>
      <c r="T31">
        <v>140</v>
      </c>
      <c r="U31" t="s">
        <v>1049</v>
      </c>
      <c r="V31" t="s">
        <v>1053</v>
      </c>
      <c r="W31">
        <f t="shared" si="0"/>
        <v>3</v>
      </c>
    </row>
    <row r="32" spans="1:23" x14ac:dyDescent="0.35">
      <c r="A32" t="s">
        <v>77</v>
      </c>
      <c r="B32" t="s">
        <v>42</v>
      </c>
      <c r="C32" t="s">
        <v>44</v>
      </c>
      <c r="D32" t="s">
        <v>13</v>
      </c>
      <c r="E32" t="s">
        <v>1077</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row>
    <row r="33" spans="1:23" x14ac:dyDescent="0.35">
      <c r="A33" t="s">
        <v>78</v>
      </c>
      <c r="B33" t="s">
        <v>35</v>
      </c>
      <c r="C33" t="s">
        <v>8</v>
      </c>
      <c r="D33" t="s">
        <v>12</v>
      </c>
      <c r="E33" t="s">
        <v>1077</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f t="shared" si="0"/>
        <v>12</v>
      </c>
    </row>
    <row r="34" spans="1:23" x14ac:dyDescent="0.35">
      <c r="A34" t="s">
        <v>79</v>
      </c>
      <c r="B34" t="s">
        <v>35</v>
      </c>
      <c r="C34" t="s">
        <v>8</v>
      </c>
      <c r="D34" t="s">
        <v>13</v>
      </c>
      <c r="E34" t="s">
        <v>1077</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f t="shared" si="0"/>
        <v>15</v>
      </c>
    </row>
    <row r="35" spans="1:23" x14ac:dyDescent="0.35">
      <c r="A35" t="s">
        <v>80</v>
      </c>
      <c r="B35" t="s">
        <v>38</v>
      </c>
      <c r="C35" t="s">
        <v>8</v>
      </c>
      <c r="D35" t="s">
        <v>12</v>
      </c>
      <c r="E35" t="s">
        <v>1077</v>
      </c>
      <c r="F35" s="5">
        <v>44085</v>
      </c>
      <c r="G35" s="5">
        <v>44110</v>
      </c>
      <c r="H35">
        <v>1</v>
      </c>
      <c r="K35">
        <v>0.25</v>
      </c>
      <c r="L35">
        <v>21.33</v>
      </c>
      <c r="M35" t="s">
        <v>17</v>
      </c>
      <c r="N35">
        <v>25</v>
      </c>
      <c r="O35">
        <v>80</v>
      </c>
      <c r="P35">
        <v>20</v>
      </c>
      <c r="Q35">
        <v>20</v>
      </c>
      <c r="R35">
        <v>21.33</v>
      </c>
      <c r="S35">
        <v>41.33</v>
      </c>
      <c r="T35">
        <v>41.33</v>
      </c>
      <c r="U35" t="s">
        <v>1049</v>
      </c>
      <c r="V35" t="s">
        <v>1048</v>
      </c>
      <c r="W35">
        <f t="shared" si="0"/>
        <v>25</v>
      </c>
    </row>
    <row r="36" spans="1:23" x14ac:dyDescent="0.35">
      <c r="A36" t="s">
        <v>81</v>
      </c>
      <c r="B36" t="s">
        <v>38</v>
      </c>
      <c r="C36" t="s">
        <v>8</v>
      </c>
      <c r="D36" t="s">
        <v>13</v>
      </c>
      <c r="E36" t="s">
        <v>1077</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row>
    <row r="37" spans="1:23" x14ac:dyDescent="0.35">
      <c r="A37" t="s">
        <v>82</v>
      </c>
      <c r="B37" t="s">
        <v>35</v>
      </c>
      <c r="C37" t="s">
        <v>8</v>
      </c>
      <c r="D37" t="s">
        <v>12</v>
      </c>
      <c r="E37" t="s">
        <v>1077</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row>
    <row r="38" spans="1:23" x14ac:dyDescent="0.35">
      <c r="A38" t="s">
        <v>83</v>
      </c>
      <c r="B38" t="s">
        <v>38</v>
      </c>
      <c r="C38" t="s">
        <v>8</v>
      </c>
      <c r="D38" t="s">
        <v>13</v>
      </c>
      <c r="E38" t="s">
        <v>1077</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f t="shared" si="0"/>
        <v>14</v>
      </c>
    </row>
    <row r="39" spans="1:23" x14ac:dyDescent="0.35">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
        <v>1053</v>
      </c>
      <c r="W39">
        <f t="shared" si="0"/>
        <v>21</v>
      </c>
    </row>
    <row r="40" spans="1:23" x14ac:dyDescent="0.35">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
        <v>1051</v>
      </c>
      <c r="W40">
        <f t="shared" si="0"/>
        <v>23</v>
      </c>
    </row>
    <row r="41" spans="1:23" x14ac:dyDescent="0.35">
      <c r="A41" t="s">
        <v>86</v>
      </c>
      <c r="B41" t="s">
        <v>37</v>
      </c>
      <c r="C41" t="s">
        <v>43</v>
      </c>
      <c r="D41" t="s">
        <v>12</v>
      </c>
      <c r="E41" t="s">
        <v>1077</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row>
    <row r="42" spans="1:23" x14ac:dyDescent="0.35">
      <c r="A42" t="s">
        <v>87</v>
      </c>
      <c r="B42" t="s">
        <v>35</v>
      </c>
      <c r="C42" t="s">
        <v>6</v>
      </c>
      <c r="D42" t="s">
        <v>13</v>
      </c>
      <c r="E42" t="s">
        <v>1077</v>
      </c>
      <c r="F42" s="5">
        <v>44089</v>
      </c>
      <c r="G42" s="5">
        <v>44111</v>
      </c>
      <c r="H42">
        <v>2</v>
      </c>
      <c r="K42">
        <v>0.5</v>
      </c>
      <c r="L42">
        <v>42.66</v>
      </c>
      <c r="M42" t="s">
        <v>17</v>
      </c>
      <c r="N42">
        <v>22</v>
      </c>
      <c r="O42">
        <v>140</v>
      </c>
      <c r="P42">
        <v>70</v>
      </c>
      <c r="Q42">
        <v>70</v>
      </c>
      <c r="R42">
        <v>42.66</v>
      </c>
      <c r="S42">
        <v>112.66</v>
      </c>
      <c r="T42">
        <v>112.66</v>
      </c>
      <c r="U42" t="s">
        <v>1048</v>
      </c>
      <c r="V42" t="s">
        <v>1051</v>
      </c>
      <c r="W42">
        <f t="shared" si="0"/>
        <v>22</v>
      </c>
    </row>
    <row r="43" spans="1:23" x14ac:dyDescent="0.35">
      <c r="A43" t="s">
        <v>88</v>
      </c>
      <c r="B43" t="s">
        <v>38</v>
      </c>
      <c r="C43" t="s">
        <v>8</v>
      </c>
      <c r="D43" t="s">
        <v>13</v>
      </c>
      <c r="E43" t="s">
        <v>1077</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row>
    <row r="44" spans="1:23" x14ac:dyDescent="0.35">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row>
    <row r="45" spans="1:23" x14ac:dyDescent="0.35">
      <c r="A45" t="s">
        <v>90</v>
      </c>
      <c r="B45" t="s">
        <v>35</v>
      </c>
      <c r="C45" t="s">
        <v>9</v>
      </c>
      <c r="D45" t="s">
        <v>12</v>
      </c>
      <c r="E45" t="s">
        <v>1077</v>
      </c>
      <c r="F45" s="5">
        <v>44090</v>
      </c>
      <c r="G45" s="5">
        <v>44105</v>
      </c>
      <c r="H45">
        <v>2</v>
      </c>
      <c r="K45">
        <v>0.75</v>
      </c>
      <c r="L45">
        <v>199.452</v>
      </c>
      <c r="M45" t="s">
        <v>18</v>
      </c>
      <c r="N45">
        <v>15</v>
      </c>
      <c r="O45">
        <v>140</v>
      </c>
      <c r="P45">
        <v>105</v>
      </c>
      <c r="Q45">
        <v>105</v>
      </c>
      <c r="R45">
        <v>199.452</v>
      </c>
      <c r="S45">
        <v>304.452</v>
      </c>
      <c r="T45">
        <v>304.452</v>
      </c>
      <c r="U45" t="s">
        <v>1051</v>
      </c>
      <c r="V45" t="s">
        <v>1050</v>
      </c>
      <c r="W45">
        <f t="shared" si="0"/>
        <v>15</v>
      </c>
    </row>
    <row r="46" spans="1:23" x14ac:dyDescent="0.35">
      <c r="A46" t="s">
        <v>91</v>
      </c>
      <c r="B46" t="s">
        <v>39</v>
      </c>
      <c r="C46" t="s">
        <v>9</v>
      </c>
      <c r="D46" t="s">
        <v>12</v>
      </c>
      <c r="E46" t="s">
        <v>1077</v>
      </c>
      <c r="F46" s="5">
        <v>44090</v>
      </c>
      <c r="G46" s="5">
        <v>44109</v>
      </c>
      <c r="H46">
        <v>2</v>
      </c>
      <c r="K46">
        <v>0.5</v>
      </c>
      <c r="L46">
        <v>144</v>
      </c>
      <c r="M46" t="s">
        <v>18</v>
      </c>
      <c r="N46">
        <v>19</v>
      </c>
      <c r="O46">
        <v>140</v>
      </c>
      <c r="P46">
        <v>70</v>
      </c>
      <c r="Q46">
        <v>70</v>
      </c>
      <c r="R46">
        <v>144</v>
      </c>
      <c r="S46">
        <v>214</v>
      </c>
      <c r="T46">
        <v>214</v>
      </c>
      <c r="U46" t="s">
        <v>1051</v>
      </c>
      <c r="V46" t="s">
        <v>1053</v>
      </c>
      <c r="W46">
        <f t="shared" si="0"/>
        <v>19</v>
      </c>
    </row>
    <row r="47" spans="1:23" x14ac:dyDescent="0.35">
      <c r="A47" t="s">
        <v>92</v>
      </c>
      <c r="B47" t="s">
        <v>39</v>
      </c>
      <c r="C47" t="s">
        <v>9</v>
      </c>
      <c r="D47" t="s">
        <v>11</v>
      </c>
      <c r="E47" t="s">
        <v>1077</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row>
    <row r="48" spans="1:23" x14ac:dyDescent="0.35">
      <c r="A48" t="s">
        <v>93</v>
      </c>
      <c r="B48" t="s">
        <v>35</v>
      </c>
      <c r="C48" t="s">
        <v>6</v>
      </c>
      <c r="D48" t="s">
        <v>13</v>
      </c>
      <c r="E48" t="s">
        <v>1077</v>
      </c>
      <c r="F48" s="5">
        <v>44091</v>
      </c>
      <c r="G48" s="5">
        <v>44116</v>
      </c>
      <c r="H48">
        <v>2</v>
      </c>
      <c r="K48">
        <v>1</v>
      </c>
      <c r="L48">
        <v>36</v>
      </c>
      <c r="M48" t="s">
        <v>17</v>
      </c>
      <c r="N48">
        <v>25</v>
      </c>
      <c r="O48">
        <v>140</v>
      </c>
      <c r="P48">
        <v>140</v>
      </c>
      <c r="Q48">
        <v>140</v>
      </c>
      <c r="R48">
        <v>36</v>
      </c>
      <c r="S48">
        <v>176</v>
      </c>
      <c r="T48">
        <v>176</v>
      </c>
      <c r="U48" t="s">
        <v>1050</v>
      </c>
      <c r="V48" t="s">
        <v>1053</v>
      </c>
      <c r="W48">
        <f t="shared" si="0"/>
        <v>25</v>
      </c>
    </row>
    <row r="49" spans="1:23" x14ac:dyDescent="0.35">
      <c r="A49" t="s">
        <v>94</v>
      </c>
      <c r="B49" t="s">
        <v>34</v>
      </c>
      <c r="C49" t="s">
        <v>44</v>
      </c>
      <c r="D49" t="s">
        <v>12</v>
      </c>
      <c r="E49" t="s">
        <v>1077</v>
      </c>
      <c r="F49" s="5">
        <v>44091</v>
      </c>
      <c r="G49" s="5">
        <v>44116</v>
      </c>
      <c r="H49">
        <v>2</v>
      </c>
      <c r="K49">
        <v>0.75</v>
      </c>
      <c r="L49">
        <v>40</v>
      </c>
      <c r="M49" t="s">
        <v>18</v>
      </c>
      <c r="N49">
        <v>25</v>
      </c>
      <c r="O49">
        <v>140</v>
      </c>
      <c r="P49">
        <v>105</v>
      </c>
      <c r="Q49">
        <v>105</v>
      </c>
      <c r="R49">
        <v>40</v>
      </c>
      <c r="S49">
        <v>145</v>
      </c>
      <c r="T49">
        <v>145</v>
      </c>
      <c r="U49" t="s">
        <v>1050</v>
      </c>
      <c r="V49" t="s">
        <v>1053</v>
      </c>
      <c r="W49">
        <f t="shared" si="0"/>
        <v>25</v>
      </c>
    </row>
    <row r="50" spans="1:23" x14ac:dyDescent="0.35">
      <c r="A50" t="s">
        <v>95</v>
      </c>
      <c r="B50" t="s">
        <v>37</v>
      </c>
      <c r="C50" t="s">
        <v>43</v>
      </c>
      <c r="D50" t="s">
        <v>12</v>
      </c>
      <c r="E50" t="s">
        <v>1077</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f t="shared" si="0"/>
        <v>61</v>
      </c>
    </row>
    <row r="51" spans="1:23" x14ac:dyDescent="0.35">
      <c r="A51" t="s">
        <v>96</v>
      </c>
      <c r="B51" t="s">
        <v>38</v>
      </c>
      <c r="C51" t="s">
        <v>8</v>
      </c>
      <c r="D51" t="s">
        <v>13</v>
      </c>
      <c r="E51" t="s">
        <v>1077</v>
      </c>
      <c r="F51" s="5">
        <v>44095</v>
      </c>
      <c r="G51" s="5">
        <v>44102</v>
      </c>
      <c r="H51">
        <v>1</v>
      </c>
      <c r="K51">
        <v>0.5</v>
      </c>
      <c r="L51">
        <v>30</v>
      </c>
      <c r="M51" t="s">
        <v>18</v>
      </c>
      <c r="N51">
        <v>7</v>
      </c>
      <c r="O51">
        <v>80</v>
      </c>
      <c r="P51">
        <v>40</v>
      </c>
      <c r="Q51">
        <v>40</v>
      </c>
      <c r="R51">
        <v>30</v>
      </c>
      <c r="S51">
        <v>70</v>
      </c>
      <c r="T51">
        <v>70</v>
      </c>
      <c r="U51" t="s">
        <v>1053</v>
      </c>
      <c r="V51" t="s">
        <v>1053</v>
      </c>
      <c r="W51">
        <f t="shared" si="0"/>
        <v>7</v>
      </c>
    </row>
    <row r="52" spans="1:23" x14ac:dyDescent="0.35">
      <c r="A52" t="s">
        <v>97</v>
      </c>
      <c r="B52" t="s">
        <v>39</v>
      </c>
      <c r="C52" t="s">
        <v>6</v>
      </c>
      <c r="D52" t="s">
        <v>11</v>
      </c>
      <c r="E52" t="s">
        <v>1077</v>
      </c>
      <c r="F52" s="5">
        <v>44095</v>
      </c>
      <c r="G52" s="5">
        <v>44123</v>
      </c>
      <c r="H52">
        <v>1</v>
      </c>
      <c r="K52">
        <v>0.25</v>
      </c>
      <c r="L52">
        <v>144</v>
      </c>
      <c r="M52" t="s">
        <v>19</v>
      </c>
      <c r="N52">
        <v>28</v>
      </c>
      <c r="O52">
        <v>80</v>
      </c>
      <c r="P52">
        <v>20</v>
      </c>
      <c r="Q52">
        <v>20</v>
      </c>
      <c r="R52">
        <v>144</v>
      </c>
      <c r="S52">
        <v>164</v>
      </c>
      <c r="T52">
        <v>164</v>
      </c>
      <c r="U52" t="s">
        <v>1053</v>
      </c>
      <c r="V52" t="s">
        <v>1053</v>
      </c>
      <c r="W52">
        <f t="shared" si="0"/>
        <v>28</v>
      </c>
    </row>
    <row r="53" spans="1:23" x14ac:dyDescent="0.35">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row>
    <row r="54" spans="1:23" x14ac:dyDescent="0.35">
      <c r="A54" t="s">
        <v>99</v>
      </c>
      <c r="B54" t="s">
        <v>38</v>
      </c>
      <c r="C54" t="s">
        <v>6</v>
      </c>
      <c r="D54" t="s">
        <v>12</v>
      </c>
      <c r="E54" t="s">
        <v>1077</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row>
    <row r="55" spans="1:23" x14ac:dyDescent="0.35">
      <c r="A55" t="s">
        <v>100</v>
      </c>
      <c r="B55" t="s">
        <v>37</v>
      </c>
      <c r="C55" t="s">
        <v>43</v>
      </c>
      <c r="D55" t="s">
        <v>11</v>
      </c>
      <c r="E55" t="s">
        <v>1077</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row>
    <row r="56" spans="1:23" x14ac:dyDescent="0.35">
      <c r="A56" t="s">
        <v>101</v>
      </c>
      <c r="B56" t="s">
        <v>38</v>
      </c>
      <c r="C56" t="s">
        <v>8</v>
      </c>
      <c r="D56" t="s">
        <v>2</v>
      </c>
      <c r="E56" t="s">
        <v>1077</v>
      </c>
      <c r="F56" s="5">
        <v>44097</v>
      </c>
      <c r="G56" s="5">
        <v>44111</v>
      </c>
      <c r="H56">
        <v>1</v>
      </c>
      <c r="K56">
        <v>1</v>
      </c>
      <c r="L56">
        <v>200</v>
      </c>
      <c r="M56" t="s">
        <v>18</v>
      </c>
      <c r="N56">
        <v>14</v>
      </c>
      <c r="O56">
        <v>80</v>
      </c>
      <c r="P56">
        <v>80</v>
      </c>
      <c r="Q56">
        <v>80</v>
      </c>
      <c r="R56">
        <v>200</v>
      </c>
      <c r="S56">
        <v>280</v>
      </c>
      <c r="T56">
        <v>280</v>
      </c>
      <c r="U56" t="s">
        <v>1051</v>
      </c>
      <c r="V56" t="s">
        <v>1051</v>
      </c>
      <c r="W56">
        <f t="shared" si="0"/>
        <v>14</v>
      </c>
    </row>
    <row r="57" spans="1:23" x14ac:dyDescent="0.35">
      <c r="A57" t="s">
        <v>102</v>
      </c>
      <c r="B57" t="s">
        <v>39</v>
      </c>
      <c r="C57" t="s">
        <v>9</v>
      </c>
      <c r="D57" t="s">
        <v>2</v>
      </c>
      <c r="E57" t="s">
        <v>1077</v>
      </c>
      <c r="F57" s="5">
        <v>44097</v>
      </c>
      <c r="G57" s="5">
        <v>44119</v>
      </c>
      <c r="H57">
        <v>1</v>
      </c>
      <c r="K57">
        <v>1.5</v>
      </c>
      <c r="L57">
        <v>123.9555</v>
      </c>
      <c r="M57" t="s">
        <v>18</v>
      </c>
      <c r="N57">
        <v>22</v>
      </c>
      <c r="O57">
        <v>80</v>
      </c>
      <c r="P57">
        <v>120</v>
      </c>
      <c r="Q57">
        <v>120</v>
      </c>
      <c r="R57">
        <v>123.9555</v>
      </c>
      <c r="S57">
        <v>243.9555</v>
      </c>
      <c r="T57">
        <v>243.9555</v>
      </c>
      <c r="U57" t="s">
        <v>1051</v>
      </c>
      <c r="V57" t="s">
        <v>1050</v>
      </c>
      <c r="W57">
        <f t="shared" si="0"/>
        <v>22</v>
      </c>
    </row>
    <row r="58" spans="1:23" x14ac:dyDescent="0.35">
      <c r="A58" t="s">
        <v>103</v>
      </c>
      <c r="B58" t="s">
        <v>34</v>
      </c>
      <c r="C58" t="s">
        <v>44</v>
      </c>
      <c r="D58" t="s">
        <v>13</v>
      </c>
      <c r="E58" t="s">
        <v>1077</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row>
    <row r="59" spans="1:23" x14ac:dyDescent="0.35">
      <c r="A59" t="s">
        <v>104</v>
      </c>
      <c r="B59" t="s">
        <v>39</v>
      </c>
      <c r="C59" t="s">
        <v>8</v>
      </c>
      <c r="D59" t="s">
        <v>12</v>
      </c>
      <c r="E59" t="s">
        <v>1077</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f t="shared" si="0"/>
        <v>35</v>
      </c>
    </row>
    <row r="60" spans="1:23" x14ac:dyDescent="0.35">
      <c r="A60" t="s">
        <v>105</v>
      </c>
      <c r="B60" t="s">
        <v>34</v>
      </c>
      <c r="C60" t="s">
        <v>6</v>
      </c>
      <c r="D60" t="s">
        <v>12</v>
      </c>
      <c r="E60" t="s">
        <v>1077</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row>
    <row r="61" spans="1:23" x14ac:dyDescent="0.35">
      <c r="A61" t="s">
        <v>106</v>
      </c>
      <c r="B61" t="s">
        <v>35</v>
      </c>
      <c r="C61" t="s">
        <v>8</v>
      </c>
      <c r="D61" t="s">
        <v>11</v>
      </c>
      <c r="E61" t="s">
        <v>1077</v>
      </c>
      <c r="F61" s="5">
        <v>44098</v>
      </c>
      <c r="G61" s="5">
        <v>44119</v>
      </c>
      <c r="H61">
        <v>1</v>
      </c>
      <c r="K61">
        <v>0.25</v>
      </c>
      <c r="L61">
        <v>160</v>
      </c>
      <c r="M61" t="s">
        <v>17</v>
      </c>
      <c r="N61">
        <v>21</v>
      </c>
      <c r="O61">
        <v>80</v>
      </c>
      <c r="P61">
        <v>20</v>
      </c>
      <c r="Q61">
        <v>20</v>
      </c>
      <c r="R61">
        <v>160</v>
      </c>
      <c r="S61">
        <v>180</v>
      </c>
      <c r="T61">
        <v>180</v>
      </c>
      <c r="U61" t="s">
        <v>1050</v>
      </c>
      <c r="V61" t="s">
        <v>1050</v>
      </c>
      <c r="W61">
        <f t="shared" si="0"/>
        <v>21</v>
      </c>
    </row>
    <row r="62" spans="1:23" x14ac:dyDescent="0.35">
      <c r="A62" t="s">
        <v>107</v>
      </c>
      <c r="B62" t="s">
        <v>35</v>
      </c>
      <c r="C62" t="s">
        <v>9</v>
      </c>
      <c r="D62" t="s">
        <v>13</v>
      </c>
      <c r="E62" t="s">
        <v>1077</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row>
    <row r="63" spans="1:23" x14ac:dyDescent="0.35">
      <c r="A63" t="s">
        <v>108</v>
      </c>
      <c r="B63" t="s">
        <v>36</v>
      </c>
      <c r="C63" t="s">
        <v>44</v>
      </c>
      <c r="D63" t="s">
        <v>12</v>
      </c>
      <c r="E63" t="s">
        <v>1077</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row>
    <row r="64" spans="1:23" x14ac:dyDescent="0.35">
      <c r="A64" t="s">
        <v>109</v>
      </c>
      <c r="B64" t="s">
        <v>42</v>
      </c>
      <c r="C64" t="s">
        <v>9</v>
      </c>
      <c r="D64" t="s">
        <v>13</v>
      </c>
      <c r="E64" t="s">
        <v>1077</v>
      </c>
      <c r="F64" s="5">
        <v>44102</v>
      </c>
      <c r="G64" s="5">
        <v>44104</v>
      </c>
      <c r="H64">
        <v>2</v>
      </c>
      <c r="K64">
        <v>0.5</v>
      </c>
      <c r="L64">
        <v>202.86</v>
      </c>
      <c r="M64" t="s">
        <v>17</v>
      </c>
      <c r="N64">
        <v>2</v>
      </c>
      <c r="O64">
        <v>140</v>
      </c>
      <c r="P64">
        <v>70</v>
      </c>
      <c r="Q64">
        <v>70</v>
      </c>
      <c r="R64">
        <v>202.86</v>
      </c>
      <c r="S64">
        <v>272.86</v>
      </c>
      <c r="T64">
        <v>272.86</v>
      </c>
      <c r="U64" t="s">
        <v>1053</v>
      </c>
      <c r="V64" t="s">
        <v>1051</v>
      </c>
      <c r="W64">
        <f t="shared" si="0"/>
        <v>2</v>
      </c>
    </row>
    <row r="65" spans="1:23" x14ac:dyDescent="0.35">
      <c r="A65" t="s">
        <v>110</v>
      </c>
      <c r="B65" t="s">
        <v>37</v>
      </c>
      <c r="C65" t="s">
        <v>43</v>
      </c>
      <c r="D65" t="s">
        <v>12</v>
      </c>
      <c r="E65" t="s">
        <v>1077</v>
      </c>
      <c r="F65" s="5">
        <v>44102</v>
      </c>
      <c r="G65" s="5">
        <v>44111</v>
      </c>
      <c r="H65">
        <v>1</v>
      </c>
      <c r="K65">
        <v>0.5</v>
      </c>
      <c r="L65">
        <v>10.53</v>
      </c>
      <c r="M65" t="s">
        <v>19</v>
      </c>
      <c r="N65">
        <v>9</v>
      </c>
      <c r="O65">
        <v>80</v>
      </c>
      <c r="P65">
        <v>40</v>
      </c>
      <c r="Q65">
        <v>40</v>
      </c>
      <c r="R65">
        <v>10.53</v>
      </c>
      <c r="S65">
        <v>50.53</v>
      </c>
      <c r="T65">
        <v>50.53</v>
      </c>
      <c r="U65" t="s">
        <v>1053</v>
      </c>
      <c r="V65" t="s">
        <v>1051</v>
      </c>
      <c r="W65">
        <f t="shared" si="0"/>
        <v>9</v>
      </c>
    </row>
    <row r="66" spans="1:23" x14ac:dyDescent="0.35">
      <c r="A66" t="s">
        <v>111</v>
      </c>
      <c r="B66" t="s">
        <v>34</v>
      </c>
      <c r="C66" t="s">
        <v>6</v>
      </c>
      <c r="D66" t="s">
        <v>13</v>
      </c>
      <c r="E66" t="s">
        <v>1077</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f t="shared" si="0"/>
        <v>29</v>
      </c>
    </row>
    <row r="67" spans="1:23" x14ac:dyDescent="0.35">
      <c r="A67" t="s">
        <v>112</v>
      </c>
      <c r="B67" t="s">
        <v>37</v>
      </c>
      <c r="C67" t="s">
        <v>8</v>
      </c>
      <c r="D67" t="s">
        <v>12</v>
      </c>
      <c r="E67" t="s">
        <v>1077</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f t="shared" ref="W67:W130" si="1">IF(G67, DATEDIF(F67, G67, "D"), "In progress")</f>
        <v>9</v>
      </c>
    </row>
    <row r="68" spans="1:23" x14ac:dyDescent="0.35">
      <c r="A68" t="s">
        <v>113</v>
      </c>
      <c r="B68" t="s">
        <v>35</v>
      </c>
      <c r="C68" t="s">
        <v>6</v>
      </c>
      <c r="D68" t="s">
        <v>11</v>
      </c>
      <c r="E68" t="s">
        <v>1077</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1"/>
        <v>22</v>
      </c>
    </row>
    <row r="69" spans="1:23" x14ac:dyDescent="0.35">
      <c r="A69" t="s">
        <v>114</v>
      </c>
      <c r="B69" t="s">
        <v>38</v>
      </c>
      <c r="C69" t="s">
        <v>43</v>
      </c>
      <c r="D69" t="s">
        <v>12</v>
      </c>
      <c r="E69" t="s">
        <v>1077</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f t="shared" si="1"/>
        <v>20</v>
      </c>
    </row>
    <row r="70" spans="1:23" x14ac:dyDescent="0.35">
      <c r="A70" t="s">
        <v>115</v>
      </c>
      <c r="B70" t="s">
        <v>38</v>
      </c>
      <c r="C70" t="s">
        <v>8</v>
      </c>
      <c r="D70" t="s">
        <v>13</v>
      </c>
      <c r="E70" t="s">
        <v>1077</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f t="shared" si="1"/>
        <v>28</v>
      </c>
    </row>
    <row r="71" spans="1:23" x14ac:dyDescent="0.35">
      <c r="A71" t="s">
        <v>116</v>
      </c>
      <c r="B71" t="s">
        <v>34</v>
      </c>
      <c r="C71" t="s">
        <v>9</v>
      </c>
      <c r="D71" t="s">
        <v>2</v>
      </c>
      <c r="E71" t="s">
        <v>1077</v>
      </c>
      <c r="F71" s="5">
        <v>44103</v>
      </c>
      <c r="G71" s="5">
        <v>44159</v>
      </c>
      <c r="H71">
        <v>1</v>
      </c>
      <c r="K71">
        <v>1</v>
      </c>
      <c r="L71">
        <v>122.4273</v>
      </c>
      <c r="M71" t="s">
        <v>18</v>
      </c>
      <c r="N71">
        <v>56</v>
      </c>
      <c r="O71">
        <v>80</v>
      </c>
      <c r="P71">
        <v>80</v>
      </c>
      <c r="Q71">
        <v>80</v>
      </c>
      <c r="R71">
        <v>122.4273</v>
      </c>
      <c r="S71">
        <v>202.4273</v>
      </c>
      <c r="T71">
        <v>202.4273</v>
      </c>
      <c r="U71" t="s">
        <v>1048</v>
      </c>
      <c r="V71" t="s">
        <v>1048</v>
      </c>
      <c r="W71">
        <f t="shared" si="1"/>
        <v>56</v>
      </c>
    </row>
    <row r="72" spans="1:23" x14ac:dyDescent="0.35">
      <c r="A72" t="s">
        <v>117</v>
      </c>
      <c r="B72" t="s">
        <v>38</v>
      </c>
      <c r="C72" t="s">
        <v>8</v>
      </c>
      <c r="D72" t="s">
        <v>12</v>
      </c>
      <c r="E72" t="s">
        <v>1077</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f t="shared" si="1"/>
        <v>64</v>
      </c>
    </row>
    <row r="73" spans="1:23" x14ac:dyDescent="0.35">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
        <v>1051</v>
      </c>
      <c r="W73">
        <f t="shared" si="1"/>
        <v>7</v>
      </c>
    </row>
    <row r="74" spans="1:23" x14ac:dyDescent="0.35">
      <c r="A74" t="s">
        <v>119</v>
      </c>
      <c r="B74" t="s">
        <v>34</v>
      </c>
      <c r="C74" t="s">
        <v>44</v>
      </c>
      <c r="D74" t="s">
        <v>13</v>
      </c>
      <c r="E74" t="s">
        <v>1077</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f t="shared" si="1"/>
        <v>19</v>
      </c>
    </row>
    <row r="75" spans="1:23" x14ac:dyDescent="0.35">
      <c r="A75" t="s">
        <v>120</v>
      </c>
      <c r="B75" t="s">
        <v>35</v>
      </c>
      <c r="C75" t="s">
        <v>44</v>
      </c>
      <c r="D75" t="s">
        <v>2</v>
      </c>
      <c r="E75" t="s">
        <v>1077</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f t="shared" si="1"/>
        <v>49</v>
      </c>
    </row>
    <row r="76" spans="1:23" x14ac:dyDescent="0.35">
      <c r="A76" t="s">
        <v>121</v>
      </c>
      <c r="B76" t="s">
        <v>35</v>
      </c>
      <c r="C76" t="s">
        <v>8</v>
      </c>
      <c r="D76" t="s">
        <v>12</v>
      </c>
      <c r="E76" t="s">
        <v>1077</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1"/>
        <v>25</v>
      </c>
    </row>
    <row r="77" spans="1:23" x14ac:dyDescent="0.35">
      <c r="A77" t="s">
        <v>122</v>
      </c>
      <c r="B77" t="s">
        <v>37</v>
      </c>
      <c r="C77" t="s">
        <v>43</v>
      </c>
      <c r="D77" t="s">
        <v>12</v>
      </c>
      <c r="E77" t="s">
        <v>1077</v>
      </c>
      <c r="F77" s="5">
        <v>44109</v>
      </c>
      <c r="G77" s="5">
        <v>44117</v>
      </c>
      <c r="H77">
        <v>1</v>
      </c>
      <c r="K77">
        <v>0.25</v>
      </c>
      <c r="L77">
        <v>19.5</v>
      </c>
      <c r="M77" t="s">
        <v>17</v>
      </c>
      <c r="N77">
        <v>8</v>
      </c>
      <c r="O77">
        <v>80</v>
      </c>
      <c r="P77">
        <v>20</v>
      </c>
      <c r="Q77">
        <v>20</v>
      </c>
      <c r="R77">
        <v>19.5</v>
      </c>
      <c r="S77">
        <v>39.5</v>
      </c>
      <c r="T77">
        <v>39.5</v>
      </c>
      <c r="U77" t="s">
        <v>1053</v>
      </c>
      <c r="V77" t="s">
        <v>1048</v>
      </c>
      <c r="W77">
        <f t="shared" si="1"/>
        <v>8</v>
      </c>
    </row>
    <row r="78" spans="1:23" x14ac:dyDescent="0.35">
      <c r="A78" t="s">
        <v>123</v>
      </c>
      <c r="B78" t="s">
        <v>37</v>
      </c>
      <c r="C78" t="s">
        <v>43</v>
      </c>
      <c r="D78" t="s">
        <v>11</v>
      </c>
      <c r="E78" t="s">
        <v>1077</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1"/>
        <v>8</v>
      </c>
    </row>
    <row r="79" spans="1:23" x14ac:dyDescent="0.35">
      <c r="A79" t="s">
        <v>124</v>
      </c>
      <c r="B79" t="s">
        <v>38</v>
      </c>
      <c r="C79" t="s">
        <v>9</v>
      </c>
      <c r="D79" t="s">
        <v>12</v>
      </c>
      <c r="E79" t="s">
        <v>1077</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1"/>
        <v>8</v>
      </c>
    </row>
    <row r="80" spans="1:23" x14ac:dyDescent="0.35">
      <c r="A80" t="s">
        <v>125</v>
      </c>
      <c r="B80" t="s">
        <v>34</v>
      </c>
      <c r="C80" t="s">
        <v>44</v>
      </c>
      <c r="D80" t="s">
        <v>12</v>
      </c>
      <c r="E80" t="s">
        <v>1077</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1"/>
        <v>19</v>
      </c>
    </row>
    <row r="81" spans="1:23" x14ac:dyDescent="0.35">
      <c r="A81" t="s">
        <v>126</v>
      </c>
      <c r="B81" t="s">
        <v>37</v>
      </c>
      <c r="C81" t="s">
        <v>43</v>
      </c>
      <c r="D81" t="s">
        <v>13</v>
      </c>
      <c r="E81" t="s">
        <v>1077</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1"/>
        <v>14</v>
      </c>
    </row>
    <row r="82" spans="1:23" x14ac:dyDescent="0.35">
      <c r="A82" t="s">
        <v>127</v>
      </c>
      <c r="B82" t="s">
        <v>38</v>
      </c>
      <c r="C82" t="s">
        <v>43</v>
      </c>
      <c r="D82" t="s">
        <v>12</v>
      </c>
      <c r="E82" t="s">
        <v>1077</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1"/>
        <v>13</v>
      </c>
    </row>
    <row r="83" spans="1:23" x14ac:dyDescent="0.35">
      <c r="A83" t="s">
        <v>128</v>
      </c>
      <c r="B83" t="s">
        <v>35</v>
      </c>
      <c r="C83" t="s">
        <v>8</v>
      </c>
      <c r="D83" t="s">
        <v>12</v>
      </c>
      <c r="E83" t="s">
        <v>1077</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f t="shared" si="1"/>
        <v>17</v>
      </c>
    </row>
    <row r="84" spans="1:23" x14ac:dyDescent="0.35">
      <c r="A84" t="s">
        <v>129</v>
      </c>
      <c r="B84" t="s">
        <v>34</v>
      </c>
      <c r="C84" t="s">
        <v>9</v>
      </c>
      <c r="D84" t="s">
        <v>11</v>
      </c>
      <c r="E84" t="s">
        <v>1077</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f t="shared" si="1"/>
        <v>20</v>
      </c>
    </row>
    <row r="85" spans="1:23" x14ac:dyDescent="0.35">
      <c r="A85" t="s">
        <v>130</v>
      </c>
      <c r="B85" t="s">
        <v>35</v>
      </c>
      <c r="C85" t="s">
        <v>8</v>
      </c>
      <c r="D85" t="s">
        <v>12</v>
      </c>
      <c r="E85" t="s">
        <v>1077</v>
      </c>
      <c r="F85" s="5">
        <v>44111</v>
      </c>
      <c r="G85" s="5">
        <v>44123</v>
      </c>
      <c r="H85">
        <v>2</v>
      </c>
      <c r="J85" t="s">
        <v>3</v>
      </c>
      <c r="K85">
        <v>0.25</v>
      </c>
      <c r="L85">
        <v>33</v>
      </c>
      <c r="M85" t="s">
        <v>18</v>
      </c>
      <c r="N85">
        <v>12</v>
      </c>
      <c r="O85">
        <v>140</v>
      </c>
      <c r="P85">
        <v>35</v>
      </c>
      <c r="Q85">
        <v>35</v>
      </c>
      <c r="R85">
        <v>0</v>
      </c>
      <c r="S85">
        <v>68</v>
      </c>
      <c r="T85">
        <v>35</v>
      </c>
      <c r="U85" t="s">
        <v>1051</v>
      </c>
      <c r="V85" t="s">
        <v>1053</v>
      </c>
      <c r="W85">
        <f t="shared" si="1"/>
        <v>12</v>
      </c>
    </row>
    <row r="86" spans="1:23" x14ac:dyDescent="0.35">
      <c r="A86" t="s">
        <v>131</v>
      </c>
      <c r="B86" t="s">
        <v>35</v>
      </c>
      <c r="C86" t="s">
        <v>8</v>
      </c>
      <c r="D86" t="s">
        <v>12</v>
      </c>
      <c r="E86" t="s">
        <v>1077</v>
      </c>
      <c r="F86" s="5">
        <v>44111</v>
      </c>
      <c r="G86" s="5">
        <v>44123</v>
      </c>
      <c r="H86">
        <v>2</v>
      </c>
      <c r="K86">
        <v>0.5</v>
      </c>
      <c r="L86">
        <v>154.5</v>
      </c>
      <c r="M86" t="s">
        <v>18</v>
      </c>
      <c r="N86">
        <v>12</v>
      </c>
      <c r="O86">
        <v>140</v>
      </c>
      <c r="P86">
        <v>70</v>
      </c>
      <c r="Q86">
        <v>70</v>
      </c>
      <c r="R86">
        <v>154.5</v>
      </c>
      <c r="S86">
        <v>224.5</v>
      </c>
      <c r="T86">
        <v>224.5</v>
      </c>
      <c r="U86" t="s">
        <v>1051</v>
      </c>
      <c r="V86" t="s">
        <v>1053</v>
      </c>
      <c r="W86">
        <f t="shared" si="1"/>
        <v>12</v>
      </c>
    </row>
    <row r="87" spans="1:23" x14ac:dyDescent="0.35">
      <c r="A87" t="s">
        <v>132</v>
      </c>
      <c r="B87" t="s">
        <v>37</v>
      </c>
      <c r="C87" t="s">
        <v>43</v>
      </c>
      <c r="D87" t="s">
        <v>2</v>
      </c>
      <c r="E87" t="s">
        <v>1077</v>
      </c>
      <c r="F87" s="5">
        <v>44111</v>
      </c>
      <c r="G87" s="5">
        <v>44124</v>
      </c>
      <c r="H87">
        <v>1</v>
      </c>
      <c r="K87">
        <v>1</v>
      </c>
      <c r="L87">
        <v>48.75</v>
      </c>
      <c r="M87" t="s">
        <v>17</v>
      </c>
      <c r="N87">
        <v>13</v>
      </c>
      <c r="O87">
        <v>80</v>
      </c>
      <c r="P87">
        <v>80</v>
      </c>
      <c r="Q87">
        <v>80</v>
      </c>
      <c r="R87">
        <v>48.75</v>
      </c>
      <c r="S87">
        <v>128.75</v>
      </c>
      <c r="T87">
        <v>128.75</v>
      </c>
      <c r="U87" t="s">
        <v>1051</v>
      </c>
      <c r="V87" t="s">
        <v>1048</v>
      </c>
      <c r="W87">
        <f t="shared" si="1"/>
        <v>13</v>
      </c>
    </row>
    <row r="88" spans="1:23" x14ac:dyDescent="0.35">
      <c r="A88" t="s">
        <v>133</v>
      </c>
      <c r="B88" t="s">
        <v>37</v>
      </c>
      <c r="C88" t="s">
        <v>43</v>
      </c>
      <c r="D88" t="s">
        <v>11</v>
      </c>
      <c r="E88" t="s">
        <v>1077</v>
      </c>
      <c r="F88" s="5">
        <v>44112</v>
      </c>
      <c r="G88" s="5">
        <v>44124</v>
      </c>
      <c r="H88">
        <v>1</v>
      </c>
      <c r="K88">
        <v>0.25</v>
      </c>
      <c r="L88">
        <v>76.1678</v>
      </c>
      <c r="M88" t="s">
        <v>17</v>
      </c>
      <c r="N88">
        <v>12</v>
      </c>
      <c r="O88">
        <v>80</v>
      </c>
      <c r="P88">
        <v>20</v>
      </c>
      <c r="Q88">
        <v>20</v>
      </c>
      <c r="R88">
        <v>76.1678</v>
      </c>
      <c r="S88">
        <v>96.1678</v>
      </c>
      <c r="T88">
        <v>96.1678</v>
      </c>
      <c r="U88" t="s">
        <v>1050</v>
      </c>
      <c r="V88" t="s">
        <v>1048</v>
      </c>
      <c r="W88">
        <f t="shared" si="1"/>
        <v>12</v>
      </c>
    </row>
    <row r="89" spans="1:23" x14ac:dyDescent="0.35">
      <c r="A89" t="s">
        <v>134</v>
      </c>
      <c r="B89" t="s">
        <v>35</v>
      </c>
      <c r="C89" t="s">
        <v>8</v>
      </c>
      <c r="D89" t="s">
        <v>13</v>
      </c>
      <c r="E89" t="s">
        <v>1077</v>
      </c>
      <c r="F89" s="5">
        <v>44112</v>
      </c>
      <c r="G89" s="5">
        <v>44142</v>
      </c>
      <c r="H89">
        <v>1</v>
      </c>
      <c r="K89">
        <v>0.75</v>
      </c>
      <c r="L89">
        <v>117</v>
      </c>
      <c r="M89" t="s">
        <v>18</v>
      </c>
      <c r="N89">
        <v>30</v>
      </c>
      <c r="O89">
        <v>80</v>
      </c>
      <c r="P89">
        <v>60</v>
      </c>
      <c r="Q89">
        <v>60</v>
      </c>
      <c r="R89">
        <v>117</v>
      </c>
      <c r="S89">
        <v>177</v>
      </c>
      <c r="T89">
        <v>177</v>
      </c>
      <c r="U89" t="s">
        <v>1050</v>
      </c>
      <c r="V89" t="s">
        <v>1052</v>
      </c>
      <c r="W89">
        <f t="shared" si="1"/>
        <v>30</v>
      </c>
    </row>
    <row r="90" spans="1:23" x14ac:dyDescent="0.35">
      <c r="A90" t="s">
        <v>135</v>
      </c>
      <c r="B90" t="s">
        <v>35</v>
      </c>
      <c r="C90" t="s">
        <v>44</v>
      </c>
      <c r="D90" t="s">
        <v>2</v>
      </c>
      <c r="E90" t="s">
        <v>1077</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1"/>
        <v>33</v>
      </c>
    </row>
    <row r="91" spans="1:23" x14ac:dyDescent="0.35">
      <c r="A91" t="s">
        <v>136</v>
      </c>
      <c r="B91" t="s">
        <v>38</v>
      </c>
      <c r="C91" t="s">
        <v>8</v>
      </c>
      <c r="D91" t="s">
        <v>13</v>
      </c>
      <c r="E91" t="s">
        <v>1077</v>
      </c>
      <c r="F91" s="5">
        <v>44112</v>
      </c>
      <c r="G91" s="5">
        <v>44153</v>
      </c>
      <c r="H91">
        <v>1</v>
      </c>
      <c r="K91">
        <v>0.5</v>
      </c>
      <c r="L91">
        <v>21.33</v>
      </c>
      <c r="M91" t="s">
        <v>19</v>
      </c>
      <c r="N91">
        <v>41</v>
      </c>
      <c r="O91">
        <v>80</v>
      </c>
      <c r="P91">
        <v>40</v>
      </c>
      <c r="Q91">
        <v>40</v>
      </c>
      <c r="R91">
        <v>21.33</v>
      </c>
      <c r="S91">
        <v>61.33</v>
      </c>
      <c r="T91">
        <v>61.33</v>
      </c>
      <c r="U91" t="s">
        <v>1050</v>
      </c>
      <c r="V91" t="s">
        <v>1051</v>
      </c>
      <c r="W91">
        <f t="shared" si="1"/>
        <v>41</v>
      </c>
    </row>
    <row r="92" spans="1:23" x14ac:dyDescent="0.35">
      <c r="A92" t="s">
        <v>137</v>
      </c>
      <c r="B92" t="s">
        <v>39</v>
      </c>
      <c r="C92" t="s">
        <v>6</v>
      </c>
      <c r="D92" t="s">
        <v>13</v>
      </c>
      <c r="E92" t="s">
        <v>1077</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f t="shared" si="1"/>
        <v>53</v>
      </c>
    </row>
    <row r="93" spans="1:23" x14ac:dyDescent="0.35">
      <c r="A93" t="s">
        <v>138</v>
      </c>
      <c r="B93" t="s">
        <v>41</v>
      </c>
      <c r="C93" t="s">
        <v>6</v>
      </c>
      <c r="D93" t="s">
        <v>2</v>
      </c>
      <c r="E93" t="s">
        <v>1077</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1"/>
        <v>54</v>
      </c>
    </row>
    <row r="94" spans="1:23" x14ac:dyDescent="0.35">
      <c r="A94" t="s">
        <v>139</v>
      </c>
      <c r="B94" t="s">
        <v>34</v>
      </c>
      <c r="C94" t="s">
        <v>9</v>
      </c>
      <c r="D94" t="s">
        <v>12</v>
      </c>
      <c r="E94" t="s">
        <v>1077</v>
      </c>
      <c r="F94" s="5">
        <v>44116</v>
      </c>
      <c r="G94" s="5">
        <v>44130</v>
      </c>
      <c r="H94">
        <v>2</v>
      </c>
      <c r="K94">
        <v>1</v>
      </c>
      <c r="L94">
        <v>128.9796</v>
      </c>
      <c r="M94" t="s">
        <v>17</v>
      </c>
      <c r="N94">
        <v>14</v>
      </c>
      <c r="O94">
        <v>140</v>
      </c>
      <c r="P94">
        <v>140</v>
      </c>
      <c r="Q94">
        <v>140</v>
      </c>
      <c r="R94">
        <v>128.9796</v>
      </c>
      <c r="S94">
        <v>268.9796</v>
      </c>
      <c r="T94">
        <v>268.9796</v>
      </c>
      <c r="U94" t="s">
        <v>1053</v>
      </c>
      <c r="V94" t="s">
        <v>1053</v>
      </c>
      <c r="W94">
        <f t="shared" si="1"/>
        <v>14</v>
      </c>
    </row>
    <row r="95" spans="1:23" x14ac:dyDescent="0.35">
      <c r="A95" t="s">
        <v>140</v>
      </c>
      <c r="B95" t="s">
        <v>38</v>
      </c>
      <c r="C95" t="s">
        <v>8</v>
      </c>
      <c r="D95" t="s">
        <v>13</v>
      </c>
      <c r="E95" t="s">
        <v>1077</v>
      </c>
      <c r="F95" s="5">
        <v>44116</v>
      </c>
      <c r="G95" s="5">
        <v>44139</v>
      </c>
      <c r="H95">
        <v>1</v>
      </c>
      <c r="K95">
        <v>0.5</v>
      </c>
      <c r="L95">
        <v>144</v>
      </c>
      <c r="M95" t="s">
        <v>19</v>
      </c>
      <c r="N95">
        <v>23</v>
      </c>
      <c r="O95">
        <v>80</v>
      </c>
      <c r="P95">
        <v>40</v>
      </c>
      <c r="Q95">
        <v>40</v>
      </c>
      <c r="R95">
        <v>144</v>
      </c>
      <c r="S95">
        <v>184</v>
      </c>
      <c r="T95">
        <v>184</v>
      </c>
      <c r="U95" t="s">
        <v>1053</v>
      </c>
      <c r="V95" t="s">
        <v>1051</v>
      </c>
      <c r="W95">
        <f t="shared" si="1"/>
        <v>23</v>
      </c>
    </row>
    <row r="96" spans="1:23" x14ac:dyDescent="0.35">
      <c r="A96" t="s">
        <v>141</v>
      </c>
      <c r="B96" t="s">
        <v>34</v>
      </c>
      <c r="C96" t="s">
        <v>6</v>
      </c>
      <c r="D96" t="s">
        <v>12</v>
      </c>
      <c r="E96" t="s">
        <v>1077</v>
      </c>
      <c r="F96" s="5">
        <v>44116</v>
      </c>
      <c r="G96" s="5">
        <v>44140</v>
      </c>
      <c r="H96">
        <v>2</v>
      </c>
      <c r="K96">
        <v>1</v>
      </c>
      <c r="L96">
        <v>1211.8269</v>
      </c>
      <c r="M96" t="s">
        <v>17</v>
      </c>
      <c r="N96">
        <v>24</v>
      </c>
      <c r="O96">
        <v>140</v>
      </c>
      <c r="P96">
        <v>140</v>
      </c>
      <c r="Q96">
        <v>140</v>
      </c>
      <c r="R96">
        <v>1211.8269</v>
      </c>
      <c r="S96">
        <v>1351.8269</v>
      </c>
      <c r="T96">
        <v>1351.8269</v>
      </c>
      <c r="U96" t="s">
        <v>1053</v>
      </c>
      <c r="V96" t="s">
        <v>1050</v>
      </c>
      <c r="W96">
        <f t="shared" si="1"/>
        <v>24</v>
      </c>
    </row>
    <row r="97" spans="1:23" x14ac:dyDescent="0.35">
      <c r="A97" t="s">
        <v>142</v>
      </c>
      <c r="B97" t="s">
        <v>37</v>
      </c>
      <c r="C97" t="s">
        <v>6</v>
      </c>
      <c r="D97" t="s">
        <v>13</v>
      </c>
      <c r="E97" t="s">
        <v>1077</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1"/>
        <v>37</v>
      </c>
    </row>
    <row r="98" spans="1:23" x14ac:dyDescent="0.35">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1"/>
        <v>38</v>
      </c>
    </row>
    <row r="99" spans="1:23" x14ac:dyDescent="0.35">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
        <v>1048</v>
      </c>
      <c r="W99">
        <f t="shared" si="1"/>
        <v>14</v>
      </c>
    </row>
    <row r="100" spans="1:23" x14ac:dyDescent="0.35">
      <c r="A100" t="s">
        <v>145</v>
      </c>
      <c r="B100" t="s">
        <v>38</v>
      </c>
      <c r="C100" t="s">
        <v>8</v>
      </c>
      <c r="D100" t="s">
        <v>2</v>
      </c>
      <c r="E100" t="s">
        <v>1077</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f t="shared" si="1"/>
        <v>14</v>
      </c>
    </row>
    <row r="101" spans="1:23" x14ac:dyDescent="0.35">
      <c r="A101" t="s">
        <v>146</v>
      </c>
      <c r="B101" t="s">
        <v>35</v>
      </c>
      <c r="C101" t="s">
        <v>8</v>
      </c>
      <c r="D101" t="s">
        <v>12</v>
      </c>
      <c r="E101" t="s">
        <v>1077</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1"/>
        <v>5</v>
      </c>
    </row>
    <row r="102" spans="1:23" x14ac:dyDescent="0.35">
      <c r="A102" t="s">
        <v>147</v>
      </c>
      <c r="B102" t="s">
        <v>42</v>
      </c>
      <c r="C102" t="s">
        <v>6</v>
      </c>
      <c r="D102" t="s">
        <v>11</v>
      </c>
      <c r="E102" t="s">
        <v>1077</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1"/>
        <v>13</v>
      </c>
    </row>
    <row r="103" spans="1:23" x14ac:dyDescent="0.35">
      <c r="A103" t="s">
        <v>148</v>
      </c>
      <c r="B103" t="s">
        <v>38</v>
      </c>
      <c r="C103" t="s">
        <v>8</v>
      </c>
      <c r="D103" t="s">
        <v>12</v>
      </c>
      <c r="E103" t="s">
        <v>1077</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f t="shared" si="1"/>
        <v>13</v>
      </c>
    </row>
    <row r="104" spans="1:23" x14ac:dyDescent="0.35">
      <c r="A104" t="s">
        <v>149</v>
      </c>
      <c r="B104" t="s">
        <v>34</v>
      </c>
      <c r="C104" t="s">
        <v>9</v>
      </c>
      <c r="D104" t="s">
        <v>2</v>
      </c>
      <c r="E104" t="s">
        <v>1077</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1"/>
        <v>20</v>
      </c>
    </row>
    <row r="105" spans="1:23" x14ac:dyDescent="0.35">
      <c r="A105" t="s">
        <v>150</v>
      </c>
      <c r="B105" t="s">
        <v>38</v>
      </c>
      <c r="C105" t="s">
        <v>6</v>
      </c>
      <c r="D105" t="s">
        <v>13</v>
      </c>
      <c r="E105" t="s">
        <v>1077</v>
      </c>
      <c r="F105" s="5">
        <v>44118</v>
      </c>
      <c r="G105" s="5">
        <v>44145</v>
      </c>
      <c r="H105">
        <v>1</v>
      </c>
      <c r="K105">
        <v>0.5</v>
      </c>
      <c r="L105">
        <v>3.12</v>
      </c>
      <c r="M105" t="s">
        <v>18</v>
      </c>
      <c r="N105">
        <v>27</v>
      </c>
      <c r="O105">
        <v>80</v>
      </c>
      <c r="P105">
        <v>40</v>
      </c>
      <c r="Q105">
        <v>40</v>
      </c>
      <c r="R105">
        <v>3.12</v>
      </c>
      <c r="S105">
        <v>43.12</v>
      </c>
      <c r="T105">
        <v>43.12</v>
      </c>
      <c r="U105" t="s">
        <v>1051</v>
      </c>
      <c r="V105" t="s">
        <v>1048</v>
      </c>
      <c r="W105">
        <f t="shared" si="1"/>
        <v>27</v>
      </c>
    </row>
    <row r="106" spans="1:23" x14ac:dyDescent="0.35">
      <c r="A106" t="s">
        <v>151</v>
      </c>
      <c r="B106" t="s">
        <v>34</v>
      </c>
      <c r="C106" t="s">
        <v>6</v>
      </c>
      <c r="D106" t="s">
        <v>12</v>
      </c>
      <c r="E106" t="s">
        <v>1077</v>
      </c>
      <c r="F106" s="5">
        <v>44119</v>
      </c>
      <c r="G106" s="5">
        <v>44126</v>
      </c>
      <c r="H106">
        <v>1</v>
      </c>
      <c r="K106">
        <v>0.75</v>
      </c>
      <c r="L106">
        <v>163.26</v>
      </c>
      <c r="M106" t="s">
        <v>17</v>
      </c>
      <c r="N106">
        <v>7</v>
      </c>
      <c r="O106">
        <v>80</v>
      </c>
      <c r="P106">
        <v>60</v>
      </c>
      <c r="Q106">
        <v>60</v>
      </c>
      <c r="R106">
        <v>163.26</v>
      </c>
      <c r="S106">
        <v>223.26</v>
      </c>
      <c r="T106">
        <v>223.26</v>
      </c>
      <c r="U106" t="s">
        <v>1050</v>
      </c>
      <c r="V106" t="s">
        <v>1050</v>
      </c>
      <c r="W106">
        <f t="shared" si="1"/>
        <v>7</v>
      </c>
    </row>
    <row r="107" spans="1:23" x14ac:dyDescent="0.35">
      <c r="A107" t="s">
        <v>152</v>
      </c>
      <c r="B107" t="s">
        <v>37</v>
      </c>
      <c r="C107" t="s">
        <v>43</v>
      </c>
      <c r="D107" t="s">
        <v>11</v>
      </c>
      <c r="E107" t="s">
        <v>1077</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1"/>
        <v>13</v>
      </c>
    </row>
    <row r="108" spans="1:23" x14ac:dyDescent="0.35">
      <c r="A108" t="s">
        <v>153</v>
      </c>
      <c r="B108" t="s">
        <v>38</v>
      </c>
      <c r="C108" t="s">
        <v>6</v>
      </c>
      <c r="D108" t="s">
        <v>11</v>
      </c>
      <c r="E108" t="s">
        <v>1077</v>
      </c>
      <c r="F108" s="5">
        <v>44119</v>
      </c>
      <c r="G108" s="5">
        <v>44145</v>
      </c>
      <c r="H108">
        <v>1</v>
      </c>
      <c r="K108">
        <v>0.25</v>
      </c>
      <c r="L108">
        <v>30</v>
      </c>
      <c r="M108" t="s">
        <v>19</v>
      </c>
      <c r="N108">
        <v>26</v>
      </c>
      <c r="O108">
        <v>80</v>
      </c>
      <c r="P108">
        <v>20</v>
      </c>
      <c r="Q108">
        <v>20</v>
      </c>
      <c r="R108">
        <v>30</v>
      </c>
      <c r="S108">
        <v>50</v>
      </c>
      <c r="T108">
        <v>50</v>
      </c>
      <c r="U108" t="s">
        <v>1050</v>
      </c>
      <c r="V108" t="s">
        <v>1048</v>
      </c>
      <c r="W108">
        <f t="shared" si="1"/>
        <v>26</v>
      </c>
    </row>
    <row r="109" spans="1:23" x14ac:dyDescent="0.35">
      <c r="A109" t="s">
        <v>154</v>
      </c>
      <c r="B109" t="s">
        <v>38</v>
      </c>
      <c r="C109" t="s">
        <v>6</v>
      </c>
      <c r="D109" t="s">
        <v>13</v>
      </c>
      <c r="E109" t="s">
        <v>1077</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f t="shared" si="1"/>
        <v>26</v>
      </c>
    </row>
    <row r="110" spans="1:23" x14ac:dyDescent="0.35">
      <c r="A110" t="s">
        <v>155</v>
      </c>
      <c r="B110" t="s">
        <v>35</v>
      </c>
      <c r="C110" t="s">
        <v>9</v>
      </c>
      <c r="D110" t="s">
        <v>13</v>
      </c>
      <c r="E110" t="s">
        <v>1077</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1"/>
        <v>17</v>
      </c>
    </row>
    <row r="111" spans="1:23" x14ac:dyDescent="0.35">
      <c r="A111" t="s">
        <v>156</v>
      </c>
      <c r="B111" t="s">
        <v>38</v>
      </c>
      <c r="C111" t="s">
        <v>6</v>
      </c>
      <c r="D111" t="s">
        <v>13</v>
      </c>
      <c r="E111" t="s">
        <v>1077</v>
      </c>
      <c r="F111" s="5">
        <v>44123</v>
      </c>
      <c r="G111" s="5">
        <v>44160</v>
      </c>
      <c r="H111">
        <v>1</v>
      </c>
      <c r="K111">
        <v>1</v>
      </c>
      <c r="L111">
        <v>120</v>
      </c>
      <c r="M111" t="s">
        <v>19</v>
      </c>
      <c r="N111">
        <v>37</v>
      </c>
      <c r="O111">
        <v>80</v>
      </c>
      <c r="P111">
        <v>80</v>
      </c>
      <c r="Q111">
        <v>80</v>
      </c>
      <c r="R111">
        <v>120</v>
      </c>
      <c r="S111">
        <v>200</v>
      </c>
      <c r="T111">
        <v>200</v>
      </c>
      <c r="U111" t="s">
        <v>1053</v>
      </c>
      <c r="V111" t="s">
        <v>1051</v>
      </c>
      <c r="W111">
        <f t="shared" si="1"/>
        <v>37</v>
      </c>
    </row>
    <row r="112" spans="1:23" x14ac:dyDescent="0.35">
      <c r="A112" t="s">
        <v>157</v>
      </c>
      <c r="B112" t="s">
        <v>35</v>
      </c>
      <c r="C112" t="s">
        <v>8</v>
      </c>
      <c r="D112" t="s">
        <v>12</v>
      </c>
      <c r="E112" t="s">
        <v>1077</v>
      </c>
      <c r="F112" s="5">
        <v>44124</v>
      </c>
      <c r="G112" s="5">
        <v>44134</v>
      </c>
      <c r="H112">
        <v>1</v>
      </c>
      <c r="K112">
        <v>0.25</v>
      </c>
      <c r="L112">
        <v>30</v>
      </c>
      <c r="M112" t="s">
        <v>17</v>
      </c>
      <c r="N112">
        <v>10</v>
      </c>
      <c r="O112">
        <v>80</v>
      </c>
      <c r="P112">
        <v>20</v>
      </c>
      <c r="Q112">
        <v>20</v>
      </c>
      <c r="R112">
        <v>30</v>
      </c>
      <c r="S112">
        <v>50</v>
      </c>
      <c r="T112">
        <v>50</v>
      </c>
      <c r="U112" t="s">
        <v>1048</v>
      </c>
      <c r="V112" t="s">
        <v>1049</v>
      </c>
      <c r="W112">
        <f t="shared" si="1"/>
        <v>10</v>
      </c>
    </row>
    <row r="113" spans="1:23" x14ac:dyDescent="0.35">
      <c r="A113" t="s">
        <v>158</v>
      </c>
      <c r="B113" t="s">
        <v>34</v>
      </c>
      <c r="C113" t="s">
        <v>44</v>
      </c>
      <c r="D113" t="s">
        <v>11</v>
      </c>
      <c r="E113" t="s">
        <v>1077</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f t="shared" si="1"/>
        <v>35</v>
      </c>
    </row>
    <row r="114" spans="1:23" x14ac:dyDescent="0.35">
      <c r="A114" t="s">
        <v>159</v>
      </c>
      <c r="B114" t="s">
        <v>34</v>
      </c>
      <c r="C114" t="s">
        <v>9</v>
      </c>
      <c r="D114" t="s">
        <v>12</v>
      </c>
      <c r="E114" t="s">
        <v>1077</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1"/>
        <v>16</v>
      </c>
    </row>
    <row r="115" spans="1:23" x14ac:dyDescent="0.35">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1"/>
        <v>15</v>
      </c>
    </row>
    <row r="116" spans="1:23" x14ac:dyDescent="0.35">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
        <v>1048</v>
      </c>
      <c r="W116">
        <f t="shared" si="1"/>
        <v>20</v>
      </c>
    </row>
    <row r="117" spans="1:23" x14ac:dyDescent="0.35">
      <c r="A117" t="s">
        <v>162</v>
      </c>
      <c r="B117" t="s">
        <v>38</v>
      </c>
      <c r="C117" t="s">
        <v>6</v>
      </c>
      <c r="D117" t="s">
        <v>12</v>
      </c>
      <c r="E117" t="s">
        <v>1077</v>
      </c>
      <c r="F117" s="5">
        <v>44125</v>
      </c>
      <c r="G117" s="5">
        <v>44145</v>
      </c>
      <c r="H117">
        <v>1</v>
      </c>
      <c r="K117">
        <v>0.75</v>
      </c>
      <c r="L117">
        <v>126</v>
      </c>
      <c r="M117" t="s">
        <v>19</v>
      </c>
      <c r="N117">
        <v>20</v>
      </c>
      <c r="O117">
        <v>80</v>
      </c>
      <c r="P117">
        <v>60</v>
      </c>
      <c r="Q117">
        <v>60</v>
      </c>
      <c r="R117">
        <v>126</v>
      </c>
      <c r="S117">
        <v>186</v>
      </c>
      <c r="T117">
        <v>186</v>
      </c>
      <c r="U117" t="s">
        <v>1051</v>
      </c>
      <c r="V117" t="s">
        <v>1048</v>
      </c>
      <c r="W117">
        <f t="shared" si="1"/>
        <v>20</v>
      </c>
    </row>
    <row r="118" spans="1:23" x14ac:dyDescent="0.35">
      <c r="A118" t="s">
        <v>163</v>
      </c>
      <c r="B118" t="s">
        <v>34</v>
      </c>
      <c r="C118" t="s">
        <v>6</v>
      </c>
      <c r="D118" t="s">
        <v>1</v>
      </c>
      <c r="E118" t="s">
        <v>1077</v>
      </c>
      <c r="F118" s="5">
        <v>44125</v>
      </c>
      <c r="G118" s="5">
        <v>44221</v>
      </c>
      <c r="H118">
        <v>2</v>
      </c>
      <c r="K118">
        <v>8.25</v>
      </c>
      <c r="L118">
        <v>4946</v>
      </c>
      <c r="M118" t="s">
        <v>17</v>
      </c>
      <c r="N118">
        <v>96</v>
      </c>
      <c r="O118">
        <v>140</v>
      </c>
      <c r="P118">
        <v>1155</v>
      </c>
      <c r="Q118">
        <v>1155</v>
      </c>
      <c r="R118">
        <v>4946</v>
      </c>
      <c r="S118">
        <v>6101</v>
      </c>
      <c r="T118">
        <v>6101</v>
      </c>
      <c r="U118" t="s">
        <v>1051</v>
      </c>
      <c r="V118" t="s">
        <v>1053</v>
      </c>
      <c r="W118">
        <f t="shared" si="1"/>
        <v>96</v>
      </c>
    </row>
    <row r="119" spans="1:23" x14ac:dyDescent="0.35">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1"/>
        <v>7</v>
      </c>
    </row>
    <row r="120" spans="1:23" x14ac:dyDescent="0.35">
      <c r="A120" t="s">
        <v>165</v>
      </c>
      <c r="B120" t="s">
        <v>34</v>
      </c>
      <c r="C120" t="s">
        <v>9</v>
      </c>
      <c r="D120" t="s">
        <v>12</v>
      </c>
      <c r="E120" t="s">
        <v>1077</v>
      </c>
      <c r="F120" s="5">
        <v>44128</v>
      </c>
      <c r="G120" s="5">
        <v>44141</v>
      </c>
      <c r="H120">
        <v>2</v>
      </c>
      <c r="K120">
        <v>0.25</v>
      </c>
      <c r="L120">
        <v>25</v>
      </c>
      <c r="M120" t="s">
        <v>17</v>
      </c>
      <c r="N120">
        <v>13</v>
      </c>
      <c r="O120">
        <v>140</v>
      </c>
      <c r="P120">
        <v>35</v>
      </c>
      <c r="Q120">
        <v>35</v>
      </c>
      <c r="R120">
        <v>25</v>
      </c>
      <c r="S120">
        <v>60</v>
      </c>
      <c r="T120">
        <v>60</v>
      </c>
      <c r="U120" t="s">
        <v>1052</v>
      </c>
      <c r="V120" t="s">
        <v>1049</v>
      </c>
      <c r="W120">
        <f t="shared" si="1"/>
        <v>13</v>
      </c>
    </row>
    <row r="121" spans="1:23" x14ac:dyDescent="0.35">
      <c r="A121" t="s">
        <v>166</v>
      </c>
      <c r="B121" t="s">
        <v>38</v>
      </c>
      <c r="C121" t="s">
        <v>8</v>
      </c>
      <c r="D121" t="s">
        <v>12</v>
      </c>
      <c r="E121" t="s">
        <v>1077</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f t="shared" si="1"/>
        <v>31</v>
      </c>
    </row>
    <row r="122" spans="1:23" x14ac:dyDescent="0.35">
      <c r="A122" t="s">
        <v>167</v>
      </c>
      <c r="B122" t="s">
        <v>38</v>
      </c>
      <c r="C122" t="s">
        <v>9</v>
      </c>
      <c r="D122" t="s">
        <v>13</v>
      </c>
      <c r="E122" t="s">
        <v>1077</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1"/>
        <v>51</v>
      </c>
    </row>
    <row r="123" spans="1:23" x14ac:dyDescent="0.35">
      <c r="A123" t="s">
        <v>168</v>
      </c>
      <c r="B123" t="s">
        <v>38</v>
      </c>
      <c r="C123" t="s">
        <v>8</v>
      </c>
      <c r="D123" t="s">
        <v>12</v>
      </c>
      <c r="E123" t="s">
        <v>1077</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f t="shared" si="1"/>
        <v>1</v>
      </c>
    </row>
    <row r="124" spans="1:23" x14ac:dyDescent="0.35">
      <c r="A124" t="s">
        <v>169</v>
      </c>
      <c r="B124" t="s">
        <v>39</v>
      </c>
      <c r="C124" t="s">
        <v>8</v>
      </c>
      <c r="D124" t="s">
        <v>2</v>
      </c>
      <c r="E124" t="s">
        <v>1077</v>
      </c>
      <c r="F124" s="5">
        <v>44130</v>
      </c>
      <c r="G124" s="5">
        <v>44152</v>
      </c>
      <c r="H124">
        <v>2</v>
      </c>
      <c r="K124">
        <v>1</v>
      </c>
      <c r="L124">
        <v>25</v>
      </c>
      <c r="M124" t="s">
        <v>18</v>
      </c>
      <c r="N124">
        <v>22</v>
      </c>
      <c r="O124">
        <v>140</v>
      </c>
      <c r="P124">
        <v>140</v>
      </c>
      <c r="Q124">
        <v>140</v>
      </c>
      <c r="R124">
        <v>25</v>
      </c>
      <c r="S124">
        <v>165</v>
      </c>
      <c r="T124">
        <v>165</v>
      </c>
      <c r="U124" t="s">
        <v>1053</v>
      </c>
      <c r="V124" t="s">
        <v>1048</v>
      </c>
      <c r="W124">
        <f t="shared" si="1"/>
        <v>22</v>
      </c>
    </row>
    <row r="125" spans="1:23" x14ac:dyDescent="0.35">
      <c r="A125" t="s">
        <v>170</v>
      </c>
      <c r="B125" t="s">
        <v>37</v>
      </c>
      <c r="C125" t="s">
        <v>43</v>
      </c>
      <c r="D125" t="s">
        <v>12</v>
      </c>
      <c r="E125" t="s">
        <v>1077</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1"/>
        <v>21</v>
      </c>
    </row>
    <row r="126" spans="1:23" x14ac:dyDescent="0.35">
      <c r="A126" t="s">
        <v>171</v>
      </c>
      <c r="B126" t="s">
        <v>38</v>
      </c>
      <c r="C126" t="s">
        <v>8</v>
      </c>
      <c r="D126" t="s">
        <v>13</v>
      </c>
      <c r="E126" t="s">
        <v>1077</v>
      </c>
      <c r="F126" s="5">
        <v>44131</v>
      </c>
      <c r="G126" s="5">
        <v>44181</v>
      </c>
      <c r="H126">
        <v>1</v>
      </c>
      <c r="K126">
        <v>0.5</v>
      </c>
      <c r="L126">
        <v>172.02</v>
      </c>
      <c r="M126" t="s">
        <v>19</v>
      </c>
      <c r="N126">
        <v>50</v>
      </c>
      <c r="O126">
        <v>80</v>
      </c>
      <c r="P126">
        <v>40</v>
      </c>
      <c r="Q126">
        <v>40</v>
      </c>
      <c r="R126">
        <v>172.02</v>
      </c>
      <c r="S126">
        <v>212.02</v>
      </c>
      <c r="T126">
        <v>212.02</v>
      </c>
      <c r="U126" t="s">
        <v>1048</v>
      </c>
      <c r="V126" t="s">
        <v>1051</v>
      </c>
      <c r="W126">
        <f t="shared" si="1"/>
        <v>50</v>
      </c>
    </row>
    <row r="127" spans="1:23" x14ac:dyDescent="0.35">
      <c r="A127" t="s">
        <v>172</v>
      </c>
      <c r="B127" t="s">
        <v>37</v>
      </c>
      <c r="C127" t="s">
        <v>43</v>
      </c>
      <c r="D127" t="s">
        <v>12</v>
      </c>
      <c r="E127" t="s">
        <v>1077</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1"/>
        <v>81</v>
      </c>
    </row>
    <row r="128" spans="1:23" x14ac:dyDescent="0.35">
      <c r="A128" t="s">
        <v>173</v>
      </c>
      <c r="B128" t="s">
        <v>37</v>
      </c>
      <c r="C128" t="s">
        <v>43</v>
      </c>
      <c r="D128" t="s">
        <v>13</v>
      </c>
      <c r="E128" t="s">
        <v>1077</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1"/>
        <v>33</v>
      </c>
    </row>
    <row r="129" spans="1:23" x14ac:dyDescent="0.35">
      <c r="A129" t="s">
        <v>174</v>
      </c>
      <c r="B129" t="s">
        <v>37</v>
      </c>
      <c r="C129" t="s">
        <v>43</v>
      </c>
      <c r="D129" t="s">
        <v>1</v>
      </c>
      <c r="E129" t="s">
        <v>1077</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f t="shared" si="1"/>
        <v>34</v>
      </c>
    </row>
    <row r="130" spans="1:23" x14ac:dyDescent="0.35">
      <c r="A130" t="s">
        <v>175</v>
      </c>
      <c r="B130" t="s">
        <v>35</v>
      </c>
      <c r="C130" t="s">
        <v>8</v>
      </c>
      <c r="D130" t="s">
        <v>11</v>
      </c>
      <c r="E130" t="s">
        <v>1077</v>
      </c>
      <c r="F130" s="5">
        <v>44133</v>
      </c>
      <c r="G130" s="5">
        <v>44141</v>
      </c>
      <c r="H130">
        <v>1</v>
      </c>
      <c r="K130">
        <v>0.25</v>
      </c>
      <c r="L130">
        <v>240</v>
      </c>
      <c r="M130" t="s">
        <v>17</v>
      </c>
      <c r="N130">
        <v>8</v>
      </c>
      <c r="O130">
        <v>80</v>
      </c>
      <c r="P130">
        <v>20</v>
      </c>
      <c r="Q130">
        <v>20</v>
      </c>
      <c r="R130">
        <v>240</v>
      </c>
      <c r="S130">
        <v>260</v>
      </c>
      <c r="T130">
        <v>260</v>
      </c>
      <c r="U130" t="s">
        <v>1050</v>
      </c>
      <c r="V130" t="s">
        <v>1049</v>
      </c>
      <c r="W130">
        <f t="shared" si="1"/>
        <v>8</v>
      </c>
    </row>
    <row r="131" spans="1:23" x14ac:dyDescent="0.35">
      <c r="A131" t="s">
        <v>176</v>
      </c>
      <c r="B131" t="s">
        <v>35</v>
      </c>
      <c r="C131" t="s">
        <v>44</v>
      </c>
      <c r="D131" t="s">
        <v>11</v>
      </c>
      <c r="E131" t="s">
        <v>1077</v>
      </c>
      <c r="F131" s="5">
        <v>44133</v>
      </c>
      <c r="G131" s="5">
        <v>44153</v>
      </c>
      <c r="H131">
        <v>1</v>
      </c>
      <c r="K131">
        <v>0.25</v>
      </c>
      <c r="L131">
        <v>27</v>
      </c>
      <c r="M131" t="s">
        <v>18</v>
      </c>
      <c r="N131">
        <v>20</v>
      </c>
      <c r="O131">
        <v>80</v>
      </c>
      <c r="P131">
        <v>20</v>
      </c>
      <c r="Q131">
        <v>20</v>
      </c>
      <c r="R131">
        <v>27</v>
      </c>
      <c r="S131">
        <v>47</v>
      </c>
      <c r="T131">
        <v>47</v>
      </c>
      <c r="U131" t="s">
        <v>1050</v>
      </c>
      <c r="V131" t="s">
        <v>1051</v>
      </c>
      <c r="W131">
        <f t="shared" ref="W131:W194" si="2">IF(G131, DATEDIF(F131, G131, "D"), "In progress")</f>
        <v>20</v>
      </c>
    </row>
    <row r="132" spans="1:23" x14ac:dyDescent="0.35">
      <c r="A132" t="s">
        <v>177</v>
      </c>
      <c r="B132" t="s">
        <v>38</v>
      </c>
      <c r="C132" t="s">
        <v>8</v>
      </c>
      <c r="D132" t="s">
        <v>13</v>
      </c>
      <c r="E132" t="s">
        <v>1077</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f t="shared" si="2"/>
        <v>2</v>
      </c>
    </row>
    <row r="133" spans="1:23" x14ac:dyDescent="0.35">
      <c r="A133" t="s">
        <v>178</v>
      </c>
      <c r="B133" t="s">
        <v>38</v>
      </c>
      <c r="C133" t="s">
        <v>6</v>
      </c>
      <c r="D133" t="s">
        <v>12</v>
      </c>
      <c r="E133" t="s">
        <v>1077</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2"/>
        <v>23</v>
      </c>
    </row>
    <row r="134" spans="1:23" x14ac:dyDescent="0.35">
      <c r="A134" t="s">
        <v>179</v>
      </c>
      <c r="B134" t="s">
        <v>36</v>
      </c>
      <c r="C134" t="s">
        <v>6</v>
      </c>
      <c r="D134" t="s">
        <v>13</v>
      </c>
      <c r="E134" t="s">
        <v>1077</v>
      </c>
      <c r="F134" s="5">
        <v>44137</v>
      </c>
      <c r="G134" s="5">
        <v>44172</v>
      </c>
      <c r="H134">
        <v>2</v>
      </c>
      <c r="K134">
        <v>0.75</v>
      </c>
      <c r="L134">
        <v>5.71</v>
      </c>
      <c r="M134" t="s">
        <v>17</v>
      </c>
      <c r="N134">
        <v>35</v>
      </c>
      <c r="O134">
        <v>140</v>
      </c>
      <c r="P134">
        <v>105</v>
      </c>
      <c r="Q134">
        <v>105</v>
      </c>
      <c r="R134">
        <v>5.71</v>
      </c>
      <c r="S134">
        <v>110.71</v>
      </c>
      <c r="T134">
        <v>110.71</v>
      </c>
      <c r="U134" t="s">
        <v>1053</v>
      </c>
      <c r="V134" t="s">
        <v>1053</v>
      </c>
      <c r="W134">
        <f t="shared" si="2"/>
        <v>35</v>
      </c>
    </row>
    <row r="135" spans="1:23" x14ac:dyDescent="0.35">
      <c r="A135" t="s">
        <v>180</v>
      </c>
      <c r="B135" t="s">
        <v>34</v>
      </c>
      <c r="C135" t="s">
        <v>6</v>
      </c>
      <c r="D135" t="s">
        <v>13</v>
      </c>
      <c r="E135" t="s">
        <v>1077</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f t="shared" si="2"/>
        <v>70</v>
      </c>
    </row>
    <row r="136" spans="1:23" x14ac:dyDescent="0.35">
      <c r="A136" t="s">
        <v>181</v>
      </c>
      <c r="B136" t="s">
        <v>39</v>
      </c>
      <c r="C136" t="s">
        <v>44</v>
      </c>
      <c r="D136" t="s">
        <v>13</v>
      </c>
      <c r="E136" t="s">
        <v>1077</v>
      </c>
      <c r="F136" s="5">
        <v>44137</v>
      </c>
      <c r="G136" s="5">
        <v>44301</v>
      </c>
      <c r="H136">
        <v>2</v>
      </c>
      <c r="K136">
        <v>1.75</v>
      </c>
      <c r="L136">
        <v>8.25</v>
      </c>
      <c r="M136" t="s">
        <v>17</v>
      </c>
      <c r="N136">
        <v>164</v>
      </c>
      <c r="O136">
        <v>140</v>
      </c>
      <c r="P136">
        <v>245</v>
      </c>
      <c r="Q136">
        <v>245</v>
      </c>
      <c r="R136">
        <v>8.25</v>
      </c>
      <c r="S136">
        <v>253.25</v>
      </c>
      <c r="T136">
        <v>253.25</v>
      </c>
      <c r="U136" t="s">
        <v>1053</v>
      </c>
      <c r="V136" t="s">
        <v>1050</v>
      </c>
      <c r="W136">
        <f t="shared" si="2"/>
        <v>164</v>
      </c>
    </row>
    <row r="137" spans="1:23" x14ac:dyDescent="0.35">
      <c r="A137" t="s">
        <v>182</v>
      </c>
      <c r="B137" t="s">
        <v>39</v>
      </c>
      <c r="C137" t="s">
        <v>8</v>
      </c>
      <c r="D137" t="s">
        <v>13</v>
      </c>
      <c r="E137" t="s">
        <v>1077</v>
      </c>
      <c r="F137" s="5">
        <v>44138</v>
      </c>
      <c r="G137" s="5">
        <v>44165</v>
      </c>
      <c r="H137">
        <v>1</v>
      </c>
      <c r="K137">
        <v>0.5</v>
      </c>
      <c r="L137">
        <v>15.63</v>
      </c>
      <c r="M137" t="s">
        <v>17</v>
      </c>
      <c r="N137">
        <v>27</v>
      </c>
      <c r="O137">
        <v>80</v>
      </c>
      <c r="P137">
        <v>40</v>
      </c>
      <c r="Q137">
        <v>40</v>
      </c>
      <c r="R137">
        <v>15.63</v>
      </c>
      <c r="S137">
        <v>55.63</v>
      </c>
      <c r="T137">
        <v>55.63</v>
      </c>
      <c r="U137" t="s">
        <v>1048</v>
      </c>
      <c r="V137" t="s">
        <v>1053</v>
      </c>
      <c r="W137">
        <f t="shared" si="2"/>
        <v>27</v>
      </c>
    </row>
    <row r="138" spans="1:23" x14ac:dyDescent="0.35">
      <c r="A138" t="s">
        <v>183</v>
      </c>
      <c r="B138" t="s">
        <v>34</v>
      </c>
      <c r="C138" t="s">
        <v>6</v>
      </c>
      <c r="D138" t="s">
        <v>13</v>
      </c>
      <c r="E138" t="s">
        <v>1077</v>
      </c>
      <c r="F138" s="5">
        <v>44138</v>
      </c>
      <c r="G138" s="5">
        <v>44167</v>
      </c>
      <c r="H138">
        <v>1</v>
      </c>
      <c r="K138">
        <v>0.5</v>
      </c>
      <c r="L138">
        <v>15.63</v>
      </c>
      <c r="M138" t="s">
        <v>17</v>
      </c>
      <c r="N138">
        <v>29</v>
      </c>
      <c r="O138">
        <v>80</v>
      </c>
      <c r="P138">
        <v>40</v>
      </c>
      <c r="Q138">
        <v>40</v>
      </c>
      <c r="R138">
        <v>15.63</v>
      </c>
      <c r="S138">
        <v>55.63</v>
      </c>
      <c r="T138">
        <v>55.63</v>
      </c>
      <c r="U138" t="s">
        <v>1048</v>
      </c>
      <c r="V138" t="s">
        <v>1051</v>
      </c>
      <c r="W138">
        <f t="shared" si="2"/>
        <v>29</v>
      </c>
    </row>
    <row r="139" spans="1:23" x14ac:dyDescent="0.35">
      <c r="A139" t="s">
        <v>184</v>
      </c>
      <c r="B139" t="s">
        <v>39</v>
      </c>
      <c r="C139" t="s">
        <v>9</v>
      </c>
      <c r="D139" t="s">
        <v>12</v>
      </c>
      <c r="E139" t="s">
        <v>1077</v>
      </c>
      <c r="F139" s="5">
        <v>44138</v>
      </c>
      <c r="G139" s="5">
        <v>44173</v>
      </c>
      <c r="H139">
        <v>1</v>
      </c>
      <c r="K139">
        <v>0.75</v>
      </c>
      <c r="L139">
        <v>28.5</v>
      </c>
      <c r="M139" t="s">
        <v>18</v>
      </c>
      <c r="N139">
        <v>35</v>
      </c>
      <c r="O139">
        <v>80</v>
      </c>
      <c r="P139">
        <v>60</v>
      </c>
      <c r="Q139">
        <v>60</v>
      </c>
      <c r="R139">
        <v>28.5</v>
      </c>
      <c r="S139">
        <v>88.5</v>
      </c>
      <c r="T139">
        <v>88.5</v>
      </c>
      <c r="U139" t="s">
        <v>1048</v>
      </c>
      <c r="V139" t="s">
        <v>1048</v>
      </c>
      <c r="W139">
        <f t="shared" si="2"/>
        <v>35</v>
      </c>
    </row>
    <row r="140" spans="1:23" x14ac:dyDescent="0.35">
      <c r="A140" t="s">
        <v>185</v>
      </c>
      <c r="B140" t="s">
        <v>38</v>
      </c>
      <c r="C140" t="s">
        <v>8</v>
      </c>
      <c r="D140" t="s">
        <v>13</v>
      </c>
      <c r="E140" t="s">
        <v>1077</v>
      </c>
      <c r="F140" s="5">
        <v>44139</v>
      </c>
      <c r="G140" s="5">
        <v>44144</v>
      </c>
      <c r="H140">
        <v>1</v>
      </c>
      <c r="K140">
        <v>0.5</v>
      </c>
      <c r="L140">
        <v>748.44</v>
      </c>
      <c r="M140" t="s">
        <v>17</v>
      </c>
      <c r="N140">
        <v>5</v>
      </c>
      <c r="O140">
        <v>80</v>
      </c>
      <c r="P140">
        <v>40</v>
      </c>
      <c r="Q140">
        <v>40</v>
      </c>
      <c r="R140">
        <v>748.44</v>
      </c>
      <c r="S140">
        <v>788.44</v>
      </c>
      <c r="T140">
        <v>788.44</v>
      </c>
      <c r="U140" t="s">
        <v>1051</v>
      </c>
      <c r="V140" t="s">
        <v>1053</v>
      </c>
      <c r="W140">
        <f t="shared" si="2"/>
        <v>5</v>
      </c>
    </row>
    <row r="141" spans="1:23" x14ac:dyDescent="0.35">
      <c r="A141" t="s">
        <v>186</v>
      </c>
      <c r="B141" t="s">
        <v>38</v>
      </c>
      <c r="C141" t="s">
        <v>6</v>
      </c>
      <c r="D141" t="s">
        <v>1</v>
      </c>
      <c r="E141" t="s">
        <v>1077</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f t="shared" si="2"/>
        <v>13</v>
      </c>
    </row>
    <row r="142" spans="1:23" x14ac:dyDescent="0.35">
      <c r="A142" t="s">
        <v>187</v>
      </c>
      <c r="B142" t="s">
        <v>36</v>
      </c>
      <c r="C142" t="s">
        <v>44</v>
      </c>
      <c r="D142" t="s">
        <v>11</v>
      </c>
      <c r="E142" t="s">
        <v>1077</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2"/>
        <v>13</v>
      </c>
    </row>
    <row r="143" spans="1:23" x14ac:dyDescent="0.35">
      <c r="A143" t="s">
        <v>188</v>
      </c>
      <c r="B143" t="s">
        <v>34</v>
      </c>
      <c r="C143" t="s">
        <v>44</v>
      </c>
      <c r="D143" t="s">
        <v>13</v>
      </c>
      <c r="E143" t="s">
        <v>1077</v>
      </c>
      <c r="F143" s="5">
        <v>44139</v>
      </c>
      <c r="G143" s="5">
        <v>44159</v>
      </c>
      <c r="H143">
        <v>2</v>
      </c>
      <c r="K143">
        <v>0.5</v>
      </c>
      <c r="L143">
        <v>279.31</v>
      </c>
      <c r="M143" t="s">
        <v>17</v>
      </c>
      <c r="N143">
        <v>20</v>
      </c>
      <c r="O143">
        <v>140</v>
      </c>
      <c r="P143">
        <v>70</v>
      </c>
      <c r="Q143">
        <v>70</v>
      </c>
      <c r="R143">
        <v>279.31</v>
      </c>
      <c r="S143">
        <v>349.31</v>
      </c>
      <c r="T143">
        <v>349.31</v>
      </c>
      <c r="U143" t="s">
        <v>1051</v>
      </c>
      <c r="V143" t="s">
        <v>1048</v>
      </c>
      <c r="W143">
        <f t="shared" si="2"/>
        <v>20</v>
      </c>
    </row>
    <row r="144" spans="1:23" x14ac:dyDescent="0.35">
      <c r="A144" t="s">
        <v>189</v>
      </c>
      <c r="B144" t="s">
        <v>38</v>
      </c>
      <c r="C144" t="s">
        <v>8</v>
      </c>
      <c r="D144" t="s">
        <v>12</v>
      </c>
      <c r="E144" t="s">
        <v>1077</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f t="shared" si="2"/>
        <v>28</v>
      </c>
    </row>
    <row r="145" spans="1:23" x14ac:dyDescent="0.35">
      <c r="A145" t="s">
        <v>190</v>
      </c>
      <c r="B145" t="s">
        <v>34</v>
      </c>
      <c r="C145" t="s">
        <v>44</v>
      </c>
      <c r="D145" t="s">
        <v>13</v>
      </c>
      <c r="E145" t="s">
        <v>1077</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2"/>
        <v>13</v>
      </c>
    </row>
    <row r="146" spans="1:23" x14ac:dyDescent="0.35">
      <c r="A146" t="s">
        <v>191</v>
      </c>
      <c r="B146" t="s">
        <v>38</v>
      </c>
      <c r="C146" t="s">
        <v>6</v>
      </c>
      <c r="D146" t="s">
        <v>13</v>
      </c>
      <c r="E146" t="s">
        <v>1077</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2"/>
        <v>20</v>
      </c>
    </row>
    <row r="147" spans="1:23" x14ac:dyDescent="0.35">
      <c r="A147" t="s">
        <v>192</v>
      </c>
      <c r="B147" t="s">
        <v>35</v>
      </c>
      <c r="C147" t="s">
        <v>9</v>
      </c>
      <c r="D147" t="s">
        <v>12</v>
      </c>
      <c r="E147" t="s">
        <v>1077</v>
      </c>
      <c r="F147" s="5">
        <v>44142</v>
      </c>
      <c r="G147" s="5">
        <v>44174</v>
      </c>
      <c r="H147">
        <v>2</v>
      </c>
      <c r="K147">
        <v>0.75</v>
      </c>
      <c r="L147">
        <v>62.13</v>
      </c>
      <c r="M147" t="s">
        <v>17</v>
      </c>
      <c r="N147">
        <v>32</v>
      </c>
      <c r="O147">
        <v>140</v>
      </c>
      <c r="P147">
        <v>105</v>
      </c>
      <c r="Q147">
        <v>105</v>
      </c>
      <c r="R147">
        <v>62.13</v>
      </c>
      <c r="S147">
        <v>167.13</v>
      </c>
      <c r="T147">
        <v>167.13</v>
      </c>
      <c r="U147" t="s">
        <v>1052</v>
      </c>
      <c r="V147" t="s">
        <v>1051</v>
      </c>
      <c r="W147">
        <f t="shared" si="2"/>
        <v>32</v>
      </c>
    </row>
    <row r="148" spans="1:23" x14ac:dyDescent="0.35">
      <c r="A148" t="s">
        <v>193</v>
      </c>
      <c r="B148" t="s">
        <v>37</v>
      </c>
      <c r="C148" t="s">
        <v>43</v>
      </c>
      <c r="D148" t="s">
        <v>1</v>
      </c>
      <c r="E148" t="s">
        <v>1077</v>
      </c>
      <c r="F148" s="5">
        <v>44144</v>
      </c>
      <c r="G148" s="5">
        <v>44161</v>
      </c>
      <c r="H148">
        <v>1</v>
      </c>
      <c r="K148">
        <v>7</v>
      </c>
      <c r="L148">
        <v>3396.25</v>
      </c>
      <c r="M148" t="s">
        <v>19</v>
      </c>
      <c r="N148">
        <v>17</v>
      </c>
      <c r="O148">
        <v>80</v>
      </c>
      <c r="P148">
        <v>560</v>
      </c>
      <c r="Q148">
        <v>560</v>
      </c>
      <c r="R148">
        <v>3396.25</v>
      </c>
      <c r="S148">
        <v>3956.25</v>
      </c>
      <c r="T148">
        <v>3956.25</v>
      </c>
      <c r="U148" t="s">
        <v>1053</v>
      </c>
      <c r="V148" t="s">
        <v>1050</v>
      </c>
      <c r="W148">
        <f t="shared" si="2"/>
        <v>17</v>
      </c>
    </row>
    <row r="149" spans="1:23" x14ac:dyDescent="0.35">
      <c r="A149" t="s">
        <v>194</v>
      </c>
      <c r="B149" t="s">
        <v>40</v>
      </c>
      <c r="C149" t="s">
        <v>7</v>
      </c>
      <c r="D149" t="s">
        <v>13</v>
      </c>
      <c r="E149" t="s">
        <v>1077</v>
      </c>
      <c r="F149" s="5">
        <v>44144</v>
      </c>
      <c r="G149" s="5">
        <v>44258</v>
      </c>
      <c r="H149">
        <v>2</v>
      </c>
      <c r="K149">
        <v>0.5</v>
      </c>
      <c r="L149">
        <v>22</v>
      </c>
      <c r="M149" t="s">
        <v>17</v>
      </c>
      <c r="N149">
        <v>114</v>
      </c>
      <c r="O149">
        <v>140</v>
      </c>
      <c r="P149">
        <v>70</v>
      </c>
      <c r="Q149">
        <v>70</v>
      </c>
      <c r="R149">
        <v>22</v>
      </c>
      <c r="S149">
        <v>92</v>
      </c>
      <c r="T149">
        <v>92</v>
      </c>
      <c r="U149" t="s">
        <v>1053</v>
      </c>
      <c r="V149" t="s">
        <v>1051</v>
      </c>
      <c r="W149">
        <f t="shared" si="2"/>
        <v>114</v>
      </c>
    </row>
    <row r="150" spans="1:23" x14ac:dyDescent="0.35">
      <c r="A150" t="s">
        <v>195</v>
      </c>
      <c r="B150" t="s">
        <v>38</v>
      </c>
      <c r="C150" t="s">
        <v>8</v>
      </c>
      <c r="D150" t="s">
        <v>13</v>
      </c>
      <c r="E150" t="s">
        <v>1077</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2"/>
        <v>29</v>
      </c>
    </row>
    <row r="151" spans="1:23" x14ac:dyDescent="0.35">
      <c r="A151" t="s">
        <v>196</v>
      </c>
      <c r="B151" t="s">
        <v>37</v>
      </c>
      <c r="C151" t="s">
        <v>43</v>
      </c>
      <c r="D151" t="s">
        <v>12</v>
      </c>
      <c r="E151" t="s">
        <v>1077</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2"/>
        <v>14</v>
      </c>
    </row>
    <row r="152" spans="1:23" x14ac:dyDescent="0.35">
      <c r="A152" t="s">
        <v>197</v>
      </c>
      <c r="B152" t="s">
        <v>39</v>
      </c>
      <c r="C152" t="s">
        <v>44</v>
      </c>
      <c r="D152" t="s">
        <v>13</v>
      </c>
      <c r="E152" t="s">
        <v>1077</v>
      </c>
      <c r="F152" s="5">
        <v>44146</v>
      </c>
      <c r="G152" s="5">
        <v>44168</v>
      </c>
      <c r="H152">
        <v>2</v>
      </c>
      <c r="K152">
        <v>0.75</v>
      </c>
      <c r="L152">
        <v>182.7</v>
      </c>
      <c r="M152" t="s">
        <v>18</v>
      </c>
      <c r="N152">
        <v>22</v>
      </c>
      <c r="O152">
        <v>140</v>
      </c>
      <c r="P152">
        <v>105</v>
      </c>
      <c r="Q152">
        <v>105</v>
      </c>
      <c r="R152">
        <v>182.7</v>
      </c>
      <c r="S152">
        <v>287.7</v>
      </c>
      <c r="T152">
        <v>287.7</v>
      </c>
      <c r="U152" t="s">
        <v>1051</v>
      </c>
      <c r="V152" t="s">
        <v>1050</v>
      </c>
      <c r="W152">
        <f t="shared" si="2"/>
        <v>22</v>
      </c>
    </row>
    <row r="153" spans="1:23" x14ac:dyDescent="0.35">
      <c r="A153" t="s">
        <v>198</v>
      </c>
      <c r="B153" t="s">
        <v>39</v>
      </c>
      <c r="C153" t="s">
        <v>8</v>
      </c>
      <c r="D153" t="s">
        <v>13</v>
      </c>
      <c r="E153" t="s">
        <v>1077</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f t="shared" si="2"/>
        <v>19</v>
      </c>
    </row>
    <row r="154" spans="1:23" x14ac:dyDescent="0.35">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2"/>
        <v>20</v>
      </c>
    </row>
    <row r="155" spans="1:23" x14ac:dyDescent="0.35">
      <c r="A155" t="s">
        <v>200</v>
      </c>
      <c r="B155" t="s">
        <v>35</v>
      </c>
      <c r="C155" t="s">
        <v>44</v>
      </c>
      <c r="D155" t="s">
        <v>13</v>
      </c>
      <c r="E155" t="s">
        <v>1077</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2"/>
        <v>7</v>
      </c>
    </row>
    <row r="156" spans="1:23" x14ac:dyDescent="0.35">
      <c r="A156" t="s">
        <v>201</v>
      </c>
      <c r="B156" t="s">
        <v>38</v>
      </c>
      <c r="C156" t="s">
        <v>8</v>
      </c>
      <c r="D156" t="s">
        <v>12</v>
      </c>
      <c r="E156" t="s">
        <v>1077</v>
      </c>
      <c r="F156" s="5">
        <v>44147</v>
      </c>
      <c r="G156" s="5">
        <v>44161</v>
      </c>
      <c r="H156">
        <v>1</v>
      </c>
      <c r="K156">
        <v>0.5</v>
      </c>
      <c r="L156">
        <v>12</v>
      </c>
      <c r="M156" t="s">
        <v>17</v>
      </c>
      <c r="N156">
        <v>14</v>
      </c>
      <c r="O156">
        <v>80</v>
      </c>
      <c r="P156">
        <v>40</v>
      </c>
      <c r="Q156">
        <v>40</v>
      </c>
      <c r="R156">
        <v>12</v>
      </c>
      <c r="S156">
        <v>52</v>
      </c>
      <c r="T156">
        <v>52</v>
      </c>
      <c r="U156" t="s">
        <v>1050</v>
      </c>
      <c r="V156" t="s">
        <v>1050</v>
      </c>
      <c r="W156">
        <f t="shared" si="2"/>
        <v>14</v>
      </c>
    </row>
    <row r="157" spans="1:23" x14ac:dyDescent="0.35">
      <c r="A157" t="s">
        <v>202</v>
      </c>
      <c r="B157" t="s">
        <v>39</v>
      </c>
      <c r="C157" t="s">
        <v>8</v>
      </c>
      <c r="D157" t="s">
        <v>13</v>
      </c>
      <c r="E157" t="s">
        <v>1077</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2"/>
        <v>11</v>
      </c>
    </row>
    <row r="158" spans="1:23" x14ac:dyDescent="0.35">
      <c r="A158" t="s">
        <v>203</v>
      </c>
      <c r="B158" t="s">
        <v>37</v>
      </c>
      <c r="C158" t="s">
        <v>43</v>
      </c>
      <c r="D158" t="s">
        <v>1</v>
      </c>
      <c r="E158" t="s">
        <v>1077</v>
      </c>
      <c r="F158" s="5">
        <v>44149</v>
      </c>
      <c r="G158" s="5">
        <v>44170</v>
      </c>
      <c r="H158">
        <v>1</v>
      </c>
      <c r="K158">
        <v>1.75</v>
      </c>
      <c r="L158">
        <v>183.95</v>
      </c>
      <c r="M158" t="s">
        <v>19</v>
      </c>
      <c r="N158">
        <v>21</v>
      </c>
      <c r="O158">
        <v>80</v>
      </c>
      <c r="P158">
        <v>140</v>
      </c>
      <c r="Q158">
        <v>140</v>
      </c>
      <c r="R158">
        <v>183.95</v>
      </c>
      <c r="S158">
        <v>323.95</v>
      </c>
      <c r="T158">
        <v>323.95</v>
      </c>
      <c r="U158" t="s">
        <v>1052</v>
      </c>
      <c r="V158" t="s">
        <v>1052</v>
      </c>
      <c r="W158">
        <f t="shared" si="2"/>
        <v>21</v>
      </c>
    </row>
    <row r="159" spans="1:23" x14ac:dyDescent="0.35">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2"/>
        <v>18</v>
      </c>
    </row>
    <row r="160" spans="1:23" x14ac:dyDescent="0.35">
      <c r="A160" t="s">
        <v>205</v>
      </c>
      <c r="B160" t="s">
        <v>38</v>
      </c>
      <c r="C160" t="s">
        <v>8</v>
      </c>
      <c r="D160" t="s">
        <v>12</v>
      </c>
      <c r="E160" t="s">
        <v>1077</v>
      </c>
      <c r="F160" s="5">
        <v>44151</v>
      </c>
      <c r="G160" s="5">
        <v>44167</v>
      </c>
      <c r="H160">
        <v>1</v>
      </c>
      <c r="K160">
        <v>0.5</v>
      </c>
      <c r="L160">
        <v>13.42</v>
      </c>
      <c r="M160" t="s">
        <v>18</v>
      </c>
      <c r="N160">
        <v>16</v>
      </c>
      <c r="O160">
        <v>80</v>
      </c>
      <c r="P160">
        <v>40</v>
      </c>
      <c r="Q160">
        <v>40</v>
      </c>
      <c r="R160">
        <v>13.42</v>
      </c>
      <c r="S160">
        <v>53.42</v>
      </c>
      <c r="T160">
        <v>53.42</v>
      </c>
      <c r="U160" t="s">
        <v>1053</v>
      </c>
      <c r="V160" t="s">
        <v>1051</v>
      </c>
      <c r="W160">
        <f t="shared" si="2"/>
        <v>16</v>
      </c>
    </row>
    <row r="161" spans="1:23" x14ac:dyDescent="0.35">
      <c r="A161" t="s">
        <v>206</v>
      </c>
      <c r="B161" t="s">
        <v>38</v>
      </c>
      <c r="C161" t="s">
        <v>8</v>
      </c>
      <c r="D161" t="s">
        <v>1</v>
      </c>
      <c r="E161" t="s">
        <v>1077</v>
      </c>
      <c r="F161" s="5">
        <v>44151</v>
      </c>
      <c r="G161" s="5">
        <v>44168</v>
      </c>
      <c r="H161">
        <v>1</v>
      </c>
      <c r="K161">
        <v>1</v>
      </c>
      <c r="L161">
        <v>324</v>
      </c>
      <c r="M161" t="s">
        <v>19</v>
      </c>
      <c r="N161">
        <v>17</v>
      </c>
      <c r="O161">
        <v>80</v>
      </c>
      <c r="P161">
        <v>80</v>
      </c>
      <c r="Q161">
        <v>80</v>
      </c>
      <c r="R161">
        <v>324</v>
      </c>
      <c r="S161">
        <v>404</v>
      </c>
      <c r="T161">
        <v>404</v>
      </c>
      <c r="U161" t="s">
        <v>1053</v>
      </c>
      <c r="V161" t="s">
        <v>1050</v>
      </c>
      <c r="W161">
        <f t="shared" si="2"/>
        <v>17</v>
      </c>
    </row>
    <row r="162" spans="1:23" x14ac:dyDescent="0.35">
      <c r="A162" t="s">
        <v>207</v>
      </c>
      <c r="B162" t="s">
        <v>39</v>
      </c>
      <c r="C162" t="s">
        <v>8</v>
      </c>
      <c r="D162" t="s">
        <v>13</v>
      </c>
      <c r="E162" t="s">
        <v>1077</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2"/>
        <v>22</v>
      </c>
    </row>
    <row r="163" spans="1:23" x14ac:dyDescent="0.35">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f t="shared" si="2"/>
        <v>28</v>
      </c>
    </row>
    <row r="164" spans="1:23" x14ac:dyDescent="0.35">
      <c r="A164" t="s">
        <v>209</v>
      </c>
      <c r="B164" t="s">
        <v>39</v>
      </c>
      <c r="C164" t="s">
        <v>9</v>
      </c>
      <c r="D164" t="s">
        <v>12</v>
      </c>
      <c r="E164" t="s">
        <v>1077</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2"/>
        <v>12</v>
      </c>
    </row>
    <row r="165" spans="1:23" x14ac:dyDescent="0.35">
      <c r="A165" t="s">
        <v>210</v>
      </c>
      <c r="B165" t="s">
        <v>39</v>
      </c>
      <c r="C165" t="s">
        <v>8</v>
      </c>
      <c r="D165" t="s">
        <v>12</v>
      </c>
      <c r="E165" t="s">
        <v>1077</v>
      </c>
      <c r="F165" s="5">
        <v>44153</v>
      </c>
      <c r="G165" s="5">
        <v>44165</v>
      </c>
      <c r="H165">
        <v>1</v>
      </c>
      <c r="K165">
        <v>0.5</v>
      </c>
      <c r="L165">
        <v>14.88</v>
      </c>
      <c r="M165" t="s">
        <v>17</v>
      </c>
      <c r="N165">
        <v>12</v>
      </c>
      <c r="O165">
        <v>80</v>
      </c>
      <c r="P165">
        <v>40</v>
      </c>
      <c r="Q165">
        <v>40</v>
      </c>
      <c r="R165">
        <v>14.88</v>
      </c>
      <c r="S165">
        <v>54.88</v>
      </c>
      <c r="T165">
        <v>54.88</v>
      </c>
      <c r="U165" t="s">
        <v>1051</v>
      </c>
      <c r="V165" t="s">
        <v>1053</v>
      </c>
      <c r="W165">
        <f t="shared" si="2"/>
        <v>12</v>
      </c>
    </row>
    <row r="166" spans="1:23" x14ac:dyDescent="0.35">
      <c r="A166" t="s">
        <v>211</v>
      </c>
      <c r="B166" t="s">
        <v>37</v>
      </c>
      <c r="C166" t="s">
        <v>43</v>
      </c>
      <c r="D166" t="s">
        <v>12</v>
      </c>
      <c r="E166" t="s">
        <v>1077</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f t="shared" si="2"/>
        <v>11</v>
      </c>
    </row>
    <row r="167" spans="1:23" x14ac:dyDescent="0.35">
      <c r="A167" t="s">
        <v>212</v>
      </c>
      <c r="B167" t="s">
        <v>35</v>
      </c>
      <c r="C167" t="s">
        <v>9</v>
      </c>
      <c r="D167" t="s">
        <v>12</v>
      </c>
      <c r="E167" t="s">
        <v>1077</v>
      </c>
      <c r="F167" s="5">
        <v>44154</v>
      </c>
      <c r="G167" s="5">
        <v>44168</v>
      </c>
      <c r="H167">
        <v>2</v>
      </c>
      <c r="K167">
        <v>0.25</v>
      </c>
      <c r="L167">
        <v>21.33</v>
      </c>
      <c r="M167" t="s">
        <v>17</v>
      </c>
      <c r="N167">
        <v>14</v>
      </c>
      <c r="O167">
        <v>140</v>
      </c>
      <c r="P167">
        <v>35</v>
      </c>
      <c r="Q167">
        <v>35</v>
      </c>
      <c r="R167">
        <v>21.33</v>
      </c>
      <c r="S167">
        <v>56.33</v>
      </c>
      <c r="T167">
        <v>56.33</v>
      </c>
      <c r="U167" t="s">
        <v>1050</v>
      </c>
      <c r="V167" t="s">
        <v>1050</v>
      </c>
      <c r="W167">
        <f t="shared" si="2"/>
        <v>14</v>
      </c>
    </row>
    <row r="168" spans="1:23" x14ac:dyDescent="0.35">
      <c r="A168" t="s">
        <v>213</v>
      </c>
      <c r="B168" t="s">
        <v>34</v>
      </c>
      <c r="C168" t="s">
        <v>8</v>
      </c>
      <c r="D168" t="s">
        <v>12</v>
      </c>
      <c r="E168" t="s">
        <v>1077</v>
      </c>
      <c r="F168" s="5">
        <v>44154</v>
      </c>
      <c r="G168" s="5">
        <v>44168</v>
      </c>
      <c r="H168">
        <v>1</v>
      </c>
      <c r="K168">
        <v>0.25</v>
      </c>
      <c r="L168">
        <v>120</v>
      </c>
      <c r="M168" t="s">
        <v>19</v>
      </c>
      <c r="N168">
        <v>14</v>
      </c>
      <c r="O168">
        <v>80</v>
      </c>
      <c r="P168">
        <v>20</v>
      </c>
      <c r="Q168">
        <v>20</v>
      </c>
      <c r="R168">
        <v>120</v>
      </c>
      <c r="S168">
        <v>140</v>
      </c>
      <c r="T168">
        <v>140</v>
      </c>
      <c r="U168" t="s">
        <v>1050</v>
      </c>
      <c r="V168" t="s">
        <v>1050</v>
      </c>
      <c r="W168">
        <f t="shared" si="2"/>
        <v>14</v>
      </c>
    </row>
    <row r="169" spans="1:23" x14ac:dyDescent="0.35">
      <c r="A169" t="s">
        <v>214</v>
      </c>
      <c r="B169" t="s">
        <v>35</v>
      </c>
      <c r="C169" t="s">
        <v>6</v>
      </c>
      <c r="D169" t="s">
        <v>13</v>
      </c>
      <c r="E169" t="s">
        <v>1077</v>
      </c>
      <c r="F169" s="5">
        <v>44154</v>
      </c>
      <c r="G169" s="5">
        <v>44182</v>
      </c>
      <c r="H169">
        <v>2</v>
      </c>
      <c r="K169">
        <v>0.5</v>
      </c>
      <c r="L169">
        <v>1579.4</v>
      </c>
      <c r="M169" t="s">
        <v>17</v>
      </c>
      <c r="N169">
        <v>28</v>
      </c>
      <c r="O169">
        <v>140</v>
      </c>
      <c r="P169">
        <v>70</v>
      </c>
      <c r="Q169">
        <v>70</v>
      </c>
      <c r="R169">
        <v>1579.4</v>
      </c>
      <c r="S169">
        <v>1649.4</v>
      </c>
      <c r="T169">
        <v>1649.4</v>
      </c>
      <c r="U169" t="s">
        <v>1050</v>
      </c>
      <c r="V169" t="s">
        <v>1050</v>
      </c>
      <c r="W169">
        <f t="shared" si="2"/>
        <v>28</v>
      </c>
    </row>
    <row r="170" spans="1:23" x14ac:dyDescent="0.35">
      <c r="A170" t="s">
        <v>215</v>
      </c>
      <c r="B170" t="s">
        <v>37</v>
      </c>
      <c r="C170" t="s">
        <v>8</v>
      </c>
      <c r="D170" t="s">
        <v>13</v>
      </c>
      <c r="E170" t="s">
        <v>1077</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2"/>
        <v>9</v>
      </c>
    </row>
    <row r="171" spans="1:23" x14ac:dyDescent="0.35">
      <c r="A171" t="s">
        <v>216</v>
      </c>
      <c r="B171" t="s">
        <v>34</v>
      </c>
      <c r="C171" t="s">
        <v>9</v>
      </c>
      <c r="D171" t="s">
        <v>13</v>
      </c>
      <c r="E171" t="s">
        <v>1077</v>
      </c>
      <c r="F171" s="5">
        <v>44158</v>
      </c>
      <c r="G171" s="5">
        <v>44172</v>
      </c>
      <c r="H171">
        <v>1</v>
      </c>
      <c r="K171">
        <v>0.75</v>
      </c>
      <c r="L171">
        <v>20</v>
      </c>
      <c r="M171" t="s">
        <v>17</v>
      </c>
      <c r="N171">
        <v>14</v>
      </c>
      <c r="O171">
        <v>80</v>
      </c>
      <c r="P171">
        <v>60</v>
      </c>
      <c r="Q171">
        <v>60</v>
      </c>
      <c r="R171">
        <v>20</v>
      </c>
      <c r="S171">
        <v>80</v>
      </c>
      <c r="T171">
        <v>80</v>
      </c>
      <c r="U171" t="s">
        <v>1053</v>
      </c>
      <c r="V171" t="s">
        <v>1053</v>
      </c>
      <c r="W171">
        <f t="shared" si="2"/>
        <v>14</v>
      </c>
    </row>
    <row r="172" spans="1:23" x14ac:dyDescent="0.35">
      <c r="A172" t="s">
        <v>217</v>
      </c>
      <c r="B172" t="s">
        <v>35</v>
      </c>
      <c r="C172" t="s">
        <v>8</v>
      </c>
      <c r="D172" t="s">
        <v>1</v>
      </c>
      <c r="E172" t="s">
        <v>1077</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2"/>
        <v>43</v>
      </c>
    </row>
    <row r="173" spans="1:23" x14ac:dyDescent="0.35">
      <c r="A173" t="s">
        <v>218</v>
      </c>
      <c r="B173" t="s">
        <v>39</v>
      </c>
      <c r="C173" t="s">
        <v>6</v>
      </c>
      <c r="D173" t="s">
        <v>12</v>
      </c>
      <c r="E173" t="s">
        <v>1077</v>
      </c>
      <c r="F173" s="5">
        <v>44158</v>
      </c>
      <c r="G173" s="5">
        <v>44203</v>
      </c>
      <c r="H173">
        <v>1</v>
      </c>
      <c r="K173">
        <v>0.25</v>
      </c>
      <c r="L173">
        <v>156</v>
      </c>
      <c r="M173" t="s">
        <v>17</v>
      </c>
      <c r="N173">
        <v>45</v>
      </c>
      <c r="O173">
        <v>80</v>
      </c>
      <c r="P173">
        <v>20</v>
      </c>
      <c r="Q173">
        <v>20</v>
      </c>
      <c r="R173">
        <v>156</v>
      </c>
      <c r="S173">
        <v>176</v>
      </c>
      <c r="T173">
        <v>176</v>
      </c>
      <c r="U173" t="s">
        <v>1053</v>
      </c>
      <c r="V173" t="s">
        <v>1050</v>
      </c>
      <c r="W173">
        <f t="shared" si="2"/>
        <v>45</v>
      </c>
    </row>
    <row r="174" spans="1:23" x14ac:dyDescent="0.35">
      <c r="A174" t="s">
        <v>219</v>
      </c>
      <c r="B174" t="s">
        <v>37</v>
      </c>
      <c r="C174" t="s">
        <v>43</v>
      </c>
      <c r="D174" t="s">
        <v>12</v>
      </c>
      <c r="E174" t="s">
        <v>1077</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2"/>
        <v>54</v>
      </c>
    </row>
    <row r="175" spans="1:23" x14ac:dyDescent="0.35">
      <c r="A175" t="s">
        <v>220</v>
      </c>
      <c r="B175" t="s">
        <v>40</v>
      </c>
      <c r="C175" t="s">
        <v>7</v>
      </c>
      <c r="D175" t="s">
        <v>13</v>
      </c>
      <c r="E175" t="s">
        <v>1077</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2"/>
        <v>78</v>
      </c>
    </row>
    <row r="176" spans="1:23" x14ac:dyDescent="0.35">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
        <v>1050</v>
      </c>
      <c r="W176">
        <f t="shared" si="2"/>
        <v>2</v>
      </c>
    </row>
    <row r="177" spans="1:23" x14ac:dyDescent="0.35">
      <c r="A177" t="s">
        <v>222</v>
      </c>
      <c r="B177" t="s">
        <v>39</v>
      </c>
      <c r="C177" t="s">
        <v>8</v>
      </c>
      <c r="D177" t="s">
        <v>13</v>
      </c>
      <c r="E177" t="s">
        <v>1077</v>
      </c>
      <c r="F177" s="5">
        <v>44159</v>
      </c>
      <c r="G177" s="5">
        <v>44168</v>
      </c>
      <c r="H177">
        <v>1</v>
      </c>
      <c r="K177">
        <v>0.5</v>
      </c>
      <c r="L177">
        <v>34.08</v>
      </c>
      <c r="M177" t="s">
        <v>19</v>
      </c>
      <c r="N177">
        <v>9</v>
      </c>
      <c r="O177">
        <v>80</v>
      </c>
      <c r="P177">
        <v>40</v>
      </c>
      <c r="Q177">
        <v>40</v>
      </c>
      <c r="R177">
        <v>34.08</v>
      </c>
      <c r="S177">
        <v>74.08</v>
      </c>
      <c r="T177">
        <v>74.08</v>
      </c>
      <c r="U177" t="s">
        <v>1048</v>
      </c>
      <c r="V177" t="s">
        <v>1050</v>
      </c>
      <c r="W177">
        <f t="shared" si="2"/>
        <v>9</v>
      </c>
    </row>
    <row r="178" spans="1:23" x14ac:dyDescent="0.35">
      <c r="A178" t="s">
        <v>223</v>
      </c>
      <c r="B178" t="s">
        <v>35</v>
      </c>
      <c r="C178" t="s">
        <v>6</v>
      </c>
      <c r="D178" t="s">
        <v>13</v>
      </c>
      <c r="E178" t="s">
        <v>1077</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2"/>
        <v>9</v>
      </c>
    </row>
    <row r="179" spans="1:23" x14ac:dyDescent="0.35">
      <c r="A179" t="s">
        <v>224</v>
      </c>
      <c r="B179" t="s">
        <v>35</v>
      </c>
      <c r="C179" t="s">
        <v>8</v>
      </c>
      <c r="D179" t="s">
        <v>2</v>
      </c>
      <c r="E179" t="s">
        <v>1077</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f t="shared" si="2"/>
        <v>13</v>
      </c>
    </row>
    <row r="180" spans="1:23" x14ac:dyDescent="0.35">
      <c r="A180" t="s">
        <v>225</v>
      </c>
      <c r="B180" t="s">
        <v>34</v>
      </c>
      <c r="C180" t="s">
        <v>44</v>
      </c>
      <c r="D180" t="s">
        <v>13</v>
      </c>
      <c r="E180" t="s">
        <v>1077</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2"/>
        <v>86</v>
      </c>
    </row>
    <row r="181" spans="1:23" x14ac:dyDescent="0.35">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2"/>
        <v>12</v>
      </c>
    </row>
    <row r="182" spans="1:23" x14ac:dyDescent="0.35">
      <c r="A182" t="s">
        <v>227</v>
      </c>
      <c r="B182" t="s">
        <v>38</v>
      </c>
      <c r="C182" t="s">
        <v>8</v>
      </c>
      <c r="D182" t="s">
        <v>12</v>
      </c>
      <c r="E182" t="s">
        <v>1077</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2"/>
        <v>40</v>
      </c>
    </row>
    <row r="183" spans="1:23" x14ac:dyDescent="0.35">
      <c r="A183" t="s">
        <v>228</v>
      </c>
      <c r="B183" t="s">
        <v>38</v>
      </c>
      <c r="C183" t="s">
        <v>8</v>
      </c>
      <c r="D183" t="s">
        <v>12</v>
      </c>
      <c r="E183" t="s">
        <v>1077</v>
      </c>
      <c r="F183" s="5">
        <v>44160</v>
      </c>
      <c r="G183" s="5">
        <v>44200</v>
      </c>
      <c r="H183">
        <v>1</v>
      </c>
      <c r="K183">
        <v>0.75</v>
      </c>
      <c r="L183">
        <v>94.26</v>
      </c>
      <c r="M183" t="s">
        <v>19</v>
      </c>
      <c r="N183">
        <v>40</v>
      </c>
      <c r="O183">
        <v>80</v>
      </c>
      <c r="P183">
        <v>60</v>
      </c>
      <c r="Q183">
        <v>60</v>
      </c>
      <c r="R183">
        <v>94.26</v>
      </c>
      <c r="S183">
        <v>154.26</v>
      </c>
      <c r="T183">
        <v>154.26</v>
      </c>
      <c r="U183" t="s">
        <v>1051</v>
      </c>
      <c r="V183" t="s">
        <v>1053</v>
      </c>
      <c r="W183">
        <f t="shared" si="2"/>
        <v>40</v>
      </c>
    </row>
    <row r="184" spans="1:23" x14ac:dyDescent="0.35">
      <c r="A184" t="s">
        <v>229</v>
      </c>
      <c r="B184" t="s">
        <v>38</v>
      </c>
      <c r="C184" t="s">
        <v>8</v>
      </c>
      <c r="D184" t="s">
        <v>12</v>
      </c>
      <c r="E184" t="s">
        <v>1077</v>
      </c>
      <c r="F184" s="5">
        <v>44160</v>
      </c>
      <c r="G184" s="5">
        <v>44200</v>
      </c>
      <c r="H184">
        <v>1</v>
      </c>
      <c r="K184">
        <v>0.25</v>
      </c>
      <c r="L184">
        <v>120</v>
      </c>
      <c r="M184" t="s">
        <v>18</v>
      </c>
      <c r="N184">
        <v>40</v>
      </c>
      <c r="O184">
        <v>80</v>
      </c>
      <c r="P184">
        <v>20</v>
      </c>
      <c r="Q184">
        <v>20</v>
      </c>
      <c r="R184">
        <v>120</v>
      </c>
      <c r="S184">
        <v>140</v>
      </c>
      <c r="T184">
        <v>140</v>
      </c>
      <c r="U184" t="s">
        <v>1051</v>
      </c>
      <c r="V184" t="s">
        <v>1053</v>
      </c>
      <c r="W184">
        <f t="shared" si="2"/>
        <v>40</v>
      </c>
    </row>
    <row r="185" spans="1:23" x14ac:dyDescent="0.35">
      <c r="A185" t="s">
        <v>230</v>
      </c>
      <c r="B185" t="s">
        <v>38</v>
      </c>
      <c r="C185" t="s">
        <v>8</v>
      </c>
      <c r="D185" t="s">
        <v>11</v>
      </c>
      <c r="E185" t="s">
        <v>1077</v>
      </c>
      <c r="F185" s="5">
        <v>44161</v>
      </c>
      <c r="G185" s="5">
        <v>44167</v>
      </c>
      <c r="H185">
        <v>1</v>
      </c>
      <c r="K185">
        <v>0.25</v>
      </c>
      <c r="L185">
        <v>120</v>
      </c>
      <c r="M185" t="s">
        <v>17</v>
      </c>
      <c r="N185">
        <v>6</v>
      </c>
      <c r="O185">
        <v>80</v>
      </c>
      <c r="P185">
        <v>20</v>
      </c>
      <c r="Q185">
        <v>20</v>
      </c>
      <c r="R185">
        <v>120</v>
      </c>
      <c r="S185">
        <v>140</v>
      </c>
      <c r="T185">
        <v>140</v>
      </c>
      <c r="U185" t="s">
        <v>1050</v>
      </c>
      <c r="V185" t="s">
        <v>1051</v>
      </c>
      <c r="W185">
        <f t="shared" si="2"/>
        <v>6</v>
      </c>
    </row>
    <row r="186" spans="1:23" x14ac:dyDescent="0.35">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f t="shared" si="2"/>
        <v>7</v>
      </c>
    </row>
    <row r="187" spans="1:23" x14ac:dyDescent="0.35">
      <c r="A187" t="s">
        <v>232</v>
      </c>
      <c r="B187" t="s">
        <v>39</v>
      </c>
      <c r="C187" t="s">
        <v>9</v>
      </c>
      <c r="D187" t="s">
        <v>12</v>
      </c>
      <c r="E187" t="s">
        <v>1077</v>
      </c>
      <c r="F187" s="5">
        <v>44161</v>
      </c>
      <c r="G187" s="5">
        <v>44175</v>
      </c>
      <c r="H187">
        <v>1</v>
      </c>
      <c r="K187">
        <v>0.5</v>
      </c>
      <c r="L187">
        <v>33</v>
      </c>
      <c r="M187" t="s">
        <v>18</v>
      </c>
      <c r="N187">
        <v>14</v>
      </c>
      <c r="O187">
        <v>80</v>
      </c>
      <c r="P187">
        <v>40</v>
      </c>
      <c r="Q187">
        <v>40</v>
      </c>
      <c r="R187">
        <v>33</v>
      </c>
      <c r="S187">
        <v>73</v>
      </c>
      <c r="T187">
        <v>73</v>
      </c>
      <c r="U187" t="s">
        <v>1050</v>
      </c>
      <c r="V187" t="s">
        <v>1050</v>
      </c>
      <c r="W187">
        <f t="shared" si="2"/>
        <v>14</v>
      </c>
    </row>
    <row r="188" spans="1:23" x14ac:dyDescent="0.35">
      <c r="A188" t="s">
        <v>233</v>
      </c>
      <c r="B188" t="s">
        <v>35</v>
      </c>
      <c r="C188" t="s">
        <v>6</v>
      </c>
      <c r="D188" t="s">
        <v>12</v>
      </c>
      <c r="E188" t="s">
        <v>1077</v>
      </c>
      <c r="F188" s="5">
        <v>44161</v>
      </c>
      <c r="G188" s="5">
        <v>44207</v>
      </c>
      <c r="H188">
        <v>1</v>
      </c>
      <c r="K188">
        <v>0.25</v>
      </c>
      <c r="L188">
        <v>21.33</v>
      </c>
      <c r="M188" t="s">
        <v>18</v>
      </c>
      <c r="N188">
        <v>46</v>
      </c>
      <c r="O188">
        <v>80</v>
      </c>
      <c r="P188">
        <v>20</v>
      </c>
      <c r="Q188">
        <v>20</v>
      </c>
      <c r="R188">
        <v>21.33</v>
      </c>
      <c r="S188">
        <v>41.33</v>
      </c>
      <c r="T188">
        <v>41.33</v>
      </c>
      <c r="U188" t="s">
        <v>1050</v>
      </c>
      <c r="V188" t="s">
        <v>1053</v>
      </c>
      <c r="W188">
        <f t="shared" si="2"/>
        <v>46</v>
      </c>
    </row>
    <row r="189" spans="1:23" x14ac:dyDescent="0.35">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
        <v>1051</v>
      </c>
      <c r="W189">
        <f t="shared" si="2"/>
        <v>83</v>
      </c>
    </row>
    <row r="190" spans="1:23" x14ac:dyDescent="0.35">
      <c r="A190" t="s">
        <v>235</v>
      </c>
      <c r="B190" t="s">
        <v>39</v>
      </c>
      <c r="C190" t="s">
        <v>8</v>
      </c>
      <c r="D190" t="s">
        <v>13</v>
      </c>
      <c r="E190" t="s">
        <v>1077</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2"/>
        <v>25</v>
      </c>
    </row>
    <row r="191" spans="1:23" x14ac:dyDescent="0.35">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2"/>
        <v>8</v>
      </c>
    </row>
    <row r="192" spans="1:23" x14ac:dyDescent="0.35">
      <c r="A192" t="s">
        <v>237</v>
      </c>
      <c r="B192" t="s">
        <v>39</v>
      </c>
      <c r="C192" t="s">
        <v>8</v>
      </c>
      <c r="D192" t="s">
        <v>11</v>
      </c>
      <c r="E192" t="s">
        <v>1077</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f t="shared" si="2"/>
        <v>8</v>
      </c>
    </row>
    <row r="193" spans="1:23" x14ac:dyDescent="0.35">
      <c r="A193" t="s">
        <v>238</v>
      </c>
      <c r="B193" t="s">
        <v>41</v>
      </c>
      <c r="C193" t="s">
        <v>6</v>
      </c>
      <c r="D193" t="s">
        <v>2</v>
      </c>
      <c r="E193" t="s">
        <v>1077</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f t="shared" si="2"/>
        <v>8</v>
      </c>
    </row>
    <row r="194" spans="1:23" x14ac:dyDescent="0.35">
      <c r="A194" t="s">
        <v>239</v>
      </c>
      <c r="B194" t="s">
        <v>41</v>
      </c>
      <c r="C194" t="s">
        <v>9</v>
      </c>
      <c r="D194" t="s">
        <v>2</v>
      </c>
      <c r="E194" t="s">
        <v>1077</v>
      </c>
      <c r="F194" s="5">
        <v>44165</v>
      </c>
      <c r="G194" s="5">
        <v>44182</v>
      </c>
      <c r="H194">
        <v>2</v>
      </c>
      <c r="K194">
        <v>3</v>
      </c>
      <c r="L194">
        <v>111</v>
      </c>
      <c r="M194" t="s">
        <v>18</v>
      </c>
      <c r="N194">
        <v>17</v>
      </c>
      <c r="O194">
        <v>140</v>
      </c>
      <c r="P194">
        <v>420</v>
      </c>
      <c r="Q194">
        <v>420</v>
      </c>
      <c r="R194">
        <v>111</v>
      </c>
      <c r="S194">
        <v>531</v>
      </c>
      <c r="T194">
        <v>531</v>
      </c>
      <c r="U194" t="s">
        <v>1053</v>
      </c>
      <c r="V194" t="s">
        <v>1050</v>
      </c>
      <c r="W194">
        <f t="shared" si="2"/>
        <v>17</v>
      </c>
    </row>
    <row r="195" spans="1:23" x14ac:dyDescent="0.35">
      <c r="A195" t="s">
        <v>240</v>
      </c>
      <c r="B195" t="s">
        <v>38</v>
      </c>
      <c r="C195" t="s">
        <v>8</v>
      </c>
      <c r="D195" t="s">
        <v>12</v>
      </c>
      <c r="E195" t="s">
        <v>1077</v>
      </c>
      <c r="F195" s="5">
        <v>44165</v>
      </c>
      <c r="G195" s="5">
        <v>44200</v>
      </c>
      <c r="H195">
        <v>1</v>
      </c>
      <c r="K195">
        <v>0.25</v>
      </c>
      <c r="L195">
        <v>21.21</v>
      </c>
      <c r="M195" t="s">
        <v>19</v>
      </c>
      <c r="N195">
        <v>35</v>
      </c>
      <c r="O195">
        <v>80</v>
      </c>
      <c r="P195">
        <v>20</v>
      </c>
      <c r="Q195">
        <v>20</v>
      </c>
      <c r="R195">
        <v>21.21</v>
      </c>
      <c r="S195">
        <v>41.21</v>
      </c>
      <c r="T195">
        <v>41.21</v>
      </c>
      <c r="U195" t="s">
        <v>1053</v>
      </c>
      <c r="V195" t="s">
        <v>1053</v>
      </c>
      <c r="W195">
        <f t="shared" ref="W195:W258" si="3">IF(G195, DATEDIF(F195, G195, "D"), "In progress")</f>
        <v>35</v>
      </c>
    </row>
    <row r="196" spans="1:23" x14ac:dyDescent="0.35">
      <c r="A196" t="s">
        <v>241</v>
      </c>
      <c r="B196" t="s">
        <v>41</v>
      </c>
      <c r="C196" t="s">
        <v>7</v>
      </c>
      <c r="D196" t="s">
        <v>12</v>
      </c>
      <c r="E196" t="s">
        <v>1077</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3"/>
        <v>87</v>
      </c>
    </row>
    <row r="197" spans="1:23" x14ac:dyDescent="0.35">
      <c r="A197" t="s">
        <v>242</v>
      </c>
      <c r="B197" t="s">
        <v>39</v>
      </c>
      <c r="C197" t="s">
        <v>9</v>
      </c>
      <c r="D197" t="s">
        <v>12</v>
      </c>
      <c r="E197" t="s">
        <v>1077</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3"/>
        <v>41</v>
      </c>
    </row>
    <row r="198" spans="1:23" x14ac:dyDescent="0.35">
      <c r="A198" t="s">
        <v>243</v>
      </c>
      <c r="B198" t="s">
        <v>36</v>
      </c>
      <c r="C198" t="s">
        <v>7</v>
      </c>
      <c r="D198" t="s">
        <v>13</v>
      </c>
      <c r="E198" t="s">
        <v>1077</v>
      </c>
      <c r="F198" s="5">
        <v>44166</v>
      </c>
      <c r="G198" s="5">
        <v>44320</v>
      </c>
      <c r="H198">
        <v>2</v>
      </c>
      <c r="K198">
        <v>0.5</v>
      </c>
      <c r="L198">
        <v>242.07</v>
      </c>
      <c r="M198" t="s">
        <v>18</v>
      </c>
      <c r="N198">
        <v>154</v>
      </c>
      <c r="O198">
        <v>140</v>
      </c>
      <c r="P198">
        <v>70</v>
      </c>
      <c r="Q198">
        <v>70</v>
      </c>
      <c r="R198">
        <v>242.07</v>
      </c>
      <c r="S198">
        <v>312.07</v>
      </c>
      <c r="T198">
        <v>312.07</v>
      </c>
      <c r="U198" t="s">
        <v>1048</v>
      </c>
      <c r="V198" t="s">
        <v>1048</v>
      </c>
      <c r="W198">
        <f t="shared" si="3"/>
        <v>154</v>
      </c>
    </row>
    <row r="199" spans="1:23" x14ac:dyDescent="0.35">
      <c r="A199" t="s">
        <v>244</v>
      </c>
      <c r="B199" t="s">
        <v>35</v>
      </c>
      <c r="C199" t="s">
        <v>8</v>
      </c>
      <c r="D199" t="s">
        <v>12</v>
      </c>
      <c r="E199" t="s">
        <v>1077</v>
      </c>
      <c r="F199" s="5">
        <v>44167</v>
      </c>
      <c r="G199" s="5">
        <v>44182</v>
      </c>
      <c r="H199">
        <v>1</v>
      </c>
      <c r="K199">
        <v>0.5</v>
      </c>
      <c r="L199">
        <v>30</v>
      </c>
      <c r="M199" t="s">
        <v>18</v>
      </c>
      <c r="N199">
        <v>15</v>
      </c>
      <c r="O199">
        <v>80</v>
      </c>
      <c r="P199">
        <v>40</v>
      </c>
      <c r="Q199">
        <v>40</v>
      </c>
      <c r="R199">
        <v>30</v>
      </c>
      <c r="S199">
        <v>70</v>
      </c>
      <c r="T199">
        <v>70</v>
      </c>
      <c r="U199" t="s">
        <v>1051</v>
      </c>
      <c r="V199" t="s">
        <v>1050</v>
      </c>
      <c r="W199">
        <f t="shared" si="3"/>
        <v>15</v>
      </c>
    </row>
    <row r="200" spans="1:23" x14ac:dyDescent="0.35">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f t="shared" si="3"/>
        <v>13</v>
      </c>
    </row>
    <row r="201" spans="1:23" x14ac:dyDescent="0.35">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3"/>
        <v>15</v>
      </c>
    </row>
    <row r="202" spans="1:23" x14ac:dyDescent="0.35">
      <c r="A202" t="s">
        <v>247</v>
      </c>
      <c r="B202" t="s">
        <v>39</v>
      </c>
      <c r="C202" t="s">
        <v>6</v>
      </c>
      <c r="D202" t="s">
        <v>11</v>
      </c>
      <c r="E202" t="s">
        <v>1077</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3"/>
        <v>36</v>
      </c>
    </row>
    <row r="203" spans="1:23" x14ac:dyDescent="0.35">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
        <v>1051</v>
      </c>
      <c r="W203">
        <f t="shared" si="3"/>
        <v>56</v>
      </c>
    </row>
    <row r="204" spans="1:23" x14ac:dyDescent="0.35">
      <c r="A204" t="s">
        <v>249</v>
      </c>
      <c r="B204" t="s">
        <v>36</v>
      </c>
      <c r="C204" t="s">
        <v>7</v>
      </c>
      <c r="D204" t="s">
        <v>13</v>
      </c>
      <c r="E204" t="s">
        <v>1077</v>
      </c>
      <c r="F204" s="5">
        <v>44167</v>
      </c>
      <c r="G204" s="5">
        <v>44242</v>
      </c>
      <c r="H204">
        <v>2</v>
      </c>
      <c r="K204">
        <v>1</v>
      </c>
      <c r="L204">
        <v>226</v>
      </c>
      <c r="M204" t="s">
        <v>17</v>
      </c>
      <c r="N204">
        <v>75</v>
      </c>
      <c r="O204">
        <v>140</v>
      </c>
      <c r="P204">
        <v>140</v>
      </c>
      <c r="Q204">
        <v>140</v>
      </c>
      <c r="R204">
        <v>226</v>
      </c>
      <c r="S204">
        <v>366</v>
      </c>
      <c r="T204">
        <v>366</v>
      </c>
      <c r="U204" t="s">
        <v>1051</v>
      </c>
      <c r="V204" t="s">
        <v>1053</v>
      </c>
      <c r="W204">
        <f t="shared" si="3"/>
        <v>75</v>
      </c>
    </row>
    <row r="205" spans="1:23" x14ac:dyDescent="0.35">
      <c r="A205" t="s">
        <v>250</v>
      </c>
      <c r="B205" t="s">
        <v>37</v>
      </c>
      <c r="C205" t="s">
        <v>6</v>
      </c>
      <c r="D205" t="s">
        <v>12</v>
      </c>
      <c r="E205" t="s">
        <v>1077</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3"/>
        <v>34</v>
      </c>
    </row>
    <row r="206" spans="1:23" x14ac:dyDescent="0.35">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3"/>
        <v>53</v>
      </c>
    </row>
    <row r="207" spans="1:23" x14ac:dyDescent="0.35">
      <c r="A207" t="s">
        <v>252</v>
      </c>
      <c r="B207" t="s">
        <v>37</v>
      </c>
      <c r="C207" t="s">
        <v>43</v>
      </c>
      <c r="D207" t="s">
        <v>12</v>
      </c>
      <c r="E207" t="s">
        <v>1077</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f t="shared" si="3"/>
        <v>18</v>
      </c>
    </row>
    <row r="208" spans="1:23" x14ac:dyDescent="0.35">
      <c r="A208" t="s">
        <v>253</v>
      </c>
      <c r="B208" t="s">
        <v>37</v>
      </c>
      <c r="C208" t="s">
        <v>43</v>
      </c>
      <c r="D208" t="s">
        <v>11</v>
      </c>
      <c r="E208" t="s">
        <v>1077</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f t="shared" si="3"/>
        <v>32</v>
      </c>
    </row>
    <row r="209" spans="1:23" x14ac:dyDescent="0.35">
      <c r="A209" t="s">
        <v>254</v>
      </c>
      <c r="B209" t="s">
        <v>38</v>
      </c>
      <c r="C209" t="s">
        <v>9</v>
      </c>
      <c r="D209" t="s">
        <v>1</v>
      </c>
      <c r="E209" t="s">
        <v>1077</v>
      </c>
      <c r="F209" s="5">
        <v>44172</v>
      </c>
      <c r="G209" s="5">
        <v>44201</v>
      </c>
      <c r="H209">
        <v>2</v>
      </c>
      <c r="K209">
        <v>1</v>
      </c>
      <c r="L209">
        <v>51.45</v>
      </c>
      <c r="M209" t="s">
        <v>19</v>
      </c>
      <c r="N209">
        <v>29</v>
      </c>
      <c r="O209">
        <v>140</v>
      </c>
      <c r="P209">
        <v>140</v>
      </c>
      <c r="Q209">
        <v>140</v>
      </c>
      <c r="R209">
        <v>51.45</v>
      </c>
      <c r="S209">
        <v>191.45</v>
      </c>
      <c r="T209">
        <v>191.45</v>
      </c>
      <c r="U209" t="s">
        <v>1053</v>
      </c>
      <c r="V209" t="s">
        <v>1048</v>
      </c>
      <c r="W209">
        <f t="shared" si="3"/>
        <v>29</v>
      </c>
    </row>
    <row r="210" spans="1:23" x14ac:dyDescent="0.35">
      <c r="A210" t="s">
        <v>255</v>
      </c>
      <c r="B210" t="s">
        <v>37</v>
      </c>
      <c r="C210" t="s">
        <v>43</v>
      </c>
      <c r="D210" t="s">
        <v>11</v>
      </c>
      <c r="E210" t="s">
        <v>1077</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3"/>
        <v>31</v>
      </c>
    </row>
    <row r="211" spans="1:23" x14ac:dyDescent="0.35">
      <c r="A211" t="s">
        <v>256</v>
      </c>
      <c r="B211" t="s">
        <v>35</v>
      </c>
      <c r="C211" t="s">
        <v>6</v>
      </c>
      <c r="D211" t="s">
        <v>13</v>
      </c>
      <c r="E211" t="s">
        <v>1077</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3"/>
        <v>35</v>
      </c>
    </row>
    <row r="212" spans="1:23" x14ac:dyDescent="0.35">
      <c r="A212" t="s">
        <v>257</v>
      </c>
      <c r="B212" t="s">
        <v>36</v>
      </c>
      <c r="C212" t="s">
        <v>8</v>
      </c>
      <c r="D212" t="s">
        <v>13</v>
      </c>
      <c r="E212" t="s">
        <v>1077</v>
      </c>
      <c r="F212" s="5">
        <v>44172</v>
      </c>
      <c r="G212" s="5">
        <v>44208</v>
      </c>
      <c r="H212">
        <v>2</v>
      </c>
      <c r="K212">
        <v>1.25</v>
      </c>
      <c r="L212">
        <v>637.53</v>
      </c>
      <c r="M212" t="s">
        <v>17</v>
      </c>
      <c r="N212">
        <v>36</v>
      </c>
      <c r="O212">
        <v>140</v>
      </c>
      <c r="P212">
        <v>175</v>
      </c>
      <c r="Q212">
        <v>175</v>
      </c>
      <c r="R212">
        <v>637.53</v>
      </c>
      <c r="S212">
        <v>812.53</v>
      </c>
      <c r="T212">
        <v>812.53</v>
      </c>
      <c r="U212" t="s">
        <v>1053</v>
      </c>
      <c r="V212" t="s">
        <v>1048</v>
      </c>
      <c r="W212">
        <f t="shared" si="3"/>
        <v>36</v>
      </c>
    </row>
    <row r="213" spans="1:23" x14ac:dyDescent="0.35">
      <c r="A213" t="s">
        <v>258</v>
      </c>
      <c r="B213" t="s">
        <v>34</v>
      </c>
      <c r="C213" t="s">
        <v>8</v>
      </c>
      <c r="D213" t="s">
        <v>13</v>
      </c>
      <c r="E213" t="s">
        <v>1077</v>
      </c>
      <c r="F213" s="5">
        <v>44173</v>
      </c>
      <c r="G213" s="5">
        <v>44180</v>
      </c>
      <c r="H213">
        <v>2</v>
      </c>
      <c r="K213">
        <v>3</v>
      </c>
      <c r="L213">
        <v>21.33</v>
      </c>
      <c r="M213" t="s">
        <v>17</v>
      </c>
      <c r="N213">
        <v>7</v>
      </c>
      <c r="O213">
        <v>140</v>
      </c>
      <c r="P213">
        <v>420</v>
      </c>
      <c r="Q213">
        <v>420</v>
      </c>
      <c r="R213">
        <v>21.33</v>
      </c>
      <c r="S213">
        <v>441.33</v>
      </c>
      <c r="T213">
        <v>441.33</v>
      </c>
      <c r="U213" t="s">
        <v>1048</v>
      </c>
      <c r="V213" t="s">
        <v>1048</v>
      </c>
      <c r="W213">
        <f t="shared" si="3"/>
        <v>7</v>
      </c>
    </row>
    <row r="214" spans="1:23" x14ac:dyDescent="0.35">
      <c r="A214" t="s">
        <v>259</v>
      </c>
      <c r="B214" t="s">
        <v>38</v>
      </c>
      <c r="C214" t="s">
        <v>44</v>
      </c>
      <c r="D214" t="s">
        <v>13</v>
      </c>
      <c r="E214" t="s">
        <v>1077</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3"/>
        <v>8</v>
      </c>
    </row>
    <row r="215" spans="1:23" x14ac:dyDescent="0.35">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3"/>
        <v>66</v>
      </c>
    </row>
    <row r="216" spans="1:23" x14ac:dyDescent="0.35">
      <c r="A216" t="s">
        <v>261</v>
      </c>
      <c r="B216" t="s">
        <v>37</v>
      </c>
      <c r="C216" t="s">
        <v>43</v>
      </c>
      <c r="D216" t="s">
        <v>1</v>
      </c>
      <c r="E216" t="s">
        <v>1077</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f t="shared" si="3"/>
        <v>8</v>
      </c>
    </row>
    <row r="217" spans="1:23" x14ac:dyDescent="0.35">
      <c r="A217" t="s">
        <v>262</v>
      </c>
      <c r="B217" t="s">
        <v>35</v>
      </c>
      <c r="C217" t="s">
        <v>44</v>
      </c>
      <c r="D217" t="s">
        <v>11</v>
      </c>
      <c r="E217" t="s">
        <v>1077</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3"/>
        <v>33</v>
      </c>
    </row>
    <row r="218" spans="1:23" x14ac:dyDescent="0.35">
      <c r="A218" t="s">
        <v>263</v>
      </c>
      <c r="B218" t="s">
        <v>41</v>
      </c>
      <c r="C218" t="s">
        <v>6</v>
      </c>
      <c r="D218" t="s">
        <v>1</v>
      </c>
      <c r="E218" t="s">
        <v>1077</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3"/>
        <v>34</v>
      </c>
    </row>
    <row r="219" spans="1:23" x14ac:dyDescent="0.35">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3"/>
        <v>4</v>
      </c>
    </row>
    <row r="220" spans="1:23" x14ac:dyDescent="0.35">
      <c r="A220" t="s">
        <v>265</v>
      </c>
      <c r="B220" t="s">
        <v>37</v>
      </c>
      <c r="C220" t="s">
        <v>43</v>
      </c>
      <c r="D220" t="s">
        <v>11</v>
      </c>
      <c r="E220" t="s">
        <v>1077</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3"/>
        <v>28</v>
      </c>
    </row>
    <row r="221" spans="1:23" x14ac:dyDescent="0.35">
      <c r="A221" t="s">
        <v>266</v>
      </c>
      <c r="B221" t="s">
        <v>34</v>
      </c>
      <c r="C221" t="s">
        <v>9</v>
      </c>
      <c r="D221" t="s">
        <v>1</v>
      </c>
      <c r="E221" t="s">
        <v>1077</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3"/>
        <v>28</v>
      </c>
    </row>
    <row r="222" spans="1:23" x14ac:dyDescent="0.35">
      <c r="A222" t="s">
        <v>267</v>
      </c>
      <c r="B222" t="s">
        <v>38</v>
      </c>
      <c r="C222" t="s">
        <v>43</v>
      </c>
      <c r="D222" t="s">
        <v>12</v>
      </c>
      <c r="E222" t="s">
        <v>1077</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3"/>
        <v>35</v>
      </c>
    </row>
    <row r="223" spans="1:23" x14ac:dyDescent="0.35">
      <c r="A223" t="s">
        <v>268</v>
      </c>
      <c r="B223" t="s">
        <v>34</v>
      </c>
      <c r="C223" t="s">
        <v>8</v>
      </c>
      <c r="D223" t="s">
        <v>13</v>
      </c>
      <c r="E223" t="s">
        <v>1077</v>
      </c>
      <c r="F223" s="5">
        <v>44175</v>
      </c>
      <c r="G223" s="5">
        <v>44219</v>
      </c>
      <c r="H223">
        <v>1</v>
      </c>
      <c r="K223">
        <v>2.25</v>
      </c>
      <c r="L223">
        <v>180</v>
      </c>
      <c r="M223" t="s">
        <v>17</v>
      </c>
      <c r="N223">
        <v>44</v>
      </c>
      <c r="O223">
        <v>80</v>
      </c>
      <c r="P223">
        <v>180</v>
      </c>
      <c r="Q223">
        <v>180</v>
      </c>
      <c r="R223">
        <v>180</v>
      </c>
      <c r="S223">
        <v>360</v>
      </c>
      <c r="T223">
        <v>360</v>
      </c>
      <c r="U223" t="s">
        <v>1050</v>
      </c>
      <c r="V223" t="s">
        <v>1052</v>
      </c>
      <c r="W223">
        <f t="shared" si="3"/>
        <v>44</v>
      </c>
    </row>
    <row r="224" spans="1:23" x14ac:dyDescent="0.35">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f t="shared" si="3"/>
        <v>47</v>
      </c>
    </row>
    <row r="225" spans="1:23" x14ac:dyDescent="0.35">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f t="shared" si="3"/>
        <v>1</v>
      </c>
    </row>
    <row r="226" spans="1:23" x14ac:dyDescent="0.35">
      <c r="A226" t="s">
        <v>271</v>
      </c>
      <c r="B226" t="s">
        <v>38</v>
      </c>
      <c r="C226" t="s">
        <v>8</v>
      </c>
      <c r="D226" t="s">
        <v>12</v>
      </c>
      <c r="E226" t="s">
        <v>1077</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f t="shared" si="3"/>
        <v>2</v>
      </c>
    </row>
    <row r="227" spans="1:23" x14ac:dyDescent="0.35">
      <c r="A227" t="s">
        <v>272</v>
      </c>
      <c r="B227" t="s">
        <v>38</v>
      </c>
      <c r="C227" t="s">
        <v>8</v>
      </c>
      <c r="D227" t="s">
        <v>11</v>
      </c>
      <c r="E227" t="s">
        <v>1077</v>
      </c>
      <c r="F227" s="5">
        <v>44179</v>
      </c>
      <c r="G227" s="5">
        <v>44200</v>
      </c>
      <c r="H227">
        <v>1</v>
      </c>
      <c r="K227">
        <v>0.25</v>
      </c>
      <c r="L227">
        <v>30</v>
      </c>
      <c r="M227" t="s">
        <v>19</v>
      </c>
      <c r="N227">
        <v>21</v>
      </c>
      <c r="O227">
        <v>80</v>
      </c>
      <c r="P227">
        <v>20</v>
      </c>
      <c r="Q227">
        <v>20</v>
      </c>
      <c r="R227">
        <v>30</v>
      </c>
      <c r="S227">
        <v>50</v>
      </c>
      <c r="T227">
        <v>50</v>
      </c>
      <c r="U227" t="s">
        <v>1053</v>
      </c>
      <c r="V227" t="s">
        <v>1053</v>
      </c>
      <c r="W227">
        <f t="shared" si="3"/>
        <v>21</v>
      </c>
    </row>
    <row r="228" spans="1:23" x14ac:dyDescent="0.35">
      <c r="A228" t="s">
        <v>273</v>
      </c>
      <c r="B228" t="s">
        <v>38</v>
      </c>
      <c r="C228" t="s">
        <v>8</v>
      </c>
      <c r="D228" t="s">
        <v>13</v>
      </c>
      <c r="E228" t="s">
        <v>1077</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3"/>
        <v>21</v>
      </c>
    </row>
    <row r="229" spans="1:23" x14ac:dyDescent="0.35">
      <c r="A229" t="s">
        <v>274</v>
      </c>
      <c r="B229" t="s">
        <v>36</v>
      </c>
      <c r="C229" t="s">
        <v>8</v>
      </c>
      <c r="D229" t="s">
        <v>1</v>
      </c>
      <c r="E229" t="s">
        <v>1077</v>
      </c>
      <c r="F229" s="5">
        <v>44179</v>
      </c>
      <c r="G229" s="5">
        <v>44209</v>
      </c>
      <c r="H229">
        <v>2</v>
      </c>
      <c r="K229">
        <v>3.5</v>
      </c>
      <c r="L229">
        <v>262.44</v>
      </c>
      <c r="M229" t="s">
        <v>17</v>
      </c>
      <c r="N229">
        <v>30</v>
      </c>
      <c r="O229">
        <v>140</v>
      </c>
      <c r="P229">
        <v>490</v>
      </c>
      <c r="Q229">
        <v>490</v>
      </c>
      <c r="R229">
        <v>262.44</v>
      </c>
      <c r="S229">
        <v>752.44</v>
      </c>
      <c r="T229">
        <v>752.44</v>
      </c>
      <c r="U229" t="s">
        <v>1053</v>
      </c>
      <c r="V229" t="s">
        <v>1051</v>
      </c>
      <c r="W229">
        <f t="shared" si="3"/>
        <v>30</v>
      </c>
    </row>
    <row r="230" spans="1:23" x14ac:dyDescent="0.35">
      <c r="A230" t="s">
        <v>275</v>
      </c>
      <c r="B230" t="s">
        <v>38</v>
      </c>
      <c r="C230" t="s">
        <v>8</v>
      </c>
      <c r="D230" t="s">
        <v>12</v>
      </c>
      <c r="E230" t="s">
        <v>1077</v>
      </c>
      <c r="F230" s="5">
        <v>44179</v>
      </c>
      <c r="G230" s="5">
        <v>44215</v>
      </c>
      <c r="H230">
        <v>1</v>
      </c>
      <c r="K230">
        <v>0.5</v>
      </c>
      <c r="L230">
        <v>21.33</v>
      </c>
      <c r="M230" t="s">
        <v>19</v>
      </c>
      <c r="N230">
        <v>36</v>
      </c>
      <c r="O230">
        <v>80</v>
      </c>
      <c r="P230">
        <v>40</v>
      </c>
      <c r="Q230">
        <v>40</v>
      </c>
      <c r="R230">
        <v>21.33</v>
      </c>
      <c r="S230">
        <v>61.33</v>
      </c>
      <c r="T230">
        <v>61.33</v>
      </c>
      <c r="U230" t="s">
        <v>1053</v>
      </c>
      <c r="V230" t="s">
        <v>1048</v>
      </c>
      <c r="W230">
        <f t="shared" si="3"/>
        <v>36</v>
      </c>
    </row>
    <row r="231" spans="1:23" x14ac:dyDescent="0.35">
      <c r="A231" t="s">
        <v>276</v>
      </c>
      <c r="B231" t="s">
        <v>37</v>
      </c>
      <c r="C231" t="s">
        <v>43</v>
      </c>
      <c r="D231" t="s">
        <v>2</v>
      </c>
      <c r="E231" t="s">
        <v>1077</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f t="shared" si="3"/>
        <v>141</v>
      </c>
    </row>
    <row r="232" spans="1:23" x14ac:dyDescent="0.35">
      <c r="A232" t="s">
        <v>277</v>
      </c>
      <c r="B232" t="s">
        <v>37</v>
      </c>
      <c r="C232" t="s">
        <v>43</v>
      </c>
      <c r="D232" t="s">
        <v>13</v>
      </c>
      <c r="E232" t="s">
        <v>1077</v>
      </c>
      <c r="F232" s="5">
        <v>44180</v>
      </c>
      <c r="G232" s="5">
        <v>44209</v>
      </c>
      <c r="H232">
        <v>1</v>
      </c>
      <c r="K232">
        <v>0.75</v>
      </c>
      <c r="L232">
        <v>82.875</v>
      </c>
      <c r="M232" t="s">
        <v>19</v>
      </c>
      <c r="N232">
        <v>29</v>
      </c>
      <c r="O232">
        <v>80</v>
      </c>
      <c r="P232">
        <v>60</v>
      </c>
      <c r="Q232">
        <v>60</v>
      </c>
      <c r="R232">
        <v>82.875</v>
      </c>
      <c r="S232">
        <v>142.875</v>
      </c>
      <c r="T232">
        <v>142.875</v>
      </c>
      <c r="U232" t="s">
        <v>1048</v>
      </c>
      <c r="V232" t="s">
        <v>1051</v>
      </c>
      <c r="W232">
        <f t="shared" si="3"/>
        <v>29</v>
      </c>
    </row>
    <row r="233" spans="1:23" x14ac:dyDescent="0.35">
      <c r="A233" t="s">
        <v>278</v>
      </c>
      <c r="B233" t="s">
        <v>34</v>
      </c>
      <c r="C233" t="s">
        <v>6</v>
      </c>
      <c r="D233" t="s">
        <v>12</v>
      </c>
      <c r="E233" t="s">
        <v>1077</v>
      </c>
      <c r="F233" s="5">
        <v>44180</v>
      </c>
      <c r="G233" s="5">
        <v>44221</v>
      </c>
      <c r="H233">
        <v>2</v>
      </c>
      <c r="K233">
        <v>0.75</v>
      </c>
      <c r="L233">
        <v>2294</v>
      </c>
      <c r="M233" t="s">
        <v>17</v>
      </c>
      <c r="N233">
        <v>41</v>
      </c>
      <c r="O233">
        <v>140</v>
      </c>
      <c r="P233">
        <v>105</v>
      </c>
      <c r="Q233">
        <v>105</v>
      </c>
      <c r="R233">
        <v>2294</v>
      </c>
      <c r="S233">
        <v>2399</v>
      </c>
      <c r="T233">
        <v>2399</v>
      </c>
      <c r="U233" t="s">
        <v>1048</v>
      </c>
      <c r="V233" t="s">
        <v>1053</v>
      </c>
      <c r="W233">
        <f t="shared" si="3"/>
        <v>41</v>
      </c>
    </row>
    <row r="234" spans="1:23" x14ac:dyDescent="0.35">
      <c r="A234" t="s">
        <v>279</v>
      </c>
      <c r="B234" t="s">
        <v>39</v>
      </c>
      <c r="C234" t="s">
        <v>8</v>
      </c>
      <c r="D234" t="s">
        <v>12</v>
      </c>
      <c r="E234" t="s">
        <v>1077</v>
      </c>
      <c r="F234" s="5">
        <v>44181</v>
      </c>
      <c r="G234" s="5">
        <v>44188</v>
      </c>
      <c r="H234">
        <v>1</v>
      </c>
      <c r="K234">
        <v>1</v>
      </c>
      <c r="L234">
        <v>348.7432</v>
      </c>
      <c r="M234" t="s">
        <v>17</v>
      </c>
      <c r="N234">
        <v>7</v>
      </c>
      <c r="O234">
        <v>80</v>
      </c>
      <c r="P234">
        <v>80</v>
      </c>
      <c r="Q234">
        <v>80</v>
      </c>
      <c r="R234">
        <v>348.7432</v>
      </c>
      <c r="S234">
        <v>428.7432</v>
      </c>
      <c r="T234">
        <v>428.7432</v>
      </c>
      <c r="U234" t="s">
        <v>1051</v>
      </c>
      <c r="V234" t="s">
        <v>1051</v>
      </c>
      <c r="W234">
        <f t="shared" si="3"/>
        <v>7</v>
      </c>
    </row>
    <row r="235" spans="1:23" x14ac:dyDescent="0.35">
      <c r="A235" t="s">
        <v>280</v>
      </c>
      <c r="B235" t="s">
        <v>37</v>
      </c>
      <c r="C235" t="s">
        <v>43</v>
      </c>
      <c r="D235" t="s">
        <v>12</v>
      </c>
      <c r="E235" t="s">
        <v>1077</v>
      </c>
      <c r="F235" s="5">
        <v>44181</v>
      </c>
      <c r="G235" s="5">
        <v>44210</v>
      </c>
      <c r="H235">
        <v>1</v>
      </c>
      <c r="K235">
        <v>0.25</v>
      </c>
      <c r="L235">
        <v>140.4</v>
      </c>
      <c r="M235" t="s">
        <v>17</v>
      </c>
      <c r="N235">
        <v>29</v>
      </c>
      <c r="O235">
        <v>80</v>
      </c>
      <c r="P235">
        <v>20</v>
      </c>
      <c r="Q235">
        <v>20</v>
      </c>
      <c r="R235">
        <v>140.4</v>
      </c>
      <c r="S235">
        <v>160.4</v>
      </c>
      <c r="T235">
        <v>160.4</v>
      </c>
      <c r="U235" t="s">
        <v>1051</v>
      </c>
      <c r="V235" t="s">
        <v>1050</v>
      </c>
      <c r="W235">
        <f t="shared" si="3"/>
        <v>29</v>
      </c>
    </row>
    <row r="236" spans="1:23" x14ac:dyDescent="0.35">
      <c r="A236" t="s">
        <v>281</v>
      </c>
      <c r="B236" t="s">
        <v>40</v>
      </c>
      <c r="C236" t="s">
        <v>7</v>
      </c>
      <c r="D236" t="s">
        <v>12</v>
      </c>
      <c r="E236" t="s">
        <v>1077</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3"/>
        <v>47</v>
      </c>
    </row>
    <row r="237" spans="1:23" x14ac:dyDescent="0.35">
      <c r="A237" t="s">
        <v>282</v>
      </c>
      <c r="B237" t="s">
        <v>35</v>
      </c>
      <c r="C237" t="s">
        <v>9</v>
      </c>
      <c r="D237" t="s">
        <v>2</v>
      </c>
      <c r="E237" t="s">
        <v>1077</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3"/>
        <v>36</v>
      </c>
    </row>
    <row r="238" spans="1:23" x14ac:dyDescent="0.35">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3"/>
        <v>7</v>
      </c>
    </row>
    <row r="239" spans="1:23" x14ac:dyDescent="0.35">
      <c r="A239" t="s">
        <v>284</v>
      </c>
      <c r="B239" t="s">
        <v>37</v>
      </c>
      <c r="C239" t="s">
        <v>43</v>
      </c>
      <c r="D239" t="s">
        <v>12</v>
      </c>
      <c r="E239" t="s">
        <v>1077</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3"/>
        <v>9</v>
      </c>
    </row>
    <row r="240" spans="1:23" x14ac:dyDescent="0.35">
      <c r="A240" t="s">
        <v>285</v>
      </c>
      <c r="B240" t="s">
        <v>38</v>
      </c>
      <c r="C240" t="s">
        <v>43</v>
      </c>
      <c r="D240" t="s">
        <v>11</v>
      </c>
      <c r="E240" t="s">
        <v>1077</v>
      </c>
      <c r="F240" s="5">
        <v>44200</v>
      </c>
      <c r="G240" s="5">
        <v>44209</v>
      </c>
      <c r="H240">
        <v>1</v>
      </c>
      <c r="K240">
        <v>0.25</v>
      </c>
      <c r="L240">
        <v>39</v>
      </c>
      <c r="M240" t="s">
        <v>17</v>
      </c>
      <c r="N240">
        <v>9</v>
      </c>
      <c r="O240">
        <v>80</v>
      </c>
      <c r="P240">
        <v>20</v>
      </c>
      <c r="Q240">
        <v>20</v>
      </c>
      <c r="R240">
        <v>39</v>
      </c>
      <c r="S240">
        <v>59</v>
      </c>
      <c r="T240">
        <v>59</v>
      </c>
      <c r="U240" t="s">
        <v>1053</v>
      </c>
      <c r="V240" t="s">
        <v>1051</v>
      </c>
      <c r="W240">
        <f t="shared" si="3"/>
        <v>9</v>
      </c>
    </row>
    <row r="241" spans="1:23" x14ac:dyDescent="0.35">
      <c r="A241" t="s">
        <v>286</v>
      </c>
      <c r="B241" t="s">
        <v>37</v>
      </c>
      <c r="C241" t="s">
        <v>43</v>
      </c>
      <c r="D241" t="s">
        <v>12</v>
      </c>
      <c r="E241" t="s">
        <v>1077</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3"/>
        <v>10</v>
      </c>
    </row>
    <row r="242" spans="1:23" x14ac:dyDescent="0.35">
      <c r="A242" t="s">
        <v>287</v>
      </c>
      <c r="B242" t="s">
        <v>34</v>
      </c>
      <c r="C242" t="s">
        <v>44</v>
      </c>
      <c r="D242" t="s">
        <v>12</v>
      </c>
      <c r="E242" t="s">
        <v>1077</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3"/>
        <v>10</v>
      </c>
    </row>
    <row r="243" spans="1:23" x14ac:dyDescent="0.35">
      <c r="A243" t="s">
        <v>288</v>
      </c>
      <c r="B243" t="s">
        <v>34</v>
      </c>
      <c r="C243" t="s">
        <v>6</v>
      </c>
      <c r="D243" t="s">
        <v>12</v>
      </c>
      <c r="E243" t="s">
        <v>1077</v>
      </c>
      <c r="F243" s="5">
        <v>44200</v>
      </c>
      <c r="G243" s="5">
        <v>44210</v>
      </c>
      <c r="H243">
        <v>1</v>
      </c>
      <c r="K243">
        <v>0.25</v>
      </c>
      <c r="L243">
        <v>43.02</v>
      </c>
      <c r="M243" t="s">
        <v>17</v>
      </c>
      <c r="N243">
        <v>10</v>
      </c>
      <c r="O243">
        <v>80</v>
      </c>
      <c r="P243">
        <v>20</v>
      </c>
      <c r="Q243">
        <v>20</v>
      </c>
      <c r="R243">
        <v>43.02</v>
      </c>
      <c r="S243">
        <v>63.02</v>
      </c>
      <c r="T243">
        <v>63.02</v>
      </c>
      <c r="U243" t="s">
        <v>1053</v>
      </c>
      <c r="V243" t="s">
        <v>1050</v>
      </c>
      <c r="W243">
        <f t="shared" si="3"/>
        <v>10</v>
      </c>
    </row>
    <row r="244" spans="1:23" x14ac:dyDescent="0.35">
      <c r="A244" t="s">
        <v>289</v>
      </c>
      <c r="B244" t="s">
        <v>35</v>
      </c>
      <c r="C244" t="s">
        <v>9</v>
      </c>
      <c r="D244" t="s">
        <v>11</v>
      </c>
      <c r="E244" t="s">
        <v>1077</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3"/>
        <v>17</v>
      </c>
    </row>
    <row r="245" spans="1:23" x14ac:dyDescent="0.35">
      <c r="A245" t="s">
        <v>290</v>
      </c>
      <c r="B245" t="s">
        <v>35</v>
      </c>
      <c r="C245" t="s">
        <v>9</v>
      </c>
      <c r="D245" t="s">
        <v>13</v>
      </c>
      <c r="E245" t="s">
        <v>1077</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3"/>
        <v>38</v>
      </c>
    </row>
    <row r="246" spans="1:23" x14ac:dyDescent="0.35">
      <c r="A246" t="s">
        <v>291</v>
      </c>
      <c r="B246" t="s">
        <v>37</v>
      </c>
      <c r="C246" t="s">
        <v>43</v>
      </c>
      <c r="D246" t="s">
        <v>12</v>
      </c>
      <c r="E246" t="s">
        <v>1077</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f t="shared" si="3"/>
        <v>9</v>
      </c>
    </row>
    <row r="247" spans="1:23" x14ac:dyDescent="0.35">
      <c r="A247" t="s">
        <v>292</v>
      </c>
      <c r="B247" t="s">
        <v>34</v>
      </c>
      <c r="C247" t="s">
        <v>44</v>
      </c>
      <c r="D247" t="s">
        <v>13</v>
      </c>
      <c r="E247" t="s">
        <v>1077</v>
      </c>
      <c r="F247" s="5">
        <v>44201</v>
      </c>
      <c r="G247" s="5">
        <v>44221</v>
      </c>
      <c r="H247">
        <v>1</v>
      </c>
      <c r="K247">
        <v>1.25</v>
      </c>
      <c r="L247">
        <v>646</v>
      </c>
      <c r="M247" t="s">
        <v>17</v>
      </c>
      <c r="N247">
        <v>20</v>
      </c>
      <c r="O247">
        <v>80</v>
      </c>
      <c r="P247">
        <v>100</v>
      </c>
      <c r="Q247">
        <v>100</v>
      </c>
      <c r="R247">
        <v>646</v>
      </c>
      <c r="S247">
        <v>746</v>
      </c>
      <c r="T247">
        <v>746</v>
      </c>
      <c r="U247" t="s">
        <v>1048</v>
      </c>
      <c r="V247" t="s">
        <v>1053</v>
      </c>
      <c r="W247">
        <f t="shared" si="3"/>
        <v>20</v>
      </c>
    </row>
    <row r="248" spans="1:23" x14ac:dyDescent="0.35">
      <c r="A248" t="s">
        <v>293</v>
      </c>
      <c r="B248" t="s">
        <v>34</v>
      </c>
      <c r="C248" t="s">
        <v>6</v>
      </c>
      <c r="D248" t="s">
        <v>11</v>
      </c>
      <c r="E248" t="s">
        <v>1077</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f t="shared" si="3"/>
        <v>25</v>
      </c>
    </row>
    <row r="249" spans="1:23" x14ac:dyDescent="0.35">
      <c r="A249" t="s">
        <v>294</v>
      </c>
      <c r="B249" t="s">
        <v>35</v>
      </c>
      <c r="C249" t="s">
        <v>8</v>
      </c>
      <c r="D249" t="s">
        <v>12</v>
      </c>
      <c r="E249" t="s">
        <v>1077</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3"/>
        <v>28</v>
      </c>
    </row>
    <row r="250" spans="1:23" x14ac:dyDescent="0.35">
      <c r="A250" t="s">
        <v>295</v>
      </c>
      <c r="B250" t="s">
        <v>37</v>
      </c>
      <c r="C250" t="s">
        <v>6</v>
      </c>
      <c r="D250" t="s">
        <v>1</v>
      </c>
      <c r="E250" t="s">
        <v>1077</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3"/>
        <v>28</v>
      </c>
    </row>
    <row r="251" spans="1:23" x14ac:dyDescent="0.35">
      <c r="A251" t="s">
        <v>296</v>
      </c>
      <c r="B251" t="s">
        <v>37</v>
      </c>
      <c r="C251" t="s">
        <v>43</v>
      </c>
      <c r="D251" t="s">
        <v>12</v>
      </c>
      <c r="E251" t="s">
        <v>1077</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f t="shared" si="3"/>
        <v>119</v>
      </c>
    </row>
    <row r="252" spans="1:23" x14ac:dyDescent="0.35">
      <c r="A252" t="s">
        <v>297</v>
      </c>
      <c r="B252" t="s">
        <v>37</v>
      </c>
      <c r="C252" t="s">
        <v>43</v>
      </c>
      <c r="D252" t="s">
        <v>12</v>
      </c>
      <c r="E252" t="s">
        <v>1077</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f t="shared" si="3"/>
        <v>12</v>
      </c>
    </row>
    <row r="253" spans="1:23" x14ac:dyDescent="0.35">
      <c r="A253" t="s">
        <v>298</v>
      </c>
      <c r="B253" t="s">
        <v>35</v>
      </c>
      <c r="C253" t="s">
        <v>6</v>
      </c>
      <c r="D253" t="s">
        <v>12</v>
      </c>
      <c r="E253" t="s">
        <v>1077</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3"/>
        <v>15</v>
      </c>
    </row>
    <row r="254" spans="1:23" x14ac:dyDescent="0.35">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3"/>
        <v>28</v>
      </c>
    </row>
    <row r="255" spans="1:23" x14ac:dyDescent="0.35">
      <c r="A255" t="s">
        <v>300</v>
      </c>
      <c r="B255" t="s">
        <v>36</v>
      </c>
      <c r="C255" t="s">
        <v>7</v>
      </c>
      <c r="D255" t="s">
        <v>13</v>
      </c>
      <c r="E255" t="s">
        <v>1077</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f t="shared" si="3"/>
        <v>57</v>
      </c>
    </row>
    <row r="256" spans="1:23" x14ac:dyDescent="0.35">
      <c r="A256" t="s">
        <v>301</v>
      </c>
      <c r="B256" t="s">
        <v>39</v>
      </c>
      <c r="C256" t="s">
        <v>44</v>
      </c>
      <c r="D256" t="s">
        <v>11</v>
      </c>
      <c r="E256" t="s">
        <v>1077</v>
      </c>
      <c r="F256" s="5">
        <v>44203</v>
      </c>
      <c r="G256" s="5">
        <v>44215</v>
      </c>
      <c r="H256">
        <v>1</v>
      </c>
      <c r="K256">
        <v>0.25</v>
      </c>
      <c r="L256">
        <v>32.6706</v>
      </c>
      <c r="M256" t="s">
        <v>19</v>
      </c>
      <c r="N256">
        <v>12</v>
      </c>
      <c r="O256">
        <v>80</v>
      </c>
      <c r="P256">
        <v>20</v>
      </c>
      <c r="Q256">
        <v>20</v>
      </c>
      <c r="R256">
        <v>32.6706</v>
      </c>
      <c r="S256">
        <v>52.6706</v>
      </c>
      <c r="T256">
        <v>52.6706</v>
      </c>
      <c r="U256" t="s">
        <v>1050</v>
      </c>
      <c r="V256" t="s">
        <v>1048</v>
      </c>
      <c r="W256">
        <f t="shared" si="3"/>
        <v>12</v>
      </c>
    </row>
    <row r="257" spans="1:23" x14ac:dyDescent="0.35">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f t="shared" si="3"/>
        <v>25</v>
      </c>
    </row>
    <row r="258" spans="1:23" x14ac:dyDescent="0.35">
      <c r="A258" t="s">
        <v>303</v>
      </c>
      <c r="B258" t="s">
        <v>36</v>
      </c>
      <c r="C258" t="s">
        <v>7</v>
      </c>
      <c r="D258" t="s">
        <v>13</v>
      </c>
      <c r="E258" t="s">
        <v>1077</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3"/>
        <v>29</v>
      </c>
    </row>
    <row r="259" spans="1:23" x14ac:dyDescent="0.35">
      <c r="A259" t="s">
        <v>304</v>
      </c>
      <c r="B259" t="s">
        <v>35</v>
      </c>
      <c r="C259" t="s">
        <v>9</v>
      </c>
      <c r="D259" t="s">
        <v>13</v>
      </c>
      <c r="E259" t="s">
        <v>1077</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4">IF(G259, DATEDIF(F259, G259, "D"), "In progress")</f>
        <v>46</v>
      </c>
    </row>
    <row r="260" spans="1:23" x14ac:dyDescent="0.35">
      <c r="A260" t="s">
        <v>305</v>
      </c>
      <c r="B260" t="s">
        <v>36</v>
      </c>
      <c r="C260" t="s">
        <v>7</v>
      </c>
      <c r="D260" t="s">
        <v>12</v>
      </c>
      <c r="E260" t="s">
        <v>1077</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4"/>
        <v>46</v>
      </c>
    </row>
    <row r="261" spans="1:23" x14ac:dyDescent="0.35">
      <c r="A261" t="s">
        <v>306</v>
      </c>
      <c r="B261" t="s">
        <v>39</v>
      </c>
      <c r="C261" t="s">
        <v>9</v>
      </c>
      <c r="D261" t="s">
        <v>11</v>
      </c>
      <c r="E261" t="s">
        <v>1077</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f t="shared" si="4"/>
        <v>8</v>
      </c>
    </row>
    <row r="262" spans="1:23" x14ac:dyDescent="0.35">
      <c r="A262" t="s">
        <v>307</v>
      </c>
      <c r="B262" t="s">
        <v>37</v>
      </c>
      <c r="C262" t="s">
        <v>43</v>
      </c>
      <c r="D262" t="s">
        <v>12</v>
      </c>
      <c r="E262" t="s">
        <v>1077</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4"/>
        <v>24</v>
      </c>
    </row>
    <row r="263" spans="1:23" x14ac:dyDescent="0.35">
      <c r="A263" t="s">
        <v>308</v>
      </c>
      <c r="B263" t="s">
        <v>37</v>
      </c>
      <c r="C263" t="s">
        <v>43</v>
      </c>
      <c r="D263" t="s">
        <v>11</v>
      </c>
      <c r="E263" t="s">
        <v>1077</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4"/>
        <v>10</v>
      </c>
    </row>
    <row r="264" spans="1:23" x14ac:dyDescent="0.35">
      <c r="A264" t="s">
        <v>309</v>
      </c>
      <c r="B264" t="s">
        <v>39</v>
      </c>
      <c r="C264" t="s">
        <v>9</v>
      </c>
      <c r="D264" t="s">
        <v>1</v>
      </c>
      <c r="E264" t="s">
        <v>1077</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4"/>
        <v>17</v>
      </c>
    </row>
    <row r="265" spans="1:23" x14ac:dyDescent="0.35">
      <c r="A265" t="s">
        <v>310</v>
      </c>
      <c r="B265" t="s">
        <v>39</v>
      </c>
      <c r="C265" t="s">
        <v>6</v>
      </c>
      <c r="D265" t="s">
        <v>12</v>
      </c>
      <c r="E265" t="s">
        <v>1077</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4"/>
        <v>21</v>
      </c>
    </row>
    <row r="266" spans="1:23" x14ac:dyDescent="0.35">
      <c r="A266" t="s">
        <v>311</v>
      </c>
      <c r="B266" t="s">
        <v>37</v>
      </c>
      <c r="C266" t="s">
        <v>43</v>
      </c>
      <c r="D266" t="s">
        <v>12</v>
      </c>
      <c r="E266" t="s">
        <v>1077</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4"/>
        <v>21</v>
      </c>
    </row>
    <row r="267" spans="1:23" x14ac:dyDescent="0.35">
      <c r="A267" t="s">
        <v>312</v>
      </c>
      <c r="B267" t="s">
        <v>40</v>
      </c>
      <c r="C267" t="s">
        <v>7</v>
      </c>
      <c r="D267" t="s">
        <v>12</v>
      </c>
      <c r="E267" t="s">
        <v>1077</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4"/>
        <v>43</v>
      </c>
    </row>
    <row r="268" spans="1:23" x14ac:dyDescent="0.35">
      <c r="A268" t="s">
        <v>313</v>
      </c>
      <c r="B268" t="s">
        <v>37</v>
      </c>
      <c r="C268" t="s">
        <v>43</v>
      </c>
      <c r="D268" t="s">
        <v>12</v>
      </c>
      <c r="E268" t="s">
        <v>1077</v>
      </c>
      <c r="F268" s="5">
        <v>44208</v>
      </c>
      <c r="G268" s="5">
        <v>44217</v>
      </c>
      <c r="H268">
        <v>1</v>
      </c>
      <c r="K268">
        <v>0.25</v>
      </c>
      <c r="L268">
        <v>19.5</v>
      </c>
      <c r="M268" t="s">
        <v>19</v>
      </c>
      <c r="N268">
        <v>9</v>
      </c>
      <c r="O268">
        <v>80</v>
      </c>
      <c r="P268">
        <v>20</v>
      </c>
      <c r="Q268">
        <v>20</v>
      </c>
      <c r="R268">
        <v>19.5</v>
      </c>
      <c r="S268">
        <v>39.5</v>
      </c>
      <c r="T268">
        <v>39.5</v>
      </c>
      <c r="U268" t="s">
        <v>1048</v>
      </c>
      <c r="V268" t="s">
        <v>1050</v>
      </c>
      <c r="W268">
        <f t="shared" si="4"/>
        <v>9</v>
      </c>
    </row>
    <row r="269" spans="1:23" x14ac:dyDescent="0.35">
      <c r="A269" t="s">
        <v>314</v>
      </c>
      <c r="B269" t="s">
        <v>34</v>
      </c>
      <c r="C269" t="s">
        <v>44</v>
      </c>
      <c r="D269" t="s">
        <v>13</v>
      </c>
      <c r="E269" t="s">
        <v>1077</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4"/>
        <v>7</v>
      </c>
    </row>
    <row r="270" spans="1:23" x14ac:dyDescent="0.35">
      <c r="A270" t="s">
        <v>315</v>
      </c>
      <c r="B270" t="s">
        <v>35</v>
      </c>
      <c r="C270" t="s">
        <v>8</v>
      </c>
      <c r="D270" t="s">
        <v>13</v>
      </c>
      <c r="E270" t="s">
        <v>1077</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4"/>
        <v>17</v>
      </c>
    </row>
    <row r="271" spans="1:23" x14ac:dyDescent="0.35">
      <c r="A271" t="s">
        <v>316</v>
      </c>
      <c r="B271" t="s">
        <v>37</v>
      </c>
      <c r="C271" t="s">
        <v>43</v>
      </c>
      <c r="D271" t="s">
        <v>12</v>
      </c>
      <c r="E271" t="s">
        <v>1077</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f t="shared" si="4"/>
        <v>5</v>
      </c>
    </row>
    <row r="272" spans="1:23" x14ac:dyDescent="0.35">
      <c r="A272" t="s">
        <v>317</v>
      </c>
      <c r="B272" t="s">
        <v>39</v>
      </c>
      <c r="C272" t="s">
        <v>44</v>
      </c>
      <c r="D272" t="s">
        <v>12</v>
      </c>
      <c r="E272" t="s">
        <v>1077</v>
      </c>
      <c r="F272" s="5">
        <v>44210</v>
      </c>
      <c r="G272" s="5">
        <v>44221</v>
      </c>
      <c r="H272">
        <v>1</v>
      </c>
      <c r="K272">
        <v>0.25</v>
      </c>
      <c r="L272">
        <v>70.8215</v>
      </c>
      <c r="M272" t="s">
        <v>18</v>
      </c>
      <c r="N272">
        <v>11</v>
      </c>
      <c r="O272">
        <v>80</v>
      </c>
      <c r="P272">
        <v>20</v>
      </c>
      <c r="Q272">
        <v>20</v>
      </c>
      <c r="R272">
        <v>70.8215</v>
      </c>
      <c r="S272">
        <v>90.8215</v>
      </c>
      <c r="T272">
        <v>90.8215</v>
      </c>
      <c r="U272" t="s">
        <v>1050</v>
      </c>
      <c r="V272" t="s">
        <v>1053</v>
      </c>
      <c r="W272">
        <f t="shared" si="4"/>
        <v>11</v>
      </c>
    </row>
    <row r="273" spans="1:23" x14ac:dyDescent="0.35">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4"/>
        <v>18</v>
      </c>
    </row>
    <row r="274" spans="1:23" x14ac:dyDescent="0.35">
      <c r="A274" t="s">
        <v>319</v>
      </c>
      <c r="B274" t="s">
        <v>35</v>
      </c>
      <c r="C274" t="s">
        <v>9</v>
      </c>
      <c r="D274" t="s">
        <v>12</v>
      </c>
      <c r="E274" t="s">
        <v>1077</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f t="shared" si="4"/>
        <v>22</v>
      </c>
    </row>
    <row r="275" spans="1:23" x14ac:dyDescent="0.35">
      <c r="A275" t="s">
        <v>320</v>
      </c>
      <c r="B275" t="s">
        <v>36</v>
      </c>
      <c r="C275" t="s">
        <v>7</v>
      </c>
      <c r="D275" t="s">
        <v>12</v>
      </c>
      <c r="E275" t="s">
        <v>1077</v>
      </c>
      <c r="F275" s="5">
        <v>44210</v>
      </c>
      <c r="G275" s="5">
        <v>44242</v>
      </c>
      <c r="H275">
        <v>2</v>
      </c>
      <c r="K275">
        <v>0.5</v>
      </c>
      <c r="L275">
        <v>137.22</v>
      </c>
      <c r="M275" t="s">
        <v>17</v>
      </c>
      <c r="N275">
        <v>32</v>
      </c>
      <c r="O275">
        <v>140</v>
      </c>
      <c r="P275">
        <v>70</v>
      </c>
      <c r="Q275">
        <v>70</v>
      </c>
      <c r="R275">
        <v>137.22</v>
      </c>
      <c r="S275">
        <v>207.22</v>
      </c>
      <c r="T275">
        <v>207.22</v>
      </c>
      <c r="U275" t="s">
        <v>1050</v>
      </c>
      <c r="V275" t="s">
        <v>1053</v>
      </c>
      <c r="W275">
        <f t="shared" si="4"/>
        <v>32</v>
      </c>
    </row>
    <row r="276" spans="1:23" x14ac:dyDescent="0.35">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4"/>
        <v>17</v>
      </c>
    </row>
    <row r="277" spans="1:23" x14ac:dyDescent="0.35">
      <c r="A277" t="s">
        <v>322</v>
      </c>
      <c r="B277" t="s">
        <v>38</v>
      </c>
      <c r="C277" t="s">
        <v>8</v>
      </c>
      <c r="D277" t="s">
        <v>12</v>
      </c>
      <c r="E277" t="s">
        <v>1077</v>
      </c>
      <c r="F277" s="5">
        <v>44212</v>
      </c>
      <c r="G277" s="5">
        <v>44230</v>
      </c>
      <c r="H277">
        <v>1</v>
      </c>
      <c r="K277">
        <v>1</v>
      </c>
      <c r="L277">
        <v>9.92</v>
      </c>
      <c r="M277" t="s">
        <v>19</v>
      </c>
      <c r="N277">
        <v>18</v>
      </c>
      <c r="O277">
        <v>80</v>
      </c>
      <c r="P277">
        <v>80</v>
      </c>
      <c r="Q277">
        <v>80</v>
      </c>
      <c r="R277">
        <v>9.92</v>
      </c>
      <c r="S277">
        <v>89.92</v>
      </c>
      <c r="T277">
        <v>89.92</v>
      </c>
      <c r="U277" t="s">
        <v>1052</v>
      </c>
      <c r="V277" t="s">
        <v>1051</v>
      </c>
      <c r="W277">
        <f t="shared" si="4"/>
        <v>18</v>
      </c>
    </row>
    <row r="278" spans="1:23" x14ac:dyDescent="0.35">
      <c r="A278" t="s">
        <v>323</v>
      </c>
      <c r="B278" t="s">
        <v>39</v>
      </c>
      <c r="C278" t="s">
        <v>44</v>
      </c>
      <c r="D278" t="s">
        <v>12</v>
      </c>
      <c r="E278" t="s">
        <v>1077</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4"/>
        <v>7</v>
      </c>
    </row>
    <row r="279" spans="1:23" x14ac:dyDescent="0.35">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f t="shared" si="4"/>
        <v>9</v>
      </c>
    </row>
    <row r="280" spans="1:23" x14ac:dyDescent="0.35">
      <c r="A280" t="s">
        <v>325</v>
      </c>
      <c r="B280" t="s">
        <v>40</v>
      </c>
      <c r="C280" t="s">
        <v>7</v>
      </c>
      <c r="D280" t="s">
        <v>2</v>
      </c>
      <c r="E280" t="s">
        <v>1077</v>
      </c>
      <c r="F280" s="5">
        <v>44214</v>
      </c>
      <c r="G280" s="5">
        <v>44229</v>
      </c>
      <c r="H280">
        <v>2</v>
      </c>
      <c r="K280">
        <v>1.25</v>
      </c>
      <c r="L280">
        <v>85.32</v>
      </c>
      <c r="M280" t="s">
        <v>17</v>
      </c>
      <c r="N280">
        <v>15</v>
      </c>
      <c r="O280">
        <v>140</v>
      </c>
      <c r="P280">
        <v>175</v>
      </c>
      <c r="Q280">
        <v>175</v>
      </c>
      <c r="R280">
        <v>85.32</v>
      </c>
      <c r="S280">
        <v>260.32</v>
      </c>
      <c r="T280">
        <v>260.32</v>
      </c>
      <c r="U280" t="s">
        <v>1053</v>
      </c>
      <c r="V280" t="s">
        <v>1048</v>
      </c>
      <c r="W280">
        <f t="shared" si="4"/>
        <v>15</v>
      </c>
    </row>
    <row r="281" spans="1:23" x14ac:dyDescent="0.35">
      <c r="A281" t="s">
        <v>326</v>
      </c>
      <c r="B281" t="s">
        <v>38</v>
      </c>
      <c r="C281" t="s">
        <v>8</v>
      </c>
      <c r="D281" t="s">
        <v>12</v>
      </c>
      <c r="E281" t="s">
        <v>1077</v>
      </c>
      <c r="F281" s="5">
        <v>44214</v>
      </c>
      <c r="G281" s="5">
        <v>44256</v>
      </c>
      <c r="H281">
        <v>1</v>
      </c>
      <c r="K281">
        <v>0.5</v>
      </c>
      <c r="L281">
        <v>180</v>
      </c>
      <c r="M281" t="s">
        <v>19</v>
      </c>
      <c r="N281">
        <v>42</v>
      </c>
      <c r="O281">
        <v>80</v>
      </c>
      <c r="P281">
        <v>40</v>
      </c>
      <c r="Q281">
        <v>40</v>
      </c>
      <c r="R281">
        <v>180</v>
      </c>
      <c r="S281">
        <v>220</v>
      </c>
      <c r="T281">
        <v>220</v>
      </c>
      <c r="U281" t="s">
        <v>1053</v>
      </c>
      <c r="V281" t="s">
        <v>1053</v>
      </c>
      <c r="W281">
        <f t="shared" si="4"/>
        <v>42</v>
      </c>
    </row>
    <row r="282" spans="1:23" x14ac:dyDescent="0.35">
      <c r="A282" t="s">
        <v>327</v>
      </c>
      <c r="B282" t="s">
        <v>40</v>
      </c>
      <c r="C282" t="s">
        <v>7</v>
      </c>
      <c r="D282" t="s">
        <v>12</v>
      </c>
      <c r="E282" t="s">
        <v>1077</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4"/>
        <v>16</v>
      </c>
    </row>
    <row r="283" spans="1:23" x14ac:dyDescent="0.35">
      <c r="A283" t="s">
        <v>328</v>
      </c>
      <c r="B283" t="s">
        <v>40</v>
      </c>
      <c r="C283" t="s">
        <v>7</v>
      </c>
      <c r="D283" t="s">
        <v>12</v>
      </c>
      <c r="E283" t="s">
        <v>1077</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4"/>
        <v>21</v>
      </c>
    </row>
    <row r="284" spans="1:23" x14ac:dyDescent="0.35">
      <c r="A284" t="s">
        <v>329</v>
      </c>
      <c r="B284" t="s">
        <v>37</v>
      </c>
      <c r="C284" t="s">
        <v>43</v>
      </c>
      <c r="D284" t="s">
        <v>11</v>
      </c>
      <c r="E284" t="s">
        <v>1077</v>
      </c>
      <c r="F284" s="5">
        <v>44216</v>
      </c>
      <c r="G284" s="5">
        <v>44224</v>
      </c>
      <c r="H284">
        <v>1</v>
      </c>
      <c r="K284">
        <v>0.25</v>
      </c>
      <c r="L284">
        <v>11.7</v>
      </c>
      <c r="M284" t="s">
        <v>17</v>
      </c>
      <c r="N284">
        <v>8</v>
      </c>
      <c r="O284">
        <v>80</v>
      </c>
      <c r="P284">
        <v>20</v>
      </c>
      <c r="Q284">
        <v>20</v>
      </c>
      <c r="R284">
        <v>11.7</v>
      </c>
      <c r="S284">
        <v>31.7</v>
      </c>
      <c r="T284">
        <v>31.7</v>
      </c>
      <c r="U284" t="s">
        <v>1051</v>
      </c>
      <c r="V284" t="s">
        <v>1050</v>
      </c>
      <c r="W284">
        <f t="shared" si="4"/>
        <v>8</v>
      </c>
    </row>
    <row r="285" spans="1:23" x14ac:dyDescent="0.35">
      <c r="A285" t="s">
        <v>330</v>
      </c>
      <c r="B285" t="s">
        <v>34</v>
      </c>
      <c r="C285" t="s">
        <v>8</v>
      </c>
      <c r="D285" t="s">
        <v>11</v>
      </c>
      <c r="E285" t="s">
        <v>1077</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4"/>
        <v>113</v>
      </c>
    </row>
    <row r="286" spans="1:23" x14ac:dyDescent="0.35">
      <c r="A286" t="s">
        <v>331</v>
      </c>
      <c r="B286" t="s">
        <v>34</v>
      </c>
      <c r="C286" t="s">
        <v>6</v>
      </c>
      <c r="D286" t="s">
        <v>1</v>
      </c>
      <c r="E286" t="s">
        <v>1077</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4"/>
        <v>12</v>
      </c>
    </row>
    <row r="287" spans="1:23" x14ac:dyDescent="0.35">
      <c r="A287" t="s">
        <v>332</v>
      </c>
      <c r="B287" t="s">
        <v>37</v>
      </c>
      <c r="C287" t="s">
        <v>43</v>
      </c>
      <c r="D287" t="s">
        <v>12</v>
      </c>
      <c r="E287" t="s">
        <v>1077</v>
      </c>
      <c r="F287" s="5">
        <v>44217</v>
      </c>
      <c r="G287" s="5">
        <v>44239</v>
      </c>
      <c r="H287">
        <v>1</v>
      </c>
      <c r="K287">
        <v>1.25</v>
      </c>
      <c r="L287">
        <v>93.6</v>
      </c>
      <c r="M287" t="s">
        <v>19</v>
      </c>
      <c r="N287">
        <v>22</v>
      </c>
      <c r="O287">
        <v>80</v>
      </c>
      <c r="P287">
        <v>100</v>
      </c>
      <c r="Q287">
        <v>100</v>
      </c>
      <c r="R287">
        <v>93.6</v>
      </c>
      <c r="S287">
        <v>193.6</v>
      </c>
      <c r="T287">
        <v>193.6</v>
      </c>
      <c r="U287" t="s">
        <v>1050</v>
      </c>
      <c r="V287" t="s">
        <v>1049</v>
      </c>
      <c r="W287">
        <f t="shared" si="4"/>
        <v>22</v>
      </c>
    </row>
    <row r="288" spans="1:23" x14ac:dyDescent="0.35">
      <c r="A288" t="s">
        <v>333</v>
      </c>
      <c r="B288" t="s">
        <v>36</v>
      </c>
      <c r="C288" t="s">
        <v>7</v>
      </c>
      <c r="D288" t="s">
        <v>11</v>
      </c>
      <c r="E288" t="s">
        <v>1077</v>
      </c>
      <c r="F288" s="5">
        <v>44217</v>
      </c>
      <c r="G288" s="5">
        <v>44237</v>
      </c>
      <c r="H288">
        <v>1</v>
      </c>
      <c r="K288">
        <v>0.25</v>
      </c>
      <c r="L288">
        <v>21.33</v>
      </c>
      <c r="M288" t="s">
        <v>17</v>
      </c>
      <c r="N288">
        <v>20</v>
      </c>
      <c r="O288">
        <v>80</v>
      </c>
      <c r="P288">
        <v>20</v>
      </c>
      <c r="Q288">
        <v>20</v>
      </c>
      <c r="R288">
        <v>21.33</v>
      </c>
      <c r="S288">
        <v>41.33</v>
      </c>
      <c r="T288">
        <v>41.33</v>
      </c>
      <c r="U288" t="s">
        <v>1050</v>
      </c>
      <c r="V288" t="s">
        <v>1051</v>
      </c>
      <c r="W288">
        <f t="shared" si="4"/>
        <v>20</v>
      </c>
    </row>
    <row r="289" spans="1:23" x14ac:dyDescent="0.35">
      <c r="A289" t="s">
        <v>334</v>
      </c>
      <c r="B289" t="s">
        <v>34</v>
      </c>
      <c r="C289" t="s">
        <v>9</v>
      </c>
      <c r="D289" t="s">
        <v>2</v>
      </c>
      <c r="E289" t="s">
        <v>1077</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4"/>
        <v>61</v>
      </c>
    </row>
    <row r="290" spans="1:23" x14ac:dyDescent="0.35">
      <c r="A290" t="s">
        <v>335</v>
      </c>
      <c r="B290" t="s">
        <v>35</v>
      </c>
      <c r="C290" t="s">
        <v>9</v>
      </c>
      <c r="D290" t="s">
        <v>11</v>
      </c>
      <c r="E290" t="s">
        <v>1077</v>
      </c>
      <c r="F290" s="5">
        <v>44218</v>
      </c>
      <c r="G290" s="5">
        <v>44226</v>
      </c>
      <c r="H290">
        <v>1</v>
      </c>
      <c r="K290">
        <v>0.25</v>
      </c>
      <c r="L290">
        <v>120</v>
      </c>
      <c r="M290" t="s">
        <v>18</v>
      </c>
      <c r="N290">
        <v>8</v>
      </c>
      <c r="O290">
        <v>80</v>
      </c>
      <c r="P290">
        <v>20</v>
      </c>
      <c r="Q290">
        <v>20</v>
      </c>
      <c r="R290">
        <v>120</v>
      </c>
      <c r="S290">
        <v>140</v>
      </c>
      <c r="T290">
        <v>140</v>
      </c>
      <c r="U290" t="s">
        <v>1049</v>
      </c>
      <c r="V290" t="s">
        <v>1052</v>
      </c>
      <c r="W290">
        <f t="shared" si="4"/>
        <v>8</v>
      </c>
    </row>
    <row r="291" spans="1:23" x14ac:dyDescent="0.35">
      <c r="A291" t="s">
        <v>336</v>
      </c>
      <c r="B291" t="s">
        <v>39</v>
      </c>
      <c r="C291" t="s">
        <v>9</v>
      </c>
      <c r="D291" t="s">
        <v>13</v>
      </c>
      <c r="E291" t="s">
        <v>1077</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4"/>
        <v>15</v>
      </c>
    </row>
    <row r="292" spans="1:23" x14ac:dyDescent="0.35">
      <c r="A292" t="s">
        <v>337</v>
      </c>
      <c r="B292" t="s">
        <v>35</v>
      </c>
      <c r="C292" t="s">
        <v>44</v>
      </c>
      <c r="D292" t="s">
        <v>13</v>
      </c>
      <c r="E292" t="s">
        <v>1077</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f t="shared" si="4"/>
        <v>21</v>
      </c>
    </row>
    <row r="293" spans="1:23" x14ac:dyDescent="0.35">
      <c r="A293" t="s">
        <v>338</v>
      </c>
      <c r="B293" t="s">
        <v>36</v>
      </c>
      <c r="C293" t="s">
        <v>7</v>
      </c>
      <c r="D293" t="s">
        <v>13</v>
      </c>
      <c r="E293" t="s">
        <v>1077</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4"/>
        <v>54</v>
      </c>
    </row>
    <row r="294" spans="1:23" x14ac:dyDescent="0.35">
      <c r="A294" t="s">
        <v>339</v>
      </c>
      <c r="B294" t="s">
        <v>36</v>
      </c>
      <c r="C294" t="s">
        <v>7</v>
      </c>
      <c r="D294" t="s">
        <v>11</v>
      </c>
      <c r="E294" t="s">
        <v>1077</v>
      </c>
      <c r="F294" s="5">
        <v>44223</v>
      </c>
      <c r="G294" s="5">
        <v>44231</v>
      </c>
      <c r="H294">
        <v>1</v>
      </c>
      <c r="K294">
        <v>0.25</v>
      </c>
      <c r="L294">
        <v>120</v>
      </c>
      <c r="M294" t="s">
        <v>17</v>
      </c>
      <c r="N294">
        <v>8</v>
      </c>
      <c r="O294">
        <v>80</v>
      </c>
      <c r="P294">
        <v>20</v>
      </c>
      <c r="Q294">
        <v>20</v>
      </c>
      <c r="R294">
        <v>120</v>
      </c>
      <c r="S294">
        <v>140</v>
      </c>
      <c r="T294">
        <v>140</v>
      </c>
      <c r="U294" t="s">
        <v>1051</v>
      </c>
      <c r="V294" t="s">
        <v>1050</v>
      </c>
      <c r="W294">
        <f t="shared" si="4"/>
        <v>8</v>
      </c>
    </row>
    <row r="295" spans="1:23" x14ac:dyDescent="0.35">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4"/>
        <v>26</v>
      </c>
    </row>
    <row r="296" spans="1:23" x14ac:dyDescent="0.35">
      <c r="A296" t="s">
        <v>341</v>
      </c>
      <c r="B296" t="s">
        <v>39</v>
      </c>
      <c r="C296" t="s">
        <v>8</v>
      </c>
      <c r="D296" t="s">
        <v>12</v>
      </c>
      <c r="E296" t="s">
        <v>1077</v>
      </c>
      <c r="F296" s="5">
        <v>44224</v>
      </c>
      <c r="G296" s="5">
        <v>44235</v>
      </c>
      <c r="H296">
        <v>1</v>
      </c>
      <c r="K296">
        <v>1</v>
      </c>
      <c r="L296">
        <v>60</v>
      </c>
      <c r="M296" t="s">
        <v>18</v>
      </c>
      <c r="N296">
        <v>11</v>
      </c>
      <c r="O296">
        <v>80</v>
      </c>
      <c r="P296">
        <v>80</v>
      </c>
      <c r="Q296">
        <v>80</v>
      </c>
      <c r="R296">
        <v>60</v>
      </c>
      <c r="S296">
        <v>140</v>
      </c>
      <c r="T296">
        <v>140</v>
      </c>
      <c r="U296" t="s">
        <v>1050</v>
      </c>
      <c r="V296" t="s">
        <v>1053</v>
      </c>
      <c r="W296">
        <f t="shared" si="4"/>
        <v>11</v>
      </c>
    </row>
    <row r="297" spans="1:23" x14ac:dyDescent="0.35">
      <c r="A297" t="s">
        <v>342</v>
      </c>
      <c r="B297" t="s">
        <v>35</v>
      </c>
      <c r="C297" t="s">
        <v>9</v>
      </c>
      <c r="D297" t="s">
        <v>13</v>
      </c>
      <c r="E297" t="s">
        <v>1077</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4"/>
        <v>13</v>
      </c>
    </row>
    <row r="298" spans="1:23" x14ac:dyDescent="0.35">
      <c r="A298" t="s">
        <v>343</v>
      </c>
      <c r="B298" t="s">
        <v>36</v>
      </c>
      <c r="C298" t="s">
        <v>7</v>
      </c>
      <c r="D298" t="s">
        <v>12</v>
      </c>
      <c r="E298" t="s">
        <v>1077</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4"/>
        <v>21</v>
      </c>
    </row>
    <row r="299" spans="1:23" x14ac:dyDescent="0.35">
      <c r="A299" t="s">
        <v>344</v>
      </c>
      <c r="B299" t="s">
        <v>37</v>
      </c>
      <c r="C299" t="s">
        <v>43</v>
      </c>
      <c r="D299" t="s">
        <v>12</v>
      </c>
      <c r="E299" t="s">
        <v>1077</v>
      </c>
      <c r="F299" s="5">
        <v>44224</v>
      </c>
      <c r="G299" s="5">
        <v>44245</v>
      </c>
      <c r="H299">
        <v>1</v>
      </c>
      <c r="K299">
        <v>0.25</v>
      </c>
      <c r="L299">
        <v>57.2</v>
      </c>
      <c r="M299" t="s">
        <v>19</v>
      </c>
      <c r="N299">
        <v>21</v>
      </c>
      <c r="O299">
        <v>80</v>
      </c>
      <c r="P299">
        <v>20</v>
      </c>
      <c r="Q299">
        <v>20</v>
      </c>
      <c r="R299">
        <v>57.2</v>
      </c>
      <c r="S299">
        <v>77.2</v>
      </c>
      <c r="T299">
        <v>77.2</v>
      </c>
      <c r="U299" t="s">
        <v>1050</v>
      </c>
      <c r="V299" t="s">
        <v>1050</v>
      </c>
      <c r="W299">
        <f t="shared" si="4"/>
        <v>21</v>
      </c>
    </row>
    <row r="300" spans="1:23" x14ac:dyDescent="0.35">
      <c r="A300" t="s">
        <v>345</v>
      </c>
      <c r="B300" t="s">
        <v>35</v>
      </c>
      <c r="C300" t="s">
        <v>9</v>
      </c>
      <c r="D300" t="s">
        <v>13</v>
      </c>
      <c r="E300" t="s">
        <v>1077</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4"/>
        <v>34</v>
      </c>
    </row>
    <row r="301" spans="1:23" x14ac:dyDescent="0.35">
      <c r="A301" t="s">
        <v>346</v>
      </c>
      <c r="B301" t="s">
        <v>37</v>
      </c>
      <c r="C301" t="s">
        <v>43</v>
      </c>
      <c r="D301" t="s">
        <v>12</v>
      </c>
      <c r="E301" t="s">
        <v>1077</v>
      </c>
      <c r="F301" s="5">
        <v>44224</v>
      </c>
      <c r="G301" s="5">
        <v>44271</v>
      </c>
      <c r="H301">
        <v>1</v>
      </c>
      <c r="K301">
        <v>0.5</v>
      </c>
      <c r="L301">
        <v>9.75</v>
      </c>
      <c r="M301" t="s">
        <v>17</v>
      </c>
      <c r="N301">
        <v>47</v>
      </c>
      <c r="O301">
        <v>80</v>
      </c>
      <c r="P301">
        <v>40</v>
      </c>
      <c r="Q301">
        <v>40</v>
      </c>
      <c r="R301">
        <v>9.75</v>
      </c>
      <c r="S301">
        <v>49.75</v>
      </c>
      <c r="T301">
        <v>49.75</v>
      </c>
      <c r="U301" t="s">
        <v>1050</v>
      </c>
      <c r="V301" t="s">
        <v>1048</v>
      </c>
      <c r="W301">
        <f t="shared" si="4"/>
        <v>47</v>
      </c>
    </row>
    <row r="302" spans="1:23" x14ac:dyDescent="0.35">
      <c r="A302" t="s">
        <v>347</v>
      </c>
      <c r="B302" t="s">
        <v>36</v>
      </c>
      <c r="C302" t="s">
        <v>7</v>
      </c>
      <c r="D302" t="s">
        <v>13</v>
      </c>
      <c r="E302" t="s">
        <v>1077</v>
      </c>
      <c r="F302" s="5">
        <v>44226</v>
      </c>
      <c r="G302" s="5">
        <v>44229</v>
      </c>
      <c r="H302">
        <v>2</v>
      </c>
      <c r="K302">
        <v>0.5</v>
      </c>
      <c r="L302">
        <v>134</v>
      </c>
      <c r="M302" t="s">
        <v>17</v>
      </c>
      <c r="N302">
        <v>3</v>
      </c>
      <c r="O302">
        <v>140</v>
      </c>
      <c r="P302">
        <v>70</v>
      </c>
      <c r="Q302">
        <v>70</v>
      </c>
      <c r="R302">
        <v>134</v>
      </c>
      <c r="S302">
        <v>204</v>
      </c>
      <c r="T302">
        <v>204</v>
      </c>
      <c r="U302" t="s">
        <v>1052</v>
      </c>
      <c r="V302" t="s">
        <v>1048</v>
      </c>
      <c r="W302">
        <f t="shared" si="4"/>
        <v>3</v>
      </c>
    </row>
    <row r="303" spans="1:23" x14ac:dyDescent="0.35">
      <c r="A303" t="s">
        <v>348</v>
      </c>
      <c r="B303" t="s">
        <v>36</v>
      </c>
      <c r="C303" t="s">
        <v>7</v>
      </c>
      <c r="D303" t="s">
        <v>12</v>
      </c>
      <c r="E303" t="s">
        <v>1077</v>
      </c>
      <c r="F303" s="5">
        <v>44228</v>
      </c>
      <c r="G303" s="5">
        <v>44237</v>
      </c>
      <c r="H303">
        <v>2</v>
      </c>
      <c r="K303">
        <v>0.25</v>
      </c>
      <c r="L303">
        <v>144</v>
      </c>
      <c r="M303" t="s">
        <v>17</v>
      </c>
      <c r="N303">
        <v>9</v>
      </c>
      <c r="O303">
        <v>140</v>
      </c>
      <c r="P303">
        <v>35</v>
      </c>
      <c r="Q303">
        <v>35</v>
      </c>
      <c r="R303">
        <v>144</v>
      </c>
      <c r="S303">
        <v>179</v>
      </c>
      <c r="T303">
        <v>179</v>
      </c>
      <c r="U303" t="s">
        <v>1053</v>
      </c>
      <c r="V303" t="s">
        <v>1051</v>
      </c>
      <c r="W303">
        <f t="shared" si="4"/>
        <v>9</v>
      </c>
    </row>
    <row r="304" spans="1:23" x14ac:dyDescent="0.35">
      <c r="A304" t="s">
        <v>349</v>
      </c>
      <c r="B304" t="s">
        <v>35</v>
      </c>
      <c r="C304" t="s">
        <v>9</v>
      </c>
      <c r="D304" t="s">
        <v>12</v>
      </c>
      <c r="E304" t="s">
        <v>1077</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f t="shared" si="4"/>
        <v>9</v>
      </c>
    </row>
    <row r="305" spans="1:23" x14ac:dyDescent="0.35">
      <c r="A305" t="s">
        <v>350</v>
      </c>
      <c r="B305" t="s">
        <v>38</v>
      </c>
      <c r="C305" t="s">
        <v>43</v>
      </c>
      <c r="D305" t="s">
        <v>13</v>
      </c>
      <c r="E305" t="s">
        <v>1077</v>
      </c>
      <c r="F305" s="5">
        <v>44228</v>
      </c>
      <c r="G305" s="5">
        <v>44252</v>
      </c>
      <c r="H305">
        <v>1</v>
      </c>
      <c r="K305">
        <v>0.5</v>
      </c>
      <c r="L305">
        <v>42.9</v>
      </c>
      <c r="M305" t="s">
        <v>17</v>
      </c>
      <c r="N305">
        <v>24</v>
      </c>
      <c r="O305">
        <v>80</v>
      </c>
      <c r="P305">
        <v>40</v>
      </c>
      <c r="Q305">
        <v>40</v>
      </c>
      <c r="R305">
        <v>42.9</v>
      </c>
      <c r="S305">
        <v>82.9</v>
      </c>
      <c r="T305">
        <v>82.9</v>
      </c>
      <c r="U305" t="s">
        <v>1053</v>
      </c>
      <c r="V305" t="s">
        <v>1050</v>
      </c>
      <c r="W305">
        <f t="shared" si="4"/>
        <v>24</v>
      </c>
    </row>
    <row r="306" spans="1:23" x14ac:dyDescent="0.35">
      <c r="A306" t="s">
        <v>351</v>
      </c>
      <c r="B306" t="s">
        <v>40</v>
      </c>
      <c r="C306" t="s">
        <v>7</v>
      </c>
      <c r="D306" t="s">
        <v>13</v>
      </c>
      <c r="E306" t="s">
        <v>1077</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4"/>
        <v>30</v>
      </c>
    </row>
    <row r="307" spans="1:23" x14ac:dyDescent="0.35">
      <c r="A307" t="s">
        <v>352</v>
      </c>
      <c r="B307" t="s">
        <v>41</v>
      </c>
      <c r="C307" t="s">
        <v>7</v>
      </c>
      <c r="D307" t="s">
        <v>12</v>
      </c>
      <c r="E307" t="s">
        <v>1077</v>
      </c>
      <c r="F307" s="5">
        <v>44228</v>
      </c>
      <c r="G307" s="5">
        <v>44266</v>
      </c>
      <c r="H307">
        <v>1</v>
      </c>
      <c r="K307">
        <v>0.25</v>
      </c>
      <c r="L307">
        <v>21.33</v>
      </c>
      <c r="M307" t="s">
        <v>17</v>
      </c>
      <c r="N307">
        <v>38</v>
      </c>
      <c r="O307">
        <v>80</v>
      </c>
      <c r="P307">
        <v>20</v>
      </c>
      <c r="Q307">
        <v>20</v>
      </c>
      <c r="R307">
        <v>21.33</v>
      </c>
      <c r="S307">
        <v>41.33</v>
      </c>
      <c r="T307">
        <v>41.33</v>
      </c>
      <c r="U307" t="s">
        <v>1053</v>
      </c>
      <c r="V307" t="s">
        <v>1050</v>
      </c>
      <c r="W307">
        <f t="shared" si="4"/>
        <v>38</v>
      </c>
    </row>
    <row r="308" spans="1:23" x14ac:dyDescent="0.35">
      <c r="A308" t="s">
        <v>353</v>
      </c>
      <c r="B308" t="s">
        <v>36</v>
      </c>
      <c r="C308" t="s">
        <v>7</v>
      </c>
      <c r="D308" t="s">
        <v>12</v>
      </c>
      <c r="E308" t="s">
        <v>1077</v>
      </c>
      <c r="F308" s="5">
        <v>44229</v>
      </c>
      <c r="G308" s="5">
        <v>44229</v>
      </c>
      <c r="H308">
        <v>2</v>
      </c>
      <c r="K308">
        <v>0.5</v>
      </c>
      <c r="L308">
        <v>21.33</v>
      </c>
      <c r="M308" t="s">
        <v>17</v>
      </c>
      <c r="N308">
        <v>0</v>
      </c>
      <c r="O308">
        <v>140</v>
      </c>
      <c r="P308">
        <v>70</v>
      </c>
      <c r="Q308">
        <v>70</v>
      </c>
      <c r="R308">
        <v>21.33</v>
      </c>
      <c r="S308">
        <v>91.33</v>
      </c>
      <c r="T308">
        <v>91.33</v>
      </c>
      <c r="U308" t="s">
        <v>1048</v>
      </c>
      <c r="V308" t="s">
        <v>1048</v>
      </c>
      <c r="W308">
        <f t="shared" si="4"/>
        <v>0</v>
      </c>
    </row>
    <row r="309" spans="1:23" x14ac:dyDescent="0.35">
      <c r="A309" t="s">
        <v>354</v>
      </c>
      <c r="B309" t="s">
        <v>40</v>
      </c>
      <c r="C309" t="s">
        <v>7</v>
      </c>
      <c r="D309" t="s">
        <v>13</v>
      </c>
      <c r="E309" t="s">
        <v>1077</v>
      </c>
      <c r="F309" s="5">
        <v>44229</v>
      </c>
      <c r="G309" s="5">
        <v>44236</v>
      </c>
      <c r="H309">
        <v>2</v>
      </c>
      <c r="K309">
        <v>0.5</v>
      </c>
      <c r="L309">
        <v>1231.2</v>
      </c>
      <c r="M309" t="s">
        <v>18</v>
      </c>
      <c r="N309">
        <v>7</v>
      </c>
      <c r="O309">
        <v>140</v>
      </c>
      <c r="P309">
        <v>70</v>
      </c>
      <c r="Q309">
        <v>70</v>
      </c>
      <c r="R309">
        <v>1231.2</v>
      </c>
      <c r="S309">
        <v>1301.2</v>
      </c>
      <c r="T309">
        <v>1301.2</v>
      </c>
      <c r="U309" t="s">
        <v>1048</v>
      </c>
      <c r="V309" t="s">
        <v>1048</v>
      </c>
      <c r="W309">
        <f t="shared" si="4"/>
        <v>7</v>
      </c>
    </row>
    <row r="310" spans="1:23" x14ac:dyDescent="0.35">
      <c r="A310" t="s">
        <v>355</v>
      </c>
      <c r="B310" t="s">
        <v>36</v>
      </c>
      <c r="C310" t="s">
        <v>7</v>
      </c>
      <c r="D310" t="s">
        <v>13</v>
      </c>
      <c r="E310" t="s">
        <v>1077</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f t="shared" si="4"/>
        <v>15</v>
      </c>
    </row>
    <row r="311" spans="1:23" x14ac:dyDescent="0.35">
      <c r="A311" t="s">
        <v>356</v>
      </c>
      <c r="B311" t="s">
        <v>36</v>
      </c>
      <c r="C311" t="s">
        <v>7</v>
      </c>
      <c r="D311" t="s">
        <v>13</v>
      </c>
      <c r="E311" t="s">
        <v>1077</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4"/>
        <v>16</v>
      </c>
    </row>
    <row r="312" spans="1:23" x14ac:dyDescent="0.35">
      <c r="A312" t="s">
        <v>357</v>
      </c>
      <c r="B312" t="s">
        <v>40</v>
      </c>
      <c r="C312" t="s">
        <v>7</v>
      </c>
      <c r="D312" t="s">
        <v>13</v>
      </c>
      <c r="E312" t="s">
        <v>1077</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4"/>
        <v>29</v>
      </c>
    </row>
    <row r="313" spans="1:23" x14ac:dyDescent="0.35">
      <c r="A313" t="s">
        <v>358</v>
      </c>
      <c r="B313" t="s">
        <v>39</v>
      </c>
      <c r="C313" t="s">
        <v>9</v>
      </c>
      <c r="D313" t="s">
        <v>11</v>
      </c>
      <c r="E313" t="s">
        <v>1077</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4"/>
        <v>44</v>
      </c>
    </row>
    <row r="314" spans="1:23" x14ac:dyDescent="0.35">
      <c r="A314" t="s">
        <v>359</v>
      </c>
      <c r="B314" t="s">
        <v>38</v>
      </c>
      <c r="C314" t="s">
        <v>8</v>
      </c>
      <c r="D314" t="s">
        <v>11</v>
      </c>
      <c r="E314" t="s">
        <v>1077</v>
      </c>
      <c r="F314" s="5">
        <v>44229</v>
      </c>
      <c r="G314" s="5">
        <v>44341</v>
      </c>
      <c r="H314">
        <v>1</v>
      </c>
      <c r="K314">
        <v>0.25</v>
      </c>
      <c r="L314">
        <v>40</v>
      </c>
      <c r="M314" t="s">
        <v>19</v>
      </c>
      <c r="N314">
        <v>112</v>
      </c>
      <c r="O314">
        <v>80</v>
      </c>
      <c r="P314">
        <v>20</v>
      </c>
      <c r="Q314">
        <v>20</v>
      </c>
      <c r="R314">
        <v>40</v>
      </c>
      <c r="S314">
        <v>60</v>
      </c>
      <c r="T314">
        <v>60</v>
      </c>
      <c r="U314" t="s">
        <v>1048</v>
      </c>
      <c r="V314" t="s">
        <v>1048</v>
      </c>
      <c r="W314">
        <f t="shared" si="4"/>
        <v>112</v>
      </c>
    </row>
    <row r="315" spans="1:23" x14ac:dyDescent="0.35">
      <c r="A315" t="s">
        <v>360</v>
      </c>
      <c r="B315" t="s">
        <v>37</v>
      </c>
      <c r="C315" t="s">
        <v>43</v>
      </c>
      <c r="D315" t="s">
        <v>12</v>
      </c>
      <c r="E315" t="s">
        <v>1077</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4"/>
        <v>11</v>
      </c>
    </row>
    <row r="316" spans="1:23" x14ac:dyDescent="0.35">
      <c r="A316" t="s">
        <v>361</v>
      </c>
      <c r="B316" t="s">
        <v>38</v>
      </c>
      <c r="C316" t="s">
        <v>9</v>
      </c>
      <c r="D316" t="s">
        <v>12</v>
      </c>
      <c r="E316" t="s">
        <v>1077</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f t="shared" si="4"/>
        <v>16</v>
      </c>
    </row>
    <row r="317" spans="1:23" x14ac:dyDescent="0.35">
      <c r="A317" t="s">
        <v>362</v>
      </c>
      <c r="B317" t="s">
        <v>37</v>
      </c>
      <c r="C317" t="s">
        <v>43</v>
      </c>
      <c r="D317" t="s">
        <v>11</v>
      </c>
      <c r="E317" t="s">
        <v>1077</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4"/>
        <v>19</v>
      </c>
    </row>
    <row r="318" spans="1:23" x14ac:dyDescent="0.35">
      <c r="A318" t="s">
        <v>363</v>
      </c>
      <c r="B318" t="s">
        <v>38</v>
      </c>
      <c r="C318" t="s">
        <v>8</v>
      </c>
      <c r="D318" t="s">
        <v>12</v>
      </c>
      <c r="E318" t="s">
        <v>1077</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4"/>
        <v>29</v>
      </c>
    </row>
    <row r="319" spans="1:23" x14ac:dyDescent="0.35">
      <c r="A319" t="s">
        <v>364</v>
      </c>
      <c r="B319" t="s">
        <v>39</v>
      </c>
      <c r="C319" t="s">
        <v>8</v>
      </c>
      <c r="D319" t="s">
        <v>12</v>
      </c>
      <c r="E319" t="s">
        <v>1077</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4"/>
        <v>33</v>
      </c>
    </row>
    <row r="320" spans="1:23" x14ac:dyDescent="0.35">
      <c r="A320" t="s">
        <v>365</v>
      </c>
      <c r="B320" t="s">
        <v>41</v>
      </c>
      <c r="C320" t="s">
        <v>7</v>
      </c>
      <c r="D320" t="s">
        <v>11</v>
      </c>
      <c r="E320" t="s">
        <v>1077</v>
      </c>
      <c r="F320" s="5">
        <v>44231</v>
      </c>
      <c r="G320" s="5">
        <v>44270</v>
      </c>
      <c r="H320">
        <v>1</v>
      </c>
      <c r="K320">
        <v>0.25</v>
      </c>
      <c r="L320">
        <v>30</v>
      </c>
      <c r="M320" t="s">
        <v>17</v>
      </c>
      <c r="N320">
        <v>39</v>
      </c>
      <c r="O320">
        <v>80</v>
      </c>
      <c r="P320">
        <v>20</v>
      </c>
      <c r="Q320">
        <v>20</v>
      </c>
      <c r="R320">
        <v>30</v>
      </c>
      <c r="S320">
        <v>50</v>
      </c>
      <c r="T320">
        <v>50</v>
      </c>
      <c r="U320" t="s">
        <v>1050</v>
      </c>
      <c r="V320" t="s">
        <v>1053</v>
      </c>
      <c r="W320">
        <f t="shared" si="4"/>
        <v>39</v>
      </c>
    </row>
    <row r="321" spans="1:23" x14ac:dyDescent="0.35">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4"/>
        <v>36</v>
      </c>
    </row>
    <row r="322" spans="1:23" x14ac:dyDescent="0.35">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
        <v>1051</v>
      </c>
      <c r="W322">
        <f t="shared" si="4"/>
        <v>145</v>
      </c>
    </row>
    <row r="323" spans="1:23" x14ac:dyDescent="0.35">
      <c r="A323" t="s">
        <v>368</v>
      </c>
      <c r="B323" t="s">
        <v>38</v>
      </c>
      <c r="C323" t="s">
        <v>8</v>
      </c>
      <c r="D323" t="s">
        <v>12</v>
      </c>
      <c r="E323" t="s">
        <v>1077</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5">IF(G323, DATEDIF(F323, G323, "D"), "In progress")</f>
        <v>45</v>
      </c>
    </row>
    <row r="324" spans="1:23" x14ac:dyDescent="0.35">
      <c r="A324" t="s">
        <v>369</v>
      </c>
      <c r="B324" t="s">
        <v>38</v>
      </c>
      <c r="C324" t="s">
        <v>8</v>
      </c>
      <c r="D324" t="s">
        <v>11</v>
      </c>
      <c r="E324" t="s">
        <v>1077</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5"/>
        <v>53</v>
      </c>
    </row>
    <row r="325" spans="1:23" x14ac:dyDescent="0.35">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5"/>
        <v>11</v>
      </c>
    </row>
    <row r="326" spans="1:23" x14ac:dyDescent="0.35">
      <c r="A326" t="s">
        <v>371</v>
      </c>
      <c r="B326" t="s">
        <v>35</v>
      </c>
      <c r="C326" t="s">
        <v>44</v>
      </c>
      <c r="D326" t="s">
        <v>13</v>
      </c>
      <c r="E326" t="s">
        <v>1077</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5"/>
        <v>8</v>
      </c>
    </row>
    <row r="327" spans="1:23" x14ac:dyDescent="0.35">
      <c r="A327" t="s">
        <v>372</v>
      </c>
      <c r="B327" t="s">
        <v>37</v>
      </c>
      <c r="C327" t="s">
        <v>43</v>
      </c>
      <c r="D327" t="s">
        <v>1</v>
      </c>
      <c r="E327" t="s">
        <v>1077</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5"/>
        <v>10</v>
      </c>
    </row>
    <row r="328" spans="1:23" x14ac:dyDescent="0.35">
      <c r="A328" t="s">
        <v>373</v>
      </c>
      <c r="B328" t="s">
        <v>36</v>
      </c>
      <c r="C328" t="s">
        <v>7</v>
      </c>
      <c r="D328" t="s">
        <v>2</v>
      </c>
      <c r="E328" t="s">
        <v>1077</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5"/>
        <v>14</v>
      </c>
    </row>
    <row r="329" spans="1:23" x14ac:dyDescent="0.35">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5"/>
        <v>1</v>
      </c>
    </row>
    <row r="330" spans="1:23" x14ac:dyDescent="0.35">
      <c r="A330" t="s">
        <v>375</v>
      </c>
      <c r="B330" t="s">
        <v>36</v>
      </c>
      <c r="C330" t="s">
        <v>7</v>
      </c>
      <c r="D330" t="s">
        <v>12</v>
      </c>
      <c r="E330" t="s">
        <v>1077</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5"/>
        <v>13</v>
      </c>
    </row>
    <row r="331" spans="1:23" x14ac:dyDescent="0.35">
      <c r="A331" t="s">
        <v>376</v>
      </c>
      <c r="B331" t="s">
        <v>36</v>
      </c>
      <c r="C331" t="s">
        <v>7</v>
      </c>
      <c r="D331" t="s">
        <v>12</v>
      </c>
      <c r="E331" t="s">
        <v>1077</v>
      </c>
      <c r="F331" s="5">
        <v>44236</v>
      </c>
      <c r="G331" s="5">
        <v>44251</v>
      </c>
      <c r="H331">
        <v>2</v>
      </c>
      <c r="K331">
        <v>0.75</v>
      </c>
      <c r="L331">
        <v>36</v>
      </c>
      <c r="M331" t="s">
        <v>17</v>
      </c>
      <c r="N331">
        <v>15</v>
      </c>
      <c r="O331">
        <v>140</v>
      </c>
      <c r="P331">
        <v>105</v>
      </c>
      <c r="Q331">
        <v>105</v>
      </c>
      <c r="R331">
        <v>36</v>
      </c>
      <c r="S331">
        <v>141</v>
      </c>
      <c r="T331">
        <v>141</v>
      </c>
      <c r="U331" t="s">
        <v>1048</v>
      </c>
      <c r="V331" t="s">
        <v>1051</v>
      </c>
      <c r="W331">
        <f t="shared" si="5"/>
        <v>15</v>
      </c>
    </row>
    <row r="332" spans="1:23" x14ac:dyDescent="0.35">
      <c r="A332" t="s">
        <v>377</v>
      </c>
      <c r="B332" t="s">
        <v>37</v>
      </c>
      <c r="C332" t="s">
        <v>43</v>
      </c>
      <c r="D332" t="s">
        <v>13</v>
      </c>
      <c r="E332" t="s">
        <v>1077</v>
      </c>
      <c r="F332" s="5">
        <v>44236</v>
      </c>
      <c r="G332" s="5">
        <v>44299</v>
      </c>
      <c r="H332">
        <v>1</v>
      </c>
      <c r="K332">
        <v>0.5</v>
      </c>
      <c r="L332">
        <v>53.43</v>
      </c>
      <c r="M332" t="s">
        <v>17</v>
      </c>
      <c r="N332">
        <v>63</v>
      </c>
      <c r="O332">
        <v>80</v>
      </c>
      <c r="P332">
        <v>40</v>
      </c>
      <c r="Q332">
        <v>40</v>
      </c>
      <c r="R332">
        <v>53.43</v>
      </c>
      <c r="S332">
        <v>93.43</v>
      </c>
      <c r="T332">
        <v>93.43</v>
      </c>
      <c r="U332" t="s">
        <v>1048</v>
      </c>
      <c r="V332" t="s">
        <v>1048</v>
      </c>
      <c r="W332">
        <f t="shared" si="5"/>
        <v>63</v>
      </c>
    </row>
    <row r="333" spans="1:23" x14ac:dyDescent="0.35">
      <c r="A333" t="s">
        <v>378</v>
      </c>
      <c r="B333" t="s">
        <v>36</v>
      </c>
      <c r="C333" t="s">
        <v>7</v>
      </c>
      <c r="D333" t="s">
        <v>12</v>
      </c>
      <c r="E333" t="s">
        <v>1077</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f t="shared" si="5"/>
        <v>7</v>
      </c>
    </row>
    <row r="334" spans="1:23" x14ac:dyDescent="0.35">
      <c r="A334" t="s">
        <v>379</v>
      </c>
      <c r="B334" t="s">
        <v>39</v>
      </c>
      <c r="C334" t="s">
        <v>9</v>
      </c>
      <c r="D334" t="s">
        <v>12</v>
      </c>
      <c r="E334" t="s">
        <v>1077</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 t="shared" si="5"/>
        <v>12</v>
      </c>
    </row>
    <row r="335" spans="1:23" x14ac:dyDescent="0.35">
      <c r="A335" t="s">
        <v>380</v>
      </c>
      <c r="B335" t="s">
        <v>35</v>
      </c>
      <c r="C335" t="s">
        <v>9</v>
      </c>
      <c r="D335" t="s">
        <v>13</v>
      </c>
      <c r="E335" t="s">
        <v>1077</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5"/>
        <v>15</v>
      </c>
    </row>
    <row r="336" spans="1:23" x14ac:dyDescent="0.35">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5"/>
        <v>16</v>
      </c>
    </row>
    <row r="337" spans="1:23" x14ac:dyDescent="0.35">
      <c r="A337" t="s">
        <v>382</v>
      </c>
      <c r="B337" t="s">
        <v>37</v>
      </c>
      <c r="C337" t="s">
        <v>43</v>
      </c>
      <c r="D337" t="s">
        <v>12</v>
      </c>
      <c r="E337" t="s">
        <v>1077</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5"/>
        <v>28</v>
      </c>
    </row>
    <row r="338" spans="1:23" x14ac:dyDescent="0.35">
      <c r="A338" t="s">
        <v>383</v>
      </c>
      <c r="B338" t="s">
        <v>39</v>
      </c>
      <c r="C338" t="s">
        <v>8</v>
      </c>
      <c r="D338" t="s">
        <v>2</v>
      </c>
      <c r="E338" t="s">
        <v>1077</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5"/>
        <v>54</v>
      </c>
    </row>
    <row r="339" spans="1:23" x14ac:dyDescent="0.35">
      <c r="A339" t="s">
        <v>384</v>
      </c>
      <c r="B339" t="s">
        <v>36</v>
      </c>
      <c r="C339" t="s">
        <v>7</v>
      </c>
      <c r="D339" t="s">
        <v>1</v>
      </c>
      <c r="E339" t="s">
        <v>1077</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f t="shared" si="5"/>
        <v>3</v>
      </c>
    </row>
    <row r="340" spans="1:23" x14ac:dyDescent="0.35">
      <c r="A340" t="s">
        <v>385</v>
      </c>
      <c r="B340" t="s">
        <v>36</v>
      </c>
      <c r="C340" t="s">
        <v>7</v>
      </c>
      <c r="D340" t="s">
        <v>12</v>
      </c>
      <c r="E340" t="s">
        <v>1077</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5"/>
        <v>9</v>
      </c>
    </row>
    <row r="341" spans="1:23" x14ac:dyDescent="0.35">
      <c r="A341" t="s">
        <v>386</v>
      </c>
      <c r="B341" t="s">
        <v>36</v>
      </c>
      <c r="C341" t="s">
        <v>7</v>
      </c>
      <c r="D341" t="s">
        <v>12</v>
      </c>
      <c r="E341" t="s">
        <v>1077</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5"/>
        <v>10</v>
      </c>
    </row>
    <row r="342" spans="1:23" x14ac:dyDescent="0.35">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5"/>
        <v>14</v>
      </c>
    </row>
    <row r="343" spans="1:23" x14ac:dyDescent="0.35">
      <c r="A343" t="s">
        <v>388</v>
      </c>
      <c r="B343" t="s">
        <v>38</v>
      </c>
      <c r="C343" t="s">
        <v>8</v>
      </c>
      <c r="D343" t="s">
        <v>11</v>
      </c>
      <c r="E343" t="s">
        <v>1077</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f t="shared" si="5"/>
        <v>15</v>
      </c>
    </row>
    <row r="344" spans="1:23" x14ac:dyDescent="0.35">
      <c r="A344" t="s">
        <v>389</v>
      </c>
      <c r="B344" t="s">
        <v>35</v>
      </c>
      <c r="C344" t="s">
        <v>44</v>
      </c>
      <c r="D344" t="s">
        <v>13</v>
      </c>
      <c r="E344" t="s">
        <v>1077</v>
      </c>
      <c r="F344" s="5">
        <v>44243</v>
      </c>
      <c r="G344" s="5">
        <v>44263</v>
      </c>
      <c r="H344">
        <v>2</v>
      </c>
      <c r="K344">
        <v>0.5</v>
      </c>
      <c r="L344">
        <v>202</v>
      </c>
      <c r="M344" t="s">
        <v>18</v>
      </c>
      <c r="N344">
        <v>20</v>
      </c>
      <c r="O344">
        <v>140</v>
      </c>
      <c r="P344">
        <v>70</v>
      </c>
      <c r="Q344">
        <v>70</v>
      </c>
      <c r="R344">
        <v>202</v>
      </c>
      <c r="S344">
        <v>272</v>
      </c>
      <c r="T344">
        <v>272</v>
      </c>
      <c r="U344" t="s">
        <v>1048</v>
      </c>
      <c r="V344" t="s">
        <v>1053</v>
      </c>
      <c r="W344">
        <f t="shared" si="5"/>
        <v>20</v>
      </c>
    </row>
    <row r="345" spans="1:23" x14ac:dyDescent="0.35">
      <c r="A345" t="s">
        <v>390</v>
      </c>
      <c r="B345" t="s">
        <v>39</v>
      </c>
      <c r="C345" t="s">
        <v>9</v>
      </c>
      <c r="D345" t="s">
        <v>12</v>
      </c>
      <c r="E345" t="s">
        <v>1077</v>
      </c>
      <c r="F345" s="5">
        <v>44244</v>
      </c>
      <c r="G345" s="5">
        <v>44249</v>
      </c>
      <c r="H345">
        <v>1</v>
      </c>
      <c r="K345">
        <v>0.75</v>
      </c>
      <c r="L345">
        <v>137.13</v>
      </c>
      <c r="M345" t="s">
        <v>17</v>
      </c>
      <c r="N345">
        <v>5</v>
      </c>
      <c r="O345">
        <v>80</v>
      </c>
      <c r="P345">
        <v>60</v>
      </c>
      <c r="Q345">
        <v>60</v>
      </c>
      <c r="R345">
        <v>137.13</v>
      </c>
      <c r="S345">
        <v>197.13</v>
      </c>
      <c r="T345">
        <v>197.13</v>
      </c>
      <c r="U345" t="s">
        <v>1051</v>
      </c>
      <c r="V345" t="s">
        <v>1053</v>
      </c>
      <c r="W345">
        <f t="shared" si="5"/>
        <v>5</v>
      </c>
    </row>
    <row r="346" spans="1:23" x14ac:dyDescent="0.35">
      <c r="A346" t="s">
        <v>391</v>
      </c>
      <c r="B346" t="s">
        <v>38</v>
      </c>
      <c r="C346" t="s">
        <v>8</v>
      </c>
      <c r="D346" t="s">
        <v>12</v>
      </c>
      <c r="E346" t="s">
        <v>1077</v>
      </c>
      <c r="F346" s="5">
        <v>44244</v>
      </c>
      <c r="G346" s="5">
        <v>44256</v>
      </c>
      <c r="H346">
        <v>1</v>
      </c>
      <c r="K346">
        <v>0.5</v>
      </c>
      <c r="L346">
        <v>180</v>
      </c>
      <c r="M346" t="s">
        <v>18</v>
      </c>
      <c r="N346">
        <v>12</v>
      </c>
      <c r="O346">
        <v>80</v>
      </c>
      <c r="P346">
        <v>40</v>
      </c>
      <c r="Q346">
        <v>40</v>
      </c>
      <c r="R346">
        <v>180</v>
      </c>
      <c r="S346">
        <v>220</v>
      </c>
      <c r="T346">
        <v>220</v>
      </c>
      <c r="U346" t="s">
        <v>1051</v>
      </c>
      <c r="V346" t="s">
        <v>1053</v>
      </c>
      <c r="W346">
        <f t="shared" si="5"/>
        <v>12</v>
      </c>
    </row>
    <row r="347" spans="1:23" x14ac:dyDescent="0.35">
      <c r="A347" t="s">
        <v>392</v>
      </c>
      <c r="B347" t="s">
        <v>34</v>
      </c>
      <c r="C347" t="s">
        <v>8</v>
      </c>
      <c r="D347" t="s">
        <v>12</v>
      </c>
      <c r="E347" t="s">
        <v>1077</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f t="shared" si="5"/>
        <v>12</v>
      </c>
    </row>
    <row r="348" spans="1:23" x14ac:dyDescent="0.35">
      <c r="A348" t="s">
        <v>393</v>
      </c>
      <c r="B348" t="s">
        <v>35</v>
      </c>
      <c r="C348" t="s">
        <v>8</v>
      </c>
      <c r="D348" t="s">
        <v>11</v>
      </c>
      <c r="E348" t="s">
        <v>1077</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5"/>
        <v>13</v>
      </c>
    </row>
    <row r="349" spans="1:23" x14ac:dyDescent="0.35">
      <c r="A349" t="s">
        <v>394</v>
      </c>
      <c r="B349" t="s">
        <v>36</v>
      </c>
      <c r="C349" t="s">
        <v>7</v>
      </c>
      <c r="D349" t="s">
        <v>11</v>
      </c>
      <c r="E349" t="s">
        <v>1077</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f t="shared" si="5"/>
        <v>19</v>
      </c>
    </row>
    <row r="350" spans="1:23" x14ac:dyDescent="0.35">
      <c r="A350" t="s">
        <v>395</v>
      </c>
      <c r="B350" t="s">
        <v>34</v>
      </c>
      <c r="C350" t="s">
        <v>44</v>
      </c>
      <c r="D350" t="s">
        <v>11</v>
      </c>
      <c r="E350" t="s">
        <v>1077</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f t="shared" si="5"/>
        <v>16</v>
      </c>
    </row>
    <row r="351" spans="1:23" x14ac:dyDescent="0.35">
      <c r="A351" t="s">
        <v>396</v>
      </c>
      <c r="B351" t="s">
        <v>35</v>
      </c>
      <c r="C351" t="s">
        <v>8</v>
      </c>
      <c r="D351" t="s">
        <v>13</v>
      </c>
      <c r="E351" t="s">
        <v>1077</v>
      </c>
      <c r="F351" s="5">
        <v>44245</v>
      </c>
      <c r="G351" s="5">
        <v>44257</v>
      </c>
      <c r="H351">
        <v>1</v>
      </c>
      <c r="K351">
        <v>0.5</v>
      </c>
      <c r="L351">
        <v>42.66</v>
      </c>
      <c r="M351" t="s">
        <v>17</v>
      </c>
      <c r="N351">
        <v>12</v>
      </c>
      <c r="O351">
        <v>80</v>
      </c>
      <c r="P351">
        <v>40</v>
      </c>
      <c r="Q351">
        <v>40</v>
      </c>
      <c r="R351">
        <v>42.66</v>
      </c>
      <c r="S351">
        <v>82.66</v>
      </c>
      <c r="T351">
        <v>82.66</v>
      </c>
      <c r="U351" t="s">
        <v>1050</v>
      </c>
      <c r="V351" t="s">
        <v>1048</v>
      </c>
      <c r="W351">
        <f t="shared" si="5"/>
        <v>12</v>
      </c>
    </row>
    <row r="352" spans="1:23" x14ac:dyDescent="0.35">
      <c r="A352" t="s">
        <v>397</v>
      </c>
      <c r="B352" t="s">
        <v>36</v>
      </c>
      <c r="C352" t="s">
        <v>7</v>
      </c>
      <c r="D352" t="s">
        <v>13</v>
      </c>
      <c r="E352" t="s">
        <v>1077</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f t="shared" si="5"/>
        <v>20</v>
      </c>
    </row>
    <row r="353" spans="1:23" x14ac:dyDescent="0.35">
      <c r="A353" t="s">
        <v>398</v>
      </c>
      <c r="B353" t="s">
        <v>39</v>
      </c>
      <c r="C353" t="s">
        <v>9</v>
      </c>
      <c r="D353" t="s">
        <v>12</v>
      </c>
      <c r="E353" t="s">
        <v>1077</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5"/>
        <v>18</v>
      </c>
    </row>
    <row r="354" spans="1:23" x14ac:dyDescent="0.35">
      <c r="A354" t="s">
        <v>399</v>
      </c>
      <c r="B354" t="s">
        <v>36</v>
      </c>
      <c r="C354" t="s">
        <v>7</v>
      </c>
      <c r="D354" t="s">
        <v>12</v>
      </c>
      <c r="E354" t="s">
        <v>1077</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5"/>
        <v>35</v>
      </c>
    </row>
    <row r="355" spans="1:23" x14ac:dyDescent="0.35">
      <c r="A355" t="s">
        <v>400</v>
      </c>
      <c r="B355" t="s">
        <v>34</v>
      </c>
      <c r="C355" t="s">
        <v>9</v>
      </c>
      <c r="D355" t="s">
        <v>2</v>
      </c>
      <c r="E355" t="s">
        <v>1077</v>
      </c>
      <c r="F355" s="5">
        <v>44250</v>
      </c>
      <c r="G355" s="5">
        <v>44257</v>
      </c>
      <c r="H355">
        <v>1</v>
      </c>
      <c r="K355">
        <v>1</v>
      </c>
      <c r="L355">
        <v>90</v>
      </c>
      <c r="M355" t="s">
        <v>18</v>
      </c>
      <c r="N355">
        <v>7</v>
      </c>
      <c r="O355">
        <v>80</v>
      </c>
      <c r="P355">
        <v>80</v>
      </c>
      <c r="Q355">
        <v>80</v>
      </c>
      <c r="R355">
        <v>90</v>
      </c>
      <c r="S355">
        <v>170</v>
      </c>
      <c r="T355">
        <v>170</v>
      </c>
      <c r="U355" t="s">
        <v>1048</v>
      </c>
      <c r="V355" t="s">
        <v>1048</v>
      </c>
      <c r="W355">
        <f t="shared" si="5"/>
        <v>7</v>
      </c>
    </row>
    <row r="356" spans="1:23" x14ac:dyDescent="0.35">
      <c r="A356" t="s">
        <v>401</v>
      </c>
      <c r="B356" t="s">
        <v>37</v>
      </c>
      <c r="C356" t="s">
        <v>43</v>
      </c>
      <c r="D356" t="s">
        <v>11</v>
      </c>
      <c r="E356" t="s">
        <v>1077</v>
      </c>
      <c r="F356" s="5">
        <v>44250</v>
      </c>
      <c r="G356" s="5">
        <v>44271</v>
      </c>
      <c r="H356">
        <v>1</v>
      </c>
      <c r="K356">
        <v>0.25</v>
      </c>
      <c r="L356">
        <v>16.25</v>
      </c>
      <c r="M356" t="s">
        <v>17</v>
      </c>
      <c r="N356">
        <v>21</v>
      </c>
      <c r="O356">
        <v>80</v>
      </c>
      <c r="P356">
        <v>20</v>
      </c>
      <c r="Q356">
        <v>20</v>
      </c>
      <c r="R356">
        <v>16.25</v>
      </c>
      <c r="S356">
        <v>36.25</v>
      </c>
      <c r="T356">
        <v>36.25</v>
      </c>
      <c r="U356" t="s">
        <v>1048</v>
      </c>
      <c r="V356" t="s">
        <v>1048</v>
      </c>
      <c r="W356">
        <f t="shared" si="5"/>
        <v>21</v>
      </c>
    </row>
    <row r="357" spans="1:23" x14ac:dyDescent="0.35">
      <c r="A357" t="s">
        <v>402</v>
      </c>
      <c r="B357" t="s">
        <v>34</v>
      </c>
      <c r="C357" t="s">
        <v>44</v>
      </c>
      <c r="D357" t="s">
        <v>12</v>
      </c>
      <c r="E357" t="s">
        <v>1077</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5"/>
        <v>37</v>
      </c>
    </row>
    <row r="358" spans="1:23" x14ac:dyDescent="0.35">
      <c r="A358" t="s">
        <v>403</v>
      </c>
      <c r="B358" t="s">
        <v>37</v>
      </c>
      <c r="C358" t="s">
        <v>43</v>
      </c>
      <c r="D358" t="s">
        <v>11</v>
      </c>
      <c r="E358" t="s">
        <v>1077</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5"/>
        <v>19</v>
      </c>
    </row>
    <row r="359" spans="1:23" x14ac:dyDescent="0.35">
      <c r="A359" t="s">
        <v>404</v>
      </c>
      <c r="B359" t="s">
        <v>34</v>
      </c>
      <c r="C359" t="s">
        <v>9</v>
      </c>
      <c r="D359" t="s">
        <v>12</v>
      </c>
      <c r="E359" t="s">
        <v>1077</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5"/>
        <v>11</v>
      </c>
    </row>
    <row r="360" spans="1:23" x14ac:dyDescent="0.35">
      <c r="A360" t="s">
        <v>405</v>
      </c>
      <c r="B360" t="s">
        <v>37</v>
      </c>
      <c r="C360" t="s">
        <v>43</v>
      </c>
      <c r="D360" t="s">
        <v>13</v>
      </c>
      <c r="E360" t="s">
        <v>1077</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5"/>
        <v>18</v>
      </c>
    </row>
    <row r="361" spans="1:23" x14ac:dyDescent="0.35">
      <c r="A361" t="s">
        <v>406</v>
      </c>
      <c r="B361" t="s">
        <v>37</v>
      </c>
      <c r="C361" t="s">
        <v>43</v>
      </c>
      <c r="D361" t="s">
        <v>13</v>
      </c>
      <c r="E361" t="s">
        <v>1077</v>
      </c>
      <c r="F361" s="5">
        <v>44252</v>
      </c>
      <c r="G361" s="5">
        <v>44271</v>
      </c>
      <c r="H361">
        <v>1</v>
      </c>
      <c r="K361">
        <v>0.5</v>
      </c>
      <c r="L361">
        <v>45.63</v>
      </c>
      <c r="M361" t="s">
        <v>19</v>
      </c>
      <c r="N361">
        <v>19</v>
      </c>
      <c r="O361">
        <v>80</v>
      </c>
      <c r="P361">
        <v>40</v>
      </c>
      <c r="Q361">
        <v>40</v>
      </c>
      <c r="R361">
        <v>45.63</v>
      </c>
      <c r="S361">
        <v>85.63</v>
      </c>
      <c r="T361">
        <v>85.63</v>
      </c>
      <c r="U361" t="s">
        <v>1050</v>
      </c>
      <c r="V361" t="s">
        <v>1048</v>
      </c>
      <c r="W361">
        <f t="shared" si="5"/>
        <v>19</v>
      </c>
    </row>
    <row r="362" spans="1:23" x14ac:dyDescent="0.35">
      <c r="A362" t="s">
        <v>407</v>
      </c>
      <c r="B362" t="s">
        <v>38</v>
      </c>
      <c r="C362" t="s">
        <v>8</v>
      </c>
      <c r="D362" t="s">
        <v>13</v>
      </c>
      <c r="E362" t="s">
        <v>1077</v>
      </c>
      <c r="F362" s="5">
        <v>44252</v>
      </c>
      <c r="G362" s="5">
        <v>44279</v>
      </c>
      <c r="H362">
        <v>1</v>
      </c>
      <c r="K362">
        <v>1</v>
      </c>
      <c r="L362">
        <v>42.66</v>
      </c>
      <c r="M362" t="s">
        <v>18</v>
      </c>
      <c r="N362">
        <v>27</v>
      </c>
      <c r="O362">
        <v>80</v>
      </c>
      <c r="P362">
        <v>80</v>
      </c>
      <c r="Q362">
        <v>80</v>
      </c>
      <c r="R362">
        <v>42.66</v>
      </c>
      <c r="S362">
        <v>122.66</v>
      </c>
      <c r="T362">
        <v>122.66</v>
      </c>
      <c r="U362" t="s">
        <v>1050</v>
      </c>
      <c r="V362" t="s">
        <v>1051</v>
      </c>
      <c r="W362">
        <f t="shared" si="5"/>
        <v>27</v>
      </c>
    </row>
    <row r="363" spans="1:23" x14ac:dyDescent="0.35">
      <c r="A363" t="s">
        <v>408</v>
      </c>
      <c r="B363" t="s">
        <v>34</v>
      </c>
      <c r="C363" t="s">
        <v>9</v>
      </c>
      <c r="D363" t="s">
        <v>12</v>
      </c>
      <c r="E363" t="s">
        <v>1077</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5"/>
        <v>41</v>
      </c>
    </row>
    <row r="364" spans="1:23" x14ac:dyDescent="0.35">
      <c r="A364" t="s">
        <v>409</v>
      </c>
      <c r="B364" t="s">
        <v>34</v>
      </c>
      <c r="C364" t="s">
        <v>44</v>
      </c>
      <c r="D364" t="s">
        <v>12</v>
      </c>
      <c r="E364" t="s">
        <v>1077</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5"/>
        <v>14</v>
      </c>
    </row>
    <row r="365" spans="1:23" x14ac:dyDescent="0.35">
      <c r="A365" t="s">
        <v>410</v>
      </c>
      <c r="B365" t="s">
        <v>38</v>
      </c>
      <c r="C365" t="s">
        <v>8</v>
      </c>
      <c r="D365" t="s">
        <v>13</v>
      </c>
      <c r="E365" t="s">
        <v>1077</v>
      </c>
      <c r="F365" s="5">
        <v>44256</v>
      </c>
      <c r="G365" s="5">
        <v>44270</v>
      </c>
      <c r="H365">
        <v>2</v>
      </c>
      <c r="K365">
        <v>0.5</v>
      </c>
      <c r="L365">
        <v>24.38</v>
      </c>
      <c r="M365" t="s">
        <v>17</v>
      </c>
      <c r="N365">
        <v>14</v>
      </c>
      <c r="O365">
        <v>140</v>
      </c>
      <c r="P365">
        <v>70</v>
      </c>
      <c r="Q365">
        <v>70</v>
      </c>
      <c r="R365">
        <v>24.38</v>
      </c>
      <c r="S365">
        <v>94.38</v>
      </c>
      <c r="T365">
        <v>94.38</v>
      </c>
      <c r="U365" t="s">
        <v>1053</v>
      </c>
      <c r="V365" t="s">
        <v>1053</v>
      </c>
      <c r="W365">
        <f t="shared" si="5"/>
        <v>14</v>
      </c>
    </row>
    <row r="366" spans="1:23" x14ac:dyDescent="0.35">
      <c r="A366" t="s">
        <v>411</v>
      </c>
      <c r="B366" t="s">
        <v>37</v>
      </c>
      <c r="C366" t="s">
        <v>43</v>
      </c>
      <c r="D366" t="s">
        <v>12</v>
      </c>
      <c r="E366" t="s">
        <v>1077</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5"/>
        <v>23</v>
      </c>
    </row>
    <row r="367" spans="1:23" x14ac:dyDescent="0.35">
      <c r="A367" t="s">
        <v>412</v>
      </c>
      <c r="B367" t="s">
        <v>40</v>
      </c>
      <c r="C367" t="s">
        <v>7</v>
      </c>
      <c r="D367" t="s">
        <v>12</v>
      </c>
      <c r="E367" t="s">
        <v>1077</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f t="shared" si="5"/>
        <v>43</v>
      </c>
    </row>
    <row r="368" spans="1:23" x14ac:dyDescent="0.35">
      <c r="A368" t="s">
        <v>413</v>
      </c>
      <c r="B368" t="s">
        <v>34</v>
      </c>
      <c r="C368" t="s">
        <v>44</v>
      </c>
      <c r="D368" t="s">
        <v>11</v>
      </c>
      <c r="E368" t="s">
        <v>1077</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 t="shared" si="5"/>
        <v>50</v>
      </c>
    </row>
    <row r="369" spans="1:23" x14ac:dyDescent="0.35">
      <c r="A369" t="s">
        <v>414</v>
      </c>
      <c r="B369" t="s">
        <v>36</v>
      </c>
      <c r="C369" t="s">
        <v>7</v>
      </c>
      <c r="D369" t="s">
        <v>12</v>
      </c>
      <c r="E369" t="s">
        <v>1077</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5"/>
        <v>59</v>
      </c>
    </row>
    <row r="370" spans="1:23" x14ac:dyDescent="0.35">
      <c r="A370" t="s">
        <v>415</v>
      </c>
      <c r="B370" t="s">
        <v>35</v>
      </c>
      <c r="C370" t="s">
        <v>8</v>
      </c>
      <c r="D370" t="s">
        <v>12</v>
      </c>
      <c r="E370" t="s">
        <v>1077</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5"/>
        <v>7</v>
      </c>
    </row>
    <row r="371" spans="1:23" x14ac:dyDescent="0.35">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
        <v>1051</v>
      </c>
      <c r="W371">
        <f t="shared" si="5"/>
        <v>8</v>
      </c>
    </row>
    <row r="372" spans="1:23" x14ac:dyDescent="0.35">
      <c r="A372" t="s">
        <v>417</v>
      </c>
      <c r="B372" t="s">
        <v>37</v>
      </c>
      <c r="C372" t="s">
        <v>43</v>
      </c>
      <c r="D372" t="s">
        <v>13</v>
      </c>
      <c r="E372" t="s">
        <v>1077</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5"/>
        <v>9</v>
      </c>
    </row>
    <row r="373" spans="1:23" x14ac:dyDescent="0.35">
      <c r="A373" t="s">
        <v>418</v>
      </c>
      <c r="B373" t="s">
        <v>37</v>
      </c>
      <c r="C373" t="s">
        <v>43</v>
      </c>
      <c r="D373" t="s">
        <v>12</v>
      </c>
      <c r="E373" t="s">
        <v>1077</v>
      </c>
      <c r="F373" s="5">
        <v>44257</v>
      </c>
      <c r="G373" s="5">
        <v>44266</v>
      </c>
      <c r="H373">
        <v>1</v>
      </c>
      <c r="K373">
        <v>0.25</v>
      </c>
      <c r="L373">
        <v>16.25</v>
      </c>
      <c r="M373" t="s">
        <v>17</v>
      </c>
      <c r="N373">
        <v>9</v>
      </c>
      <c r="O373">
        <v>80</v>
      </c>
      <c r="P373">
        <v>20</v>
      </c>
      <c r="Q373">
        <v>20</v>
      </c>
      <c r="R373">
        <v>16.25</v>
      </c>
      <c r="S373">
        <v>36.25</v>
      </c>
      <c r="T373">
        <v>36.25</v>
      </c>
      <c r="U373" t="s">
        <v>1048</v>
      </c>
      <c r="V373" t="s">
        <v>1050</v>
      </c>
      <c r="W373">
        <f t="shared" si="5"/>
        <v>9</v>
      </c>
    </row>
    <row r="374" spans="1:23" x14ac:dyDescent="0.35">
      <c r="A374" t="s">
        <v>419</v>
      </c>
      <c r="B374" t="s">
        <v>34</v>
      </c>
      <c r="C374" t="s">
        <v>9</v>
      </c>
      <c r="D374" t="s">
        <v>13</v>
      </c>
      <c r="E374" t="s">
        <v>1077</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5"/>
        <v>18</v>
      </c>
    </row>
    <row r="375" spans="1:23" x14ac:dyDescent="0.35">
      <c r="A375" t="s">
        <v>420</v>
      </c>
      <c r="B375" t="s">
        <v>39</v>
      </c>
      <c r="C375" t="s">
        <v>44</v>
      </c>
      <c r="D375" t="s">
        <v>11</v>
      </c>
      <c r="E375" t="s">
        <v>1077</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5"/>
        <v>14</v>
      </c>
    </row>
    <row r="376" spans="1:23" x14ac:dyDescent="0.35">
      <c r="A376" t="s">
        <v>421</v>
      </c>
      <c r="B376" t="s">
        <v>34</v>
      </c>
      <c r="C376" t="s">
        <v>9</v>
      </c>
      <c r="D376" t="s">
        <v>12</v>
      </c>
      <c r="E376" t="s">
        <v>1077</v>
      </c>
      <c r="F376" s="5">
        <v>44257</v>
      </c>
      <c r="G376" s="5">
        <v>44278</v>
      </c>
      <c r="H376">
        <v>1</v>
      </c>
      <c r="K376">
        <v>0.25</v>
      </c>
      <c r="L376">
        <v>144</v>
      </c>
      <c r="M376" t="s">
        <v>19</v>
      </c>
      <c r="N376">
        <v>21</v>
      </c>
      <c r="O376">
        <v>80</v>
      </c>
      <c r="P376">
        <v>20</v>
      </c>
      <c r="Q376">
        <v>20</v>
      </c>
      <c r="R376">
        <v>144</v>
      </c>
      <c r="S376">
        <v>164</v>
      </c>
      <c r="T376">
        <v>164</v>
      </c>
      <c r="U376" t="s">
        <v>1048</v>
      </c>
      <c r="V376" t="s">
        <v>1048</v>
      </c>
      <c r="W376">
        <f t="shared" si="5"/>
        <v>21</v>
      </c>
    </row>
    <row r="377" spans="1:23" x14ac:dyDescent="0.35">
      <c r="A377" t="s">
        <v>422</v>
      </c>
      <c r="B377" t="s">
        <v>39</v>
      </c>
      <c r="C377" t="s">
        <v>9</v>
      </c>
      <c r="D377" t="s">
        <v>1</v>
      </c>
      <c r="E377" t="s">
        <v>1077</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f t="shared" si="5"/>
        <v>21</v>
      </c>
    </row>
    <row r="378" spans="1:23" x14ac:dyDescent="0.35">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5"/>
        <v>6</v>
      </c>
    </row>
    <row r="379" spans="1:23" x14ac:dyDescent="0.35">
      <c r="A379" t="s">
        <v>424</v>
      </c>
      <c r="B379" t="s">
        <v>40</v>
      </c>
      <c r="C379" t="s">
        <v>7</v>
      </c>
      <c r="D379" t="s">
        <v>13</v>
      </c>
      <c r="E379" t="s">
        <v>1077</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f t="shared" si="5"/>
        <v>34</v>
      </c>
    </row>
    <row r="380" spans="1:23" x14ac:dyDescent="0.35">
      <c r="A380" t="s">
        <v>425</v>
      </c>
      <c r="B380" t="s">
        <v>38</v>
      </c>
      <c r="C380" t="s">
        <v>8</v>
      </c>
      <c r="D380" t="s">
        <v>12</v>
      </c>
      <c r="E380" t="s">
        <v>1077</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f t="shared" si="5"/>
        <v>54</v>
      </c>
    </row>
    <row r="381" spans="1:23" x14ac:dyDescent="0.35">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5"/>
        <v>71</v>
      </c>
    </row>
    <row r="382" spans="1:23" x14ac:dyDescent="0.35">
      <c r="A382" t="s">
        <v>427</v>
      </c>
      <c r="B382" t="s">
        <v>37</v>
      </c>
      <c r="C382" t="s">
        <v>9</v>
      </c>
      <c r="D382" t="s">
        <v>13</v>
      </c>
      <c r="E382" t="s">
        <v>1077</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5"/>
        <v>131</v>
      </c>
    </row>
    <row r="383" spans="1:23" x14ac:dyDescent="0.35">
      <c r="A383" t="s">
        <v>428</v>
      </c>
      <c r="B383" t="s">
        <v>35</v>
      </c>
      <c r="C383" t="s">
        <v>44</v>
      </c>
      <c r="D383" t="s">
        <v>12</v>
      </c>
      <c r="E383" t="s">
        <v>1077</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f t="shared" si="5"/>
        <v>4</v>
      </c>
    </row>
    <row r="384" spans="1:23" x14ac:dyDescent="0.35">
      <c r="A384" t="s">
        <v>429</v>
      </c>
      <c r="B384" t="s">
        <v>37</v>
      </c>
      <c r="C384" t="s">
        <v>43</v>
      </c>
      <c r="D384" t="s">
        <v>12</v>
      </c>
      <c r="E384" t="s">
        <v>1077</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5"/>
        <v>11</v>
      </c>
    </row>
    <row r="385" spans="1:23" x14ac:dyDescent="0.35">
      <c r="A385" t="s">
        <v>430</v>
      </c>
      <c r="B385" t="s">
        <v>36</v>
      </c>
      <c r="C385" t="s">
        <v>7</v>
      </c>
      <c r="D385" t="s">
        <v>12</v>
      </c>
      <c r="E385" t="s">
        <v>1077</v>
      </c>
      <c r="F385" s="5">
        <v>44259</v>
      </c>
      <c r="G385" s="5">
        <v>44279</v>
      </c>
      <c r="H385">
        <v>2</v>
      </c>
      <c r="K385">
        <v>0.25</v>
      </c>
      <c r="L385">
        <v>19</v>
      </c>
      <c r="M385" t="s">
        <v>17</v>
      </c>
      <c r="N385">
        <v>20</v>
      </c>
      <c r="O385">
        <v>140</v>
      </c>
      <c r="P385">
        <v>35</v>
      </c>
      <c r="Q385">
        <v>35</v>
      </c>
      <c r="R385">
        <v>19</v>
      </c>
      <c r="S385">
        <v>54</v>
      </c>
      <c r="T385">
        <v>54</v>
      </c>
      <c r="U385" t="s">
        <v>1050</v>
      </c>
      <c r="V385" t="s">
        <v>1051</v>
      </c>
      <c r="W385">
        <f t="shared" si="5"/>
        <v>20</v>
      </c>
    </row>
    <row r="386" spans="1:23" x14ac:dyDescent="0.35">
      <c r="A386" t="s">
        <v>431</v>
      </c>
      <c r="B386" t="s">
        <v>38</v>
      </c>
      <c r="C386" t="s">
        <v>8</v>
      </c>
      <c r="D386" t="s">
        <v>1</v>
      </c>
      <c r="E386" t="s">
        <v>1077</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f t="shared" si="5"/>
        <v>20</v>
      </c>
    </row>
    <row r="387" spans="1:23" x14ac:dyDescent="0.35">
      <c r="A387" t="s">
        <v>432</v>
      </c>
      <c r="B387" t="s">
        <v>40</v>
      </c>
      <c r="C387" t="s">
        <v>7</v>
      </c>
      <c r="D387" t="s">
        <v>12</v>
      </c>
      <c r="E387" t="s">
        <v>1077</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6">IF(G387, DATEDIF(F387, G387, "D"), "In progress")</f>
        <v>53</v>
      </c>
    </row>
    <row r="388" spans="1:23" x14ac:dyDescent="0.35">
      <c r="A388" t="s">
        <v>433</v>
      </c>
      <c r="B388" t="s">
        <v>37</v>
      </c>
      <c r="C388" t="s">
        <v>43</v>
      </c>
      <c r="D388" t="s">
        <v>12</v>
      </c>
      <c r="E388" t="s">
        <v>1077</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f t="shared" si="6"/>
        <v>8</v>
      </c>
    </row>
    <row r="389" spans="1:23" x14ac:dyDescent="0.35">
      <c r="A389" t="s">
        <v>434</v>
      </c>
      <c r="B389" t="s">
        <v>34</v>
      </c>
      <c r="C389" t="s">
        <v>44</v>
      </c>
      <c r="D389" t="s">
        <v>13</v>
      </c>
      <c r="E389" t="s">
        <v>1077</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6"/>
        <v>8</v>
      </c>
    </row>
    <row r="390" spans="1:23" x14ac:dyDescent="0.35">
      <c r="A390" t="s">
        <v>435</v>
      </c>
      <c r="B390" t="s">
        <v>36</v>
      </c>
      <c r="C390" t="s">
        <v>7</v>
      </c>
      <c r="D390" t="s">
        <v>12</v>
      </c>
      <c r="E390" t="s">
        <v>1077</v>
      </c>
      <c r="F390" s="5">
        <v>44263</v>
      </c>
      <c r="G390" s="5">
        <v>44280</v>
      </c>
      <c r="H390">
        <v>2</v>
      </c>
      <c r="K390">
        <v>0.25</v>
      </c>
      <c r="L390">
        <v>39</v>
      </c>
      <c r="M390" t="s">
        <v>17</v>
      </c>
      <c r="N390">
        <v>17</v>
      </c>
      <c r="O390">
        <v>140</v>
      </c>
      <c r="P390">
        <v>35</v>
      </c>
      <c r="Q390">
        <v>35</v>
      </c>
      <c r="R390">
        <v>39</v>
      </c>
      <c r="S390">
        <v>74</v>
      </c>
      <c r="T390">
        <v>74</v>
      </c>
      <c r="U390" t="s">
        <v>1053</v>
      </c>
      <c r="V390" t="s">
        <v>1050</v>
      </c>
      <c r="W390">
        <f t="shared" si="6"/>
        <v>17</v>
      </c>
    </row>
    <row r="391" spans="1:23" x14ac:dyDescent="0.35">
      <c r="A391" t="s">
        <v>436</v>
      </c>
      <c r="B391" t="s">
        <v>34</v>
      </c>
      <c r="C391" t="s">
        <v>9</v>
      </c>
      <c r="D391" t="s">
        <v>1</v>
      </c>
      <c r="E391" t="s">
        <v>1077</v>
      </c>
      <c r="F391" s="5">
        <v>44263</v>
      </c>
      <c r="G391" s="5">
        <v>44282</v>
      </c>
      <c r="H391">
        <v>2</v>
      </c>
      <c r="K391">
        <v>2.5</v>
      </c>
      <c r="L391">
        <v>224</v>
      </c>
      <c r="M391" t="s">
        <v>18</v>
      </c>
      <c r="N391">
        <v>19</v>
      </c>
      <c r="O391">
        <v>140</v>
      </c>
      <c r="P391">
        <v>350</v>
      </c>
      <c r="Q391">
        <v>350</v>
      </c>
      <c r="R391">
        <v>224</v>
      </c>
      <c r="S391">
        <v>574</v>
      </c>
      <c r="T391">
        <v>574</v>
      </c>
      <c r="U391" t="s">
        <v>1053</v>
      </c>
      <c r="V391" t="s">
        <v>1052</v>
      </c>
      <c r="W391">
        <f t="shared" si="6"/>
        <v>19</v>
      </c>
    </row>
    <row r="392" spans="1:23" x14ac:dyDescent="0.35">
      <c r="A392" t="s">
        <v>437</v>
      </c>
      <c r="B392" t="s">
        <v>37</v>
      </c>
      <c r="C392" t="s">
        <v>43</v>
      </c>
      <c r="D392" t="s">
        <v>12</v>
      </c>
      <c r="E392" t="s">
        <v>1077</v>
      </c>
      <c r="F392" s="5">
        <v>44263</v>
      </c>
      <c r="G392" s="5">
        <v>44359</v>
      </c>
      <c r="H392">
        <v>1</v>
      </c>
      <c r="K392">
        <v>0.5</v>
      </c>
      <c r="L392">
        <v>475.54</v>
      </c>
      <c r="M392" t="s">
        <v>17</v>
      </c>
      <c r="N392">
        <v>96</v>
      </c>
      <c r="O392">
        <v>80</v>
      </c>
      <c r="P392">
        <v>40</v>
      </c>
      <c r="Q392">
        <v>40</v>
      </c>
      <c r="R392">
        <v>475.54</v>
      </c>
      <c r="S392">
        <v>515.54</v>
      </c>
      <c r="T392">
        <v>515.54</v>
      </c>
      <c r="U392" t="s">
        <v>1053</v>
      </c>
      <c r="V392" t="s">
        <v>1052</v>
      </c>
      <c r="W392">
        <f t="shared" si="6"/>
        <v>96</v>
      </c>
    </row>
    <row r="393" spans="1:23" x14ac:dyDescent="0.35">
      <c r="A393" t="s">
        <v>438</v>
      </c>
      <c r="B393" t="s">
        <v>34</v>
      </c>
      <c r="C393" t="s">
        <v>8</v>
      </c>
      <c r="D393" t="s">
        <v>12</v>
      </c>
      <c r="E393" t="s">
        <v>1077</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f t="shared" si="6"/>
        <v>7</v>
      </c>
    </row>
    <row r="394" spans="1:23" x14ac:dyDescent="0.35">
      <c r="A394" t="s">
        <v>439</v>
      </c>
      <c r="B394" t="s">
        <v>37</v>
      </c>
      <c r="C394" t="s">
        <v>43</v>
      </c>
      <c r="D394" t="s">
        <v>12</v>
      </c>
      <c r="E394" t="s">
        <v>1077</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f t="shared" si="6"/>
        <v>7</v>
      </c>
    </row>
    <row r="395" spans="1:23" x14ac:dyDescent="0.35">
      <c r="A395" t="s">
        <v>440</v>
      </c>
      <c r="B395" t="s">
        <v>38</v>
      </c>
      <c r="C395" t="s">
        <v>8</v>
      </c>
      <c r="D395" t="s">
        <v>13</v>
      </c>
      <c r="E395" t="s">
        <v>1077</v>
      </c>
      <c r="F395" s="5">
        <v>44264</v>
      </c>
      <c r="G395" s="5">
        <v>44341</v>
      </c>
      <c r="H395">
        <v>2</v>
      </c>
      <c r="K395">
        <v>1</v>
      </c>
      <c r="L395">
        <v>28.5</v>
      </c>
      <c r="M395" t="s">
        <v>19</v>
      </c>
      <c r="N395">
        <v>77</v>
      </c>
      <c r="O395">
        <v>140</v>
      </c>
      <c r="P395">
        <v>140</v>
      </c>
      <c r="Q395">
        <v>140</v>
      </c>
      <c r="R395">
        <v>28.5</v>
      </c>
      <c r="S395">
        <v>168.5</v>
      </c>
      <c r="T395">
        <v>168.5</v>
      </c>
      <c r="U395" t="s">
        <v>1048</v>
      </c>
      <c r="V395" t="s">
        <v>1048</v>
      </c>
      <c r="W395">
        <f t="shared" si="6"/>
        <v>77</v>
      </c>
    </row>
    <row r="396" spans="1:23" x14ac:dyDescent="0.35">
      <c r="A396" t="s">
        <v>441</v>
      </c>
      <c r="B396" t="s">
        <v>40</v>
      </c>
      <c r="C396" t="s">
        <v>7</v>
      </c>
      <c r="D396" t="s">
        <v>1</v>
      </c>
      <c r="E396" t="s">
        <v>1077</v>
      </c>
      <c r="F396" s="5">
        <v>44265</v>
      </c>
      <c r="G396" s="5">
        <v>44267</v>
      </c>
      <c r="H396">
        <v>2</v>
      </c>
      <c r="K396">
        <v>1.5</v>
      </c>
      <c r="L396">
        <v>50</v>
      </c>
      <c r="M396" t="s">
        <v>17</v>
      </c>
      <c r="N396">
        <v>2</v>
      </c>
      <c r="O396">
        <v>140</v>
      </c>
      <c r="P396">
        <v>210</v>
      </c>
      <c r="Q396">
        <v>210</v>
      </c>
      <c r="R396">
        <v>50</v>
      </c>
      <c r="S396">
        <v>260</v>
      </c>
      <c r="T396">
        <v>260</v>
      </c>
      <c r="U396" t="s">
        <v>1051</v>
      </c>
      <c r="V396" t="s">
        <v>1049</v>
      </c>
      <c r="W396">
        <f t="shared" si="6"/>
        <v>2</v>
      </c>
    </row>
    <row r="397" spans="1:23" x14ac:dyDescent="0.35">
      <c r="A397" t="s">
        <v>442</v>
      </c>
      <c r="B397" t="s">
        <v>39</v>
      </c>
      <c r="C397" t="s">
        <v>8</v>
      </c>
      <c r="D397" t="s">
        <v>12</v>
      </c>
      <c r="E397" t="s">
        <v>1077</v>
      </c>
      <c r="F397" s="5">
        <v>44265</v>
      </c>
      <c r="G397" s="5">
        <v>44265</v>
      </c>
      <c r="H397">
        <v>1</v>
      </c>
      <c r="K397">
        <v>0.5</v>
      </c>
      <c r="L397">
        <v>10</v>
      </c>
      <c r="M397" t="s">
        <v>17</v>
      </c>
      <c r="N397">
        <v>0</v>
      </c>
      <c r="O397">
        <v>80</v>
      </c>
      <c r="P397">
        <v>40</v>
      </c>
      <c r="Q397">
        <v>40</v>
      </c>
      <c r="R397">
        <v>10</v>
      </c>
      <c r="S397">
        <v>50</v>
      </c>
      <c r="T397">
        <v>50</v>
      </c>
      <c r="U397" t="s">
        <v>1051</v>
      </c>
      <c r="V397" t="s">
        <v>1051</v>
      </c>
      <c r="W397">
        <f t="shared" si="6"/>
        <v>0</v>
      </c>
    </row>
    <row r="398" spans="1:23" x14ac:dyDescent="0.35">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f t="shared" si="6"/>
        <v>7</v>
      </c>
    </row>
    <row r="399" spans="1:23" x14ac:dyDescent="0.35">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6"/>
        <v>7</v>
      </c>
    </row>
    <row r="400" spans="1:23" x14ac:dyDescent="0.35">
      <c r="A400" t="s">
        <v>445</v>
      </c>
      <c r="B400" t="s">
        <v>38</v>
      </c>
      <c r="C400" t="s">
        <v>8</v>
      </c>
      <c r="D400" t="s">
        <v>13</v>
      </c>
      <c r="E400" t="s">
        <v>1077</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6"/>
        <v>7</v>
      </c>
    </row>
    <row r="401" spans="1:23" x14ac:dyDescent="0.35">
      <c r="A401" t="s">
        <v>446</v>
      </c>
      <c r="B401" t="s">
        <v>40</v>
      </c>
      <c r="C401" t="s">
        <v>7</v>
      </c>
      <c r="D401" t="s">
        <v>12</v>
      </c>
      <c r="E401" t="s">
        <v>1077</v>
      </c>
      <c r="F401" s="5">
        <v>44265</v>
      </c>
      <c r="G401" s="5">
        <v>44273</v>
      </c>
      <c r="H401">
        <v>2</v>
      </c>
      <c r="K401">
        <v>0.5</v>
      </c>
      <c r="L401">
        <v>159</v>
      </c>
      <c r="M401" t="s">
        <v>17</v>
      </c>
      <c r="N401">
        <v>8</v>
      </c>
      <c r="O401">
        <v>140</v>
      </c>
      <c r="P401">
        <v>70</v>
      </c>
      <c r="Q401">
        <v>70</v>
      </c>
      <c r="R401">
        <v>159</v>
      </c>
      <c r="S401">
        <v>229</v>
      </c>
      <c r="T401">
        <v>229</v>
      </c>
      <c r="U401" t="s">
        <v>1051</v>
      </c>
      <c r="V401" t="s">
        <v>1050</v>
      </c>
      <c r="W401">
        <f t="shared" si="6"/>
        <v>8</v>
      </c>
    </row>
    <row r="402" spans="1:23" x14ac:dyDescent="0.35">
      <c r="A402" t="s">
        <v>447</v>
      </c>
      <c r="B402" t="s">
        <v>39</v>
      </c>
      <c r="C402" t="s">
        <v>9</v>
      </c>
      <c r="D402" t="s">
        <v>12</v>
      </c>
      <c r="E402" t="s">
        <v>1077</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6"/>
        <v>14</v>
      </c>
    </row>
    <row r="403" spans="1:23" x14ac:dyDescent="0.35">
      <c r="A403" t="s">
        <v>448</v>
      </c>
      <c r="B403" t="s">
        <v>36</v>
      </c>
      <c r="C403" t="s">
        <v>7</v>
      </c>
      <c r="D403" t="s">
        <v>12</v>
      </c>
      <c r="E403" t="s">
        <v>1077</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f t="shared" si="6"/>
        <v>29</v>
      </c>
    </row>
    <row r="404" spans="1:23" x14ac:dyDescent="0.35">
      <c r="A404" t="s">
        <v>449</v>
      </c>
      <c r="B404" t="s">
        <v>39</v>
      </c>
      <c r="C404" t="s">
        <v>9</v>
      </c>
      <c r="D404" t="s">
        <v>2</v>
      </c>
      <c r="E404" t="s">
        <v>1077</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6"/>
        <v>41</v>
      </c>
    </row>
    <row r="405" spans="1:23" x14ac:dyDescent="0.35">
      <c r="A405" t="s">
        <v>450</v>
      </c>
      <c r="B405" t="s">
        <v>40</v>
      </c>
      <c r="C405" t="s">
        <v>7</v>
      </c>
      <c r="D405" t="s">
        <v>2</v>
      </c>
      <c r="E405" t="s">
        <v>1077</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6"/>
        <v>42</v>
      </c>
    </row>
    <row r="406" spans="1:23" x14ac:dyDescent="0.35">
      <c r="A406" t="s">
        <v>451</v>
      </c>
      <c r="B406" t="s">
        <v>39</v>
      </c>
      <c r="C406" t="s">
        <v>9</v>
      </c>
      <c r="D406" t="s">
        <v>13</v>
      </c>
      <c r="E406" t="s">
        <v>1077</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6"/>
        <v>0</v>
      </c>
    </row>
    <row r="407" spans="1:23" x14ac:dyDescent="0.35">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6"/>
        <v>82</v>
      </c>
    </row>
    <row r="408" spans="1:23" x14ac:dyDescent="0.35">
      <c r="A408" t="s">
        <v>453</v>
      </c>
      <c r="B408" t="s">
        <v>34</v>
      </c>
      <c r="C408" t="s">
        <v>44</v>
      </c>
      <c r="D408" t="s">
        <v>11</v>
      </c>
      <c r="E408" t="s">
        <v>1077</v>
      </c>
      <c r="F408" s="5">
        <v>44266</v>
      </c>
      <c r="G408" s="5">
        <v>44394</v>
      </c>
      <c r="H408">
        <v>1</v>
      </c>
      <c r="K408">
        <v>0.25</v>
      </c>
      <c r="L408">
        <v>120</v>
      </c>
      <c r="M408" t="s">
        <v>17</v>
      </c>
      <c r="N408">
        <v>128</v>
      </c>
      <c r="O408">
        <v>80</v>
      </c>
      <c r="P408">
        <v>20</v>
      </c>
      <c r="Q408">
        <v>20</v>
      </c>
      <c r="R408">
        <v>120</v>
      </c>
      <c r="S408">
        <v>140</v>
      </c>
      <c r="T408">
        <v>140</v>
      </c>
      <c r="U408" t="s">
        <v>1050</v>
      </c>
      <c r="V408" t="s">
        <v>1052</v>
      </c>
      <c r="W408">
        <f t="shared" si="6"/>
        <v>128</v>
      </c>
    </row>
    <row r="409" spans="1:23" x14ac:dyDescent="0.35">
      <c r="A409" t="s">
        <v>454</v>
      </c>
      <c r="B409" t="s">
        <v>36</v>
      </c>
      <c r="C409" t="s">
        <v>7</v>
      </c>
      <c r="D409" t="s">
        <v>12</v>
      </c>
      <c r="E409" t="s">
        <v>1077</v>
      </c>
      <c r="F409" s="5">
        <v>44270</v>
      </c>
      <c r="G409" s="5">
        <v>44282</v>
      </c>
      <c r="H409">
        <v>2</v>
      </c>
      <c r="K409">
        <v>1</v>
      </c>
      <c r="L409">
        <v>203</v>
      </c>
      <c r="M409" t="s">
        <v>17</v>
      </c>
      <c r="N409">
        <v>12</v>
      </c>
      <c r="O409">
        <v>140</v>
      </c>
      <c r="P409">
        <v>140</v>
      </c>
      <c r="Q409">
        <v>140</v>
      </c>
      <c r="R409">
        <v>203</v>
      </c>
      <c r="S409">
        <v>343</v>
      </c>
      <c r="T409">
        <v>343</v>
      </c>
      <c r="U409" t="s">
        <v>1053</v>
      </c>
      <c r="V409" t="s">
        <v>1052</v>
      </c>
      <c r="W409">
        <f t="shared" si="6"/>
        <v>12</v>
      </c>
    </row>
    <row r="410" spans="1:23" x14ac:dyDescent="0.35">
      <c r="A410" t="s">
        <v>455</v>
      </c>
      <c r="B410" t="s">
        <v>40</v>
      </c>
      <c r="C410" t="s">
        <v>7</v>
      </c>
      <c r="D410" t="s">
        <v>12</v>
      </c>
      <c r="E410" t="s">
        <v>1077</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6"/>
        <v>8</v>
      </c>
    </row>
    <row r="411" spans="1:23" x14ac:dyDescent="0.35">
      <c r="A411" t="s">
        <v>456</v>
      </c>
      <c r="B411" t="s">
        <v>35</v>
      </c>
      <c r="C411" t="s">
        <v>44</v>
      </c>
      <c r="D411" t="s">
        <v>1</v>
      </c>
      <c r="E411" t="s">
        <v>1077</v>
      </c>
      <c r="F411" s="5">
        <v>44270</v>
      </c>
      <c r="G411" s="5">
        <v>44279</v>
      </c>
      <c r="H411">
        <v>2</v>
      </c>
      <c r="K411">
        <v>4.75</v>
      </c>
      <c r="L411">
        <v>56.4</v>
      </c>
      <c r="M411" t="s">
        <v>17</v>
      </c>
      <c r="N411">
        <v>9</v>
      </c>
      <c r="O411">
        <v>140</v>
      </c>
      <c r="P411">
        <v>665</v>
      </c>
      <c r="Q411">
        <v>665</v>
      </c>
      <c r="R411">
        <v>56.4</v>
      </c>
      <c r="S411">
        <v>721.4</v>
      </c>
      <c r="T411">
        <v>721.4</v>
      </c>
      <c r="U411" t="s">
        <v>1053</v>
      </c>
      <c r="V411" t="s">
        <v>1051</v>
      </c>
      <c r="W411">
        <f t="shared" si="6"/>
        <v>9</v>
      </c>
    </row>
    <row r="412" spans="1:23" x14ac:dyDescent="0.35">
      <c r="A412" t="s">
        <v>457</v>
      </c>
      <c r="B412" t="s">
        <v>36</v>
      </c>
      <c r="C412" t="s">
        <v>7</v>
      </c>
      <c r="D412" t="s">
        <v>1</v>
      </c>
      <c r="E412" t="s">
        <v>1077</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f t="shared" si="6"/>
        <v>14</v>
      </c>
    </row>
    <row r="413" spans="1:23" x14ac:dyDescent="0.35">
      <c r="A413" t="s">
        <v>458</v>
      </c>
      <c r="B413" t="s">
        <v>36</v>
      </c>
      <c r="C413" t="s">
        <v>7</v>
      </c>
      <c r="D413" t="s">
        <v>12</v>
      </c>
      <c r="E413" t="s">
        <v>1077</v>
      </c>
      <c r="F413" s="5">
        <v>44270</v>
      </c>
      <c r="G413" s="5">
        <v>44286</v>
      </c>
      <c r="H413">
        <v>1</v>
      </c>
      <c r="K413">
        <v>0.75</v>
      </c>
      <c r="L413">
        <v>21.33</v>
      </c>
      <c r="M413" t="s">
        <v>17</v>
      </c>
      <c r="N413">
        <v>16</v>
      </c>
      <c r="O413">
        <v>80</v>
      </c>
      <c r="P413">
        <v>60</v>
      </c>
      <c r="Q413">
        <v>60</v>
      </c>
      <c r="R413">
        <v>21.33</v>
      </c>
      <c r="S413">
        <v>81.33</v>
      </c>
      <c r="T413">
        <v>81.33</v>
      </c>
      <c r="U413" t="s">
        <v>1053</v>
      </c>
      <c r="V413" t="s">
        <v>1051</v>
      </c>
      <c r="W413">
        <f t="shared" si="6"/>
        <v>16</v>
      </c>
    </row>
    <row r="414" spans="1:23" x14ac:dyDescent="0.35">
      <c r="A414" t="s">
        <v>459</v>
      </c>
      <c r="B414" t="s">
        <v>36</v>
      </c>
      <c r="C414" t="s">
        <v>7</v>
      </c>
      <c r="D414" t="s">
        <v>11</v>
      </c>
      <c r="E414" t="s">
        <v>1077</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6"/>
        <v>15</v>
      </c>
    </row>
    <row r="415" spans="1:23" x14ac:dyDescent="0.35">
      <c r="A415" t="s">
        <v>460</v>
      </c>
      <c r="B415" t="s">
        <v>34</v>
      </c>
      <c r="C415" t="s">
        <v>9</v>
      </c>
      <c r="D415" t="s">
        <v>2</v>
      </c>
      <c r="E415" t="s">
        <v>1077</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f t="shared" si="6"/>
        <v>23</v>
      </c>
    </row>
    <row r="416" spans="1:23" x14ac:dyDescent="0.35">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f t="shared" si="6"/>
        <v>35</v>
      </c>
    </row>
    <row r="417" spans="1:23" x14ac:dyDescent="0.35">
      <c r="A417" t="s">
        <v>462</v>
      </c>
      <c r="B417" t="s">
        <v>34</v>
      </c>
      <c r="C417" t="s">
        <v>7</v>
      </c>
      <c r="D417" t="s">
        <v>2</v>
      </c>
      <c r="E417" t="s">
        <v>1077</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6"/>
        <v>54</v>
      </c>
    </row>
    <row r="418" spans="1:23" x14ac:dyDescent="0.35">
      <c r="A418" t="s">
        <v>463</v>
      </c>
      <c r="B418" t="s">
        <v>38</v>
      </c>
      <c r="C418" t="s">
        <v>8</v>
      </c>
      <c r="D418" t="s">
        <v>13</v>
      </c>
      <c r="E418" t="s">
        <v>1077</v>
      </c>
      <c r="F418" s="5">
        <v>44271</v>
      </c>
      <c r="G418" s="5">
        <v>44272</v>
      </c>
      <c r="H418">
        <v>1</v>
      </c>
      <c r="K418">
        <v>0.5</v>
      </c>
      <c r="L418">
        <v>18</v>
      </c>
      <c r="M418" t="s">
        <v>19</v>
      </c>
      <c r="N418">
        <v>1</v>
      </c>
      <c r="O418">
        <v>80</v>
      </c>
      <c r="P418">
        <v>40</v>
      </c>
      <c r="Q418">
        <v>40</v>
      </c>
      <c r="R418">
        <v>18</v>
      </c>
      <c r="S418">
        <v>58</v>
      </c>
      <c r="T418">
        <v>58</v>
      </c>
      <c r="U418" t="s">
        <v>1048</v>
      </c>
      <c r="V418" t="s">
        <v>1051</v>
      </c>
      <c r="W418">
        <f t="shared" si="6"/>
        <v>1</v>
      </c>
    </row>
    <row r="419" spans="1:23" x14ac:dyDescent="0.35">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6"/>
        <v>9</v>
      </c>
    </row>
    <row r="420" spans="1:23" x14ac:dyDescent="0.35">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f t="shared" si="6"/>
        <v>7</v>
      </c>
    </row>
    <row r="421" spans="1:23" x14ac:dyDescent="0.35">
      <c r="A421" t="s">
        <v>466</v>
      </c>
      <c r="B421" t="s">
        <v>34</v>
      </c>
      <c r="C421" t="s">
        <v>9</v>
      </c>
      <c r="D421" t="s">
        <v>13</v>
      </c>
      <c r="E421" t="s">
        <v>1077</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6"/>
        <v>17</v>
      </c>
    </row>
    <row r="422" spans="1:23" x14ac:dyDescent="0.35">
      <c r="A422" t="s">
        <v>467</v>
      </c>
      <c r="B422" t="s">
        <v>34</v>
      </c>
      <c r="C422" t="s">
        <v>9</v>
      </c>
      <c r="D422" t="s">
        <v>2</v>
      </c>
      <c r="E422" t="s">
        <v>1077</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6"/>
        <v>18</v>
      </c>
    </row>
    <row r="423" spans="1:23" x14ac:dyDescent="0.35">
      <c r="A423" t="s">
        <v>468</v>
      </c>
      <c r="B423" t="s">
        <v>37</v>
      </c>
      <c r="C423" t="s">
        <v>43</v>
      </c>
      <c r="D423" t="s">
        <v>13</v>
      </c>
      <c r="E423" t="s">
        <v>1077</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f t="shared" si="6"/>
        <v>15</v>
      </c>
    </row>
    <row r="424" spans="1:23" x14ac:dyDescent="0.35">
      <c r="A424" t="s">
        <v>469</v>
      </c>
      <c r="B424" t="s">
        <v>41</v>
      </c>
      <c r="C424" t="s">
        <v>7</v>
      </c>
      <c r="D424" t="s">
        <v>1</v>
      </c>
      <c r="E424" t="s">
        <v>1077</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6"/>
        <v>31</v>
      </c>
    </row>
    <row r="425" spans="1:23" x14ac:dyDescent="0.35">
      <c r="A425" t="s">
        <v>470</v>
      </c>
      <c r="B425" t="s">
        <v>39</v>
      </c>
      <c r="C425" t="s">
        <v>8</v>
      </c>
      <c r="D425" t="s">
        <v>12</v>
      </c>
      <c r="E425" t="s">
        <v>1077</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6"/>
        <v>51</v>
      </c>
    </row>
    <row r="426" spans="1:23" x14ac:dyDescent="0.35">
      <c r="A426" t="s">
        <v>471</v>
      </c>
      <c r="B426" t="s">
        <v>41</v>
      </c>
      <c r="C426" t="s">
        <v>9</v>
      </c>
      <c r="D426" t="s">
        <v>12</v>
      </c>
      <c r="E426" t="s">
        <v>1077</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6"/>
        <v>24</v>
      </c>
    </row>
    <row r="427" spans="1:23" x14ac:dyDescent="0.35">
      <c r="A427" t="s">
        <v>472</v>
      </c>
      <c r="B427" t="s">
        <v>36</v>
      </c>
      <c r="C427" t="s">
        <v>7</v>
      </c>
      <c r="D427" t="s">
        <v>11</v>
      </c>
      <c r="E427" t="s">
        <v>1077</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f t="shared" si="6"/>
        <v>24</v>
      </c>
    </row>
    <row r="428" spans="1:23" x14ac:dyDescent="0.35">
      <c r="A428" t="s">
        <v>473</v>
      </c>
      <c r="B428" t="s">
        <v>40</v>
      </c>
      <c r="C428" t="s">
        <v>8</v>
      </c>
      <c r="D428" t="s">
        <v>13</v>
      </c>
      <c r="E428" t="s">
        <v>1077</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6"/>
        <v>48</v>
      </c>
    </row>
    <row r="429" spans="1:23" x14ac:dyDescent="0.35">
      <c r="A429" t="s">
        <v>474</v>
      </c>
      <c r="B429" t="s">
        <v>36</v>
      </c>
      <c r="C429" t="s">
        <v>7</v>
      </c>
      <c r="D429" t="s">
        <v>12</v>
      </c>
      <c r="E429" t="s">
        <v>1077</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f t="shared" si="6"/>
        <v>21</v>
      </c>
    </row>
    <row r="430" spans="1:23" x14ac:dyDescent="0.35">
      <c r="A430" t="s">
        <v>475</v>
      </c>
      <c r="B430" t="s">
        <v>41</v>
      </c>
      <c r="C430" t="s">
        <v>7</v>
      </c>
      <c r="D430" t="s">
        <v>12</v>
      </c>
      <c r="E430" t="s">
        <v>1077</v>
      </c>
      <c r="F430" s="5">
        <v>44275</v>
      </c>
      <c r="G430" s="5">
        <v>44299</v>
      </c>
      <c r="H430">
        <v>1</v>
      </c>
      <c r="K430">
        <v>0.25</v>
      </c>
      <c r="L430">
        <v>15.24</v>
      </c>
      <c r="M430" t="s">
        <v>19</v>
      </c>
      <c r="N430">
        <v>24</v>
      </c>
      <c r="O430">
        <v>80</v>
      </c>
      <c r="P430">
        <v>20</v>
      </c>
      <c r="Q430">
        <v>20</v>
      </c>
      <c r="R430">
        <v>15.24</v>
      </c>
      <c r="S430">
        <v>35.24</v>
      </c>
      <c r="T430">
        <v>35.24</v>
      </c>
      <c r="U430" t="s">
        <v>1052</v>
      </c>
      <c r="V430" t="s">
        <v>1048</v>
      </c>
      <c r="W430">
        <f t="shared" si="6"/>
        <v>24</v>
      </c>
    </row>
    <row r="431" spans="1:23" x14ac:dyDescent="0.35">
      <c r="A431" t="s">
        <v>476</v>
      </c>
      <c r="B431" t="s">
        <v>38</v>
      </c>
      <c r="C431" t="s">
        <v>8</v>
      </c>
      <c r="D431" t="s">
        <v>12</v>
      </c>
      <c r="E431" t="s">
        <v>1077</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 t="shared" si="6"/>
        <v>9</v>
      </c>
    </row>
    <row r="432" spans="1:23" x14ac:dyDescent="0.35">
      <c r="A432" t="s">
        <v>477</v>
      </c>
      <c r="B432" t="s">
        <v>37</v>
      </c>
      <c r="C432" t="s">
        <v>9</v>
      </c>
      <c r="D432" t="s">
        <v>2</v>
      </c>
      <c r="E432" t="s">
        <v>1077</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6"/>
        <v>29</v>
      </c>
    </row>
    <row r="433" spans="1:23" x14ac:dyDescent="0.35">
      <c r="A433" t="s">
        <v>478</v>
      </c>
      <c r="B433" t="s">
        <v>35</v>
      </c>
      <c r="C433" t="s">
        <v>44</v>
      </c>
      <c r="D433" t="s">
        <v>13</v>
      </c>
      <c r="E433" t="s">
        <v>1077</v>
      </c>
      <c r="F433" s="5">
        <v>44277</v>
      </c>
      <c r="G433" s="5">
        <v>44306</v>
      </c>
      <c r="H433">
        <v>2</v>
      </c>
      <c r="K433">
        <v>6.25</v>
      </c>
      <c r="L433">
        <v>27</v>
      </c>
      <c r="M433" t="s">
        <v>18</v>
      </c>
      <c r="N433">
        <v>29</v>
      </c>
      <c r="O433">
        <v>140</v>
      </c>
      <c r="P433">
        <v>875</v>
      </c>
      <c r="Q433">
        <v>875</v>
      </c>
      <c r="R433">
        <v>27</v>
      </c>
      <c r="S433">
        <v>902</v>
      </c>
      <c r="T433">
        <v>902</v>
      </c>
      <c r="U433" t="s">
        <v>1053</v>
      </c>
      <c r="V433" t="s">
        <v>1048</v>
      </c>
      <c r="W433">
        <f t="shared" si="6"/>
        <v>29</v>
      </c>
    </row>
    <row r="434" spans="1:23" x14ac:dyDescent="0.35">
      <c r="A434" t="s">
        <v>479</v>
      </c>
      <c r="B434" t="s">
        <v>39</v>
      </c>
      <c r="C434" t="s">
        <v>8</v>
      </c>
      <c r="D434" t="s">
        <v>12</v>
      </c>
      <c r="E434" t="s">
        <v>1077</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6"/>
        <v>31</v>
      </c>
    </row>
    <row r="435" spans="1:23" x14ac:dyDescent="0.35">
      <c r="A435" t="s">
        <v>480</v>
      </c>
      <c r="B435" t="s">
        <v>36</v>
      </c>
      <c r="C435" t="s">
        <v>7</v>
      </c>
      <c r="D435" t="s">
        <v>12</v>
      </c>
      <c r="E435" t="s">
        <v>1077</v>
      </c>
      <c r="F435" s="5">
        <v>44277</v>
      </c>
      <c r="G435" s="5">
        <v>44322</v>
      </c>
      <c r="H435">
        <v>2</v>
      </c>
      <c r="K435">
        <v>0.5</v>
      </c>
      <c r="L435">
        <v>85.32</v>
      </c>
      <c r="M435" t="s">
        <v>17</v>
      </c>
      <c r="N435">
        <v>45</v>
      </c>
      <c r="O435">
        <v>140</v>
      </c>
      <c r="P435">
        <v>70</v>
      </c>
      <c r="Q435">
        <v>70</v>
      </c>
      <c r="R435">
        <v>85.32</v>
      </c>
      <c r="S435">
        <v>155.32</v>
      </c>
      <c r="T435">
        <v>155.32</v>
      </c>
      <c r="U435" t="s">
        <v>1053</v>
      </c>
      <c r="V435" t="s">
        <v>1050</v>
      </c>
      <c r="W435">
        <f t="shared" si="6"/>
        <v>45</v>
      </c>
    </row>
    <row r="436" spans="1:23" x14ac:dyDescent="0.35">
      <c r="A436" t="s">
        <v>481</v>
      </c>
      <c r="B436" t="s">
        <v>37</v>
      </c>
      <c r="C436" t="s">
        <v>9</v>
      </c>
      <c r="D436" t="s">
        <v>1</v>
      </c>
      <c r="E436" t="s">
        <v>1077</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f t="shared" si="6"/>
        <v>49</v>
      </c>
    </row>
    <row r="437" spans="1:23" x14ac:dyDescent="0.35">
      <c r="A437" t="s">
        <v>482</v>
      </c>
      <c r="B437" t="s">
        <v>37</v>
      </c>
      <c r="C437" t="s">
        <v>9</v>
      </c>
      <c r="D437" t="s">
        <v>2</v>
      </c>
      <c r="E437" t="s">
        <v>1077</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6"/>
        <v>49</v>
      </c>
    </row>
    <row r="438" spans="1:23" x14ac:dyDescent="0.35">
      <c r="A438" t="s">
        <v>483</v>
      </c>
      <c r="B438" t="s">
        <v>34</v>
      </c>
      <c r="C438" t="s">
        <v>9</v>
      </c>
      <c r="D438" t="s">
        <v>13</v>
      </c>
      <c r="E438" t="s">
        <v>1077</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 t="shared" si="6"/>
        <v>0</v>
      </c>
    </row>
    <row r="439" spans="1:23" x14ac:dyDescent="0.35">
      <c r="A439" t="s">
        <v>484</v>
      </c>
      <c r="B439" t="s">
        <v>36</v>
      </c>
      <c r="C439" t="s">
        <v>7</v>
      </c>
      <c r="D439" t="s">
        <v>12</v>
      </c>
      <c r="E439" t="s">
        <v>1077</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6"/>
        <v>11</v>
      </c>
    </row>
    <row r="440" spans="1:23" x14ac:dyDescent="0.35">
      <c r="A440" t="s">
        <v>485</v>
      </c>
      <c r="B440" t="s">
        <v>39</v>
      </c>
      <c r="C440" t="s">
        <v>44</v>
      </c>
      <c r="D440" t="s">
        <v>13</v>
      </c>
      <c r="E440" t="s">
        <v>1077</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6"/>
        <v>18</v>
      </c>
    </row>
    <row r="441" spans="1:23" x14ac:dyDescent="0.35">
      <c r="A441" t="s">
        <v>486</v>
      </c>
      <c r="B441" t="s">
        <v>34</v>
      </c>
      <c r="C441" t="s">
        <v>9</v>
      </c>
      <c r="D441" t="s">
        <v>12</v>
      </c>
      <c r="E441" t="s">
        <v>1077</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f t="shared" si="6"/>
        <v>16</v>
      </c>
    </row>
    <row r="442" spans="1:23" x14ac:dyDescent="0.35">
      <c r="A442" t="s">
        <v>487</v>
      </c>
      <c r="B442" t="s">
        <v>42</v>
      </c>
      <c r="C442" t="s">
        <v>9</v>
      </c>
      <c r="D442" t="s">
        <v>12</v>
      </c>
      <c r="E442" t="s">
        <v>1077</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f t="shared" si="6"/>
        <v>22</v>
      </c>
    </row>
    <row r="443" spans="1:23" x14ac:dyDescent="0.35">
      <c r="A443" t="s">
        <v>488</v>
      </c>
      <c r="B443" t="s">
        <v>34</v>
      </c>
      <c r="C443" t="s">
        <v>8</v>
      </c>
      <c r="D443" t="s">
        <v>11</v>
      </c>
      <c r="E443" t="s">
        <v>1077</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f t="shared" si="6"/>
        <v>20</v>
      </c>
    </row>
    <row r="444" spans="1:23" x14ac:dyDescent="0.35">
      <c r="A444" t="s">
        <v>489</v>
      </c>
      <c r="B444" t="s">
        <v>36</v>
      </c>
      <c r="C444" t="s">
        <v>7</v>
      </c>
      <c r="D444" t="s">
        <v>1</v>
      </c>
      <c r="E444" t="s">
        <v>1077</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 t="shared" si="6"/>
        <v>20</v>
      </c>
    </row>
    <row r="445" spans="1:23" x14ac:dyDescent="0.35">
      <c r="A445" t="s">
        <v>490</v>
      </c>
      <c r="B445" t="s">
        <v>35</v>
      </c>
      <c r="C445" t="s">
        <v>9</v>
      </c>
      <c r="D445" t="s">
        <v>2</v>
      </c>
      <c r="E445" t="s">
        <v>1077</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6"/>
        <v>51</v>
      </c>
    </row>
    <row r="446" spans="1:23" x14ac:dyDescent="0.35">
      <c r="A446" t="s">
        <v>491</v>
      </c>
      <c r="B446" t="s">
        <v>37</v>
      </c>
      <c r="C446" t="s">
        <v>43</v>
      </c>
      <c r="D446" t="s">
        <v>1</v>
      </c>
      <c r="E446" t="s">
        <v>1077</v>
      </c>
      <c r="F446" s="5">
        <v>44279</v>
      </c>
      <c r="G446" s="5">
        <v>44292</v>
      </c>
      <c r="H446">
        <v>1</v>
      </c>
      <c r="K446">
        <v>1.5</v>
      </c>
      <c r="L446">
        <v>118.3</v>
      </c>
      <c r="M446" t="s">
        <v>17</v>
      </c>
      <c r="N446">
        <v>13</v>
      </c>
      <c r="O446">
        <v>80</v>
      </c>
      <c r="P446">
        <v>120</v>
      </c>
      <c r="Q446">
        <v>120</v>
      </c>
      <c r="R446">
        <v>118.3</v>
      </c>
      <c r="S446">
        <v>238.3</v>
      </c>
      <c r="T446">
        <v>238.3</v>
      </c>
      <c r="U446" t="s">
        <v>1051</v>
      </c>
      <c r="V446" t="s">
        <v>1048</v>
      </c>
      <c r="W446">
        <f t="shared" si="6"/>
        <v>13</v>
      </c>
    </row>
    <row r="447" spans="1:23" x14ac:dyDescent="0.35">
      <c r="A447" t="s">
        <v>492</v>
      </c>
      <c r="B447" t="s">
        <v>42</v>
      </c>
      <c r="C447" t="s">
        <v>7</v>
      </c>
      <c r="D447" t="s">
        <v>2</v>
      </c>
      <c r="E447" t="s">
        <v>1077</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f t="shared" si="6"/>
        <v>79</v>
      </c>
    </row>
    <row r="448" spans="1:23" x14ac:dyDescent="0.35">
      <c r="A448" t="s">
        <v>493</v>
      </c>
      <c r="B448" t="s">
        <v>40</v>
      </c>
      <c r="C448" t="s">
        <v>7</v>
      </c>
      <c r="D448" t="s">
        <v>2</v>
      </c>
      <c r="E448" t="s">
        <v>1077</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f t="shared" si="6"/>
        <v>47</v>
      </c>
    </row>
    <row r="449" spans="1:23" x14ac:dyDescent="0.35">
      <c r="A449" t="s">
        <v>494</v>
      </c>
      <c r="B449" t="s">
        <v>36</v>
      </c>
      <c r="C449" t="s">
        <v>7</v>
      </c>
      <c r="D449" t="s">
        <v>2</v>
      </c>
      <c r="E449" t="s">
        <v>1077</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6"/>
        <v>95</v>
      </c>
    </row>
    <row r="450" spans="1:23" x14ac:dyDescent="0.35">
      <c r="A450" t="s">
        <v>495</v>
      </c>
      <c r="B450" t="s">
        <v>39</v>
      </c>
      <c r="C450" t="s">
        <v>44</v>
      </c>
      <c r="D450" t="s">
        <v>2</v>
      </c>
      <c r="E450" t="s">
        <v>1077</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6"/>
        <v>9</v>
      </c>
    </row>
    <row r="451" spans="1:23" x14ac:dyDescent="0.35">
      <c r="A451" t="s">
        <v>496</v>
      </c>
      <c r="B451" t="s">
        <v>39</v>
      </c>
      <c r="C451" t="s">
        <v>8</v>
      </c>
      <c r="D451" t="s">
        <v>1</v>
      </c>
      <c r="E451" t="s">
        <v>1077</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IF(G451, DATEDIF(F451, G451, "D"), "In progress")</f>
        <v>91</v>
      </c>
    </row>
    <row r="452" spans="1:23" x14ac:dyDescent="0.35">
      <c r="A452" t="s">
        <v>497</v>
      </c>
      <c r="B452" t="s">
        <v>34</v>
      </c>
      <c r="C452" t="s">
        <v>8</v>
      </c>
      <c r="D452" t="s">
        <v>2</v>
      </c>
      <c r="E452" t="s">
        <v>1077</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7"/>
        <v>43</v>
      </c>
    </row>
    <row r="453" spans="1:23" x14ac:dyDescent="0.35">
      <c r="A453" t="s">
        <v>498</v>
      </c>
      <c r="B453" t="s">
        <v>34</v>
      </c>
      <c r="C453" t="s">
        <v>9</v>
      </c>
      <c r="D453" t="s">
        <v>13</v>
      </c>
      <c r="E453" t="s">
        <v>1077</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7"/>
        <v>6</v>
      </c>
    </row>
    <row r="454" spans="1:23" x14ac:dyDescent="0.35">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f t="shared" si="7"/>
        <v>21</v>
      </c>
    </row>
    <row r="455" spans="1:23" x14ac:dyDescent="0.35">
      <c r="A455" t="s">
        <v>500</v>
      </c>
      <c r="B455" t="s">
        <v>36</v>
      </c>
      <c r="C455" t="s">
        <v>7</v>
      </c>
      <c r="D455" t="s">
        <v>11</v>
      </c>
      <c r="E455" t="s">
        <v>1077</v>
      </c>
      <c r="F455" s="5">
        <v>44287</v>
      </c>
      <c r="G455" s="5">
        <v>44302</v>
      </c>
      <c r="H455">
        <v>1</v>
      </c>
      <c r="K455">
        <v>0.25</v>
      </c>
      <c r="L455">
        <v>89.5</v>
      </c>
      <c r="M455" t="s">
        <v>17</v>
      </c>
      <c r="N455">
        <v>15</v>
      </c>
      <c r="O455">
        <v>80</v>
      </c>
      <c r="P455">
        <v>20</v>
      </c>
      <c r="Q455">
        <v>20</v>
      </c>
      <c r="R455">
        <v>89.5</v>
      </c>
      <c r="S455">
        <v>109.5</v>
      </c>
      <c r="T455">
        <v>109.5</v>
      </c>
      <c r="U455" t="s">
        <v>1050</v>
      </c>
      <c r="V455" t="s">
        <v>1049</v>
      </c>
      <c r="W455">
        <f t="shared" si="7"/>
        <v>15</v>
      </c>
    </row>
    <row r="456" spans="1:23" x14ac:dyDescent="0.35">
      <c r="A456" t="s">
        <v>501</v>
      </c>
      <c r="B456" t="s">
        <v>35</v>
      </c>
      <c r="C456" t="s">
        <v>9</v>
      </c>
      <c r="D456" t="s">
        <v>12</v>
      </c>
      <c r="E456" t="s">
        <v>1077</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7"/>
        <v>11</v>
      </c>
    </row>
    <row r="457" spans="1:23" x14ac:dyDescent="0.35">
      <c r="A457" t="s">
        <v>502</v>
      </c>
      <c r="B457" t="s">
        <v>36</v>
      </c>
      <c r="C457" t="s">
        <v>7</v>
      </c>
      <c r="D457" t="s">
        <v>2</v>
      </c>
      <c r="E457" t="s">
        <v>1077</v>
      </c>
      <c r="F457" s="5">
        <v>44287</v>
      </c>
      <c r="G457" s="5">
        <v>44298</v>
      </c>
      <c r="H457">
        <v>2</v>
      </c>
      <c r="K457">
        <v>1.5</v>
      </c>
      <c r="L457">
        <v>64</v>
      </c>
      <c r="M457" t="s">
        <v>17</v>
      </c>
      <c r="N457">
        <v>11</v>
      </c>
      <c r="O457">
        <v>140</v>
      </c>
      <c r="P457">
        <v>210</v>
      </c>
      <c r="Q457">
        <v>210</v>
      </c>
      <c r="R457">
        <v>64</v>
      </c>
      <c r="S457">
        <v>274</v>
      </c>
      <c r="T457">
        <v>274</v>
      </c>
      <c r="U457" t="s">
        <v>1050</v>
      </c>
      <c r="V457" t="s">
        <v>1053</v>
      </c>
      <c r="W457">
        <f t="shared" si="7"/>
        <v>11</v>
      </c>
    </row>
    <row r="458" spans="1:23" x14ac:dyDescent="0.35">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f t="shared" si="7"/>
        <v>13</v>
      </c>
    </row>
    <row r="459" spans="1:23" x14ac:dyDescent="0.35">
      <c r="A459" t="s">
        <v>504</v>
      </c>
      <c r="B459" t="s">
        <v>40</v>
      </c>
      <c r="C459" t="s">
        <v>7</v>
      </c>
      <c r="D459" t="s">
        <v>12</v>
      </c>
      <c r="E459" t="s">
        <v>1077</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f t="shared" si="7"/>
        <v>25</v>
      </c>
    </row>
    <row r="460" spans="1:23" x14ac:dyDescent="0.35">
      <c r="A460" t="s">
        <v>505</v>
      </c>
      <c r="B460" t="s">
        <v>38</v>
      </c>
      <c r="C460" t="s">
        <v>43</v>
      </c>
      <c r="D460" t="s">
        <v>12</v>
      </c>
      <c r="E460" t="s">
        <v>1077</v>
      </c>
      <c r="F460" s="5">
        <v>44287</v>
      </c>
      <c r="G460" s="5">
        <v>44315</v>
      </c>
      <c r="H460">
        <v>1</v>
      </c>
      <c r="K460">
        <v>0.5</v>
      </c>
      <c r="L460">
        <v>149.5</v>
      </c>
      <c r="M460" t="s">
        <v>19</v>
      </c>
      <c r="N460">
        <v>28</v>
      </c>
      <c r="O460">
        <v>80</v>
      </c>
      <c r="P460">
        <v>40</v>
      </c>
      <c r="Q460">
        <v>40</v>
      </c>
      <c r="R460">
        <v>149.5</v>
      </c>
      <c r="S460">
        <v>189.5</v>
      </c>
      <c r="T460">
        <v>189.5</v>
      </c>
      <c r="U460" t="s">
        <v>1050</v>
      </c>
      <c r="V460" t="s">
        <v>1050</v>
      </c>
      <c r="W460">
        <f t="shared" si="7"/>
        <v>28</v>
      </c>
    </row>
    <row r="461" spans="1:23" x14ac:dyDescent="0.35">
      <c r="A461" t="s">
        <v>506</v>
      </c>
      <c r="B461" t="s">
        <v>35</v>
      </c>
      <c r="C461" t="s">
        <v>9</v>
      </c>
      <c r="D461" t="s">
        <v>12</v>
      </c>
      <c r="E461" t="s">
        <v>1077</v>
      </c>
      <c r="F461" s="5">
        <v>44288</v>
      </c>
      <c r="G461" s="5">
        <v>44312</v>
      </c>
      <c r="H461">
        <v>1</v>
      </c>
      <c r="K461">
        <v>0.5</v>
      </c>
      <c r="L461">
        <v>163.197</v>
      </c>
      <c r="M461" t="s">
        <v>19</v>
      </c>
      <c r="N461">
        <v>24</v>
      </c>
      <c r="O461">
        <v>80</v>
      </c>
      <c r="P461">
        <v>40</v>
      </c>
      <c r="Q461">
        <v>40</v>
      </c>
      <c r="R461">
        <v>163.197</v>
      </c>
      <c r="S461">
        <v>203.197</v>
      </c>
      <c r="T461">
        <v>203.197</v>
      </c>
      <c r="U461" t="s">
        <v>1049</v>
      </c>
      <c r="V461" t="s">
        <v>1053</v>
      </c>
      <c r="W461">
        <f t="shared" si="7"/>
        <v>24</v>
      </c>
    </row>
    <row r="462" spans="1:23" x14ac:dyDescent="0.35">
      <c r="A462" t="s">
        <v>507</v>
      </c>
      <c r="B462" t="s">
        <v>36</v>
      </c>
      <c r="C462" t="s">
        <v>7</v>
      </c>
      <c r="D462" t="s">
        <v>12</v>
      </c>
      <c r="E462" t="s">
        <v>1077</v>
      </c>
      <c r="F462" s="5">
        <v>44289</v>
      </c>
      <c r="G462" s="5">
        <v>44301</v>
      </c>
      <c r="H462">
        <v>2</v>
      </c>
      <c r="K462">
        <v>0.25</v>
      </c>
      <c r="L462">
        <v>14.76</v>
      </c>
      <c r="M462" t="s">
        <v>17</v>
      </c>
      <c r="N462">
        <v>12</v>
      </c>
      <c r="O462">
        <v>140</v>
      </c>
      <c r="P462">
        <v>35</v>
      </c>
      <c r="Q462">
        <v>35</v>
      </c>
      <c r="R462">
        <v>14.76</v>
      </c>
      <c r="S462">
        <v>49.76</v>
      </c>
      <c r="T462">
        <v>49.76</v>
      </c>
      <c r="U462" t="s">
        <v>1052</v>
      </c>
      <c r="V462" t="s">
        <v>1050</v>
      </c>
      <c r="W462">
        <f t="shared" si="7"/>
        <v>12</v>
      </c>
    </row>
    <row r="463" spans="1:23" x14ac:dyDescent="0.35">
      <c r="A463" t="s">
        <v>508</v>
      </c>
      <c r="B463" t="s">
        <v>39</v>
      </c>
      <c r="C463" t="s">
        <v>44</v>
      </c>
      <c r="D463" t="s">
        <v>12</v>
      </c>
      <c r="E463" t="s">
        <v>1077</v>
      </c>
      <c r="F463" s="5">
        <v>44289</v>
      </c>
      <c r="G463" s="5">
        <v>44313</v>
      </c>
      <c r="H463">
        <v>1</v>
      </c>
      <c r="K463">
        <v>0.75</v>
      </c>
      <c r="L463">
        <v>21.33</v>
      </c>
      <c r="M463" t="s">
        <v>17</v>
      </c>
      <c r="N463">
        <v>24</v>
      </c>
      <c r="O463">
        <v>80</v>
      </c>
      <c r="P463">
        <v>60</v>
      </c>
      <c r="Q463">
        <v>60</v>
      </c>
      <c r="R463">
        <v>21.33</v>
      </c>
      <c r="S463">
        <v>81.33</v>
      </c>
      <c r="T463">
        <v>81.33</v>
      </c>
      <c r="U463" t="s">
        <v>1052</v>
      </c>
      <c r="V463" t="s">
        <v>1048</v>
      </c>
      <c r="W463">
        <f t="shared" si="7"/>
        <v>24</v>
      </c>
    </row>
    <row r="464" spans="1:23" x14ac:dyDescent="0.35">
      <c r="A464" t="s">
        <v>509</v>
      </c>
      <c r="B464" t="s">
        <v>35</v>
      </c>
      <c r="C464" t="s">
        <v>9</v>
      </c>
      <c r="D464" t="s">
        <v>12</v>
      </c>
      <c r="E464" t="s">
        <v>1077</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7"/>
        <v>38</v>
      </c>
    </row>
    <row r="465" spans="1:23" x14ac:dyDescent="0.35">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f t="shared" si="7"/>
        <v>38</v>
      </c>
    </row>
    <row r="466" spans="1:23" x14ac:dyDescent="0.35">
      <c r="A466" t="s">
        <v>511</v>
      </c>
      <c r="B466" t="s">
        <v>40</v>
      </c>
      <c r="C466" t="s">
        <v>7</v>
      </c>
      <c r="D466" t="s">
        <v>12</v>
      </c>
      <c r="E466" t="s">
        <v>1077</v>
      </c>
      <c r="F466" s="5">
        <v>44291</v>
      </c>
      <c r="G466" s="5">
        <v>44300</v>
      </c>
      <c r="H466">
        <v>2</v>
      </c>
      <c r="K466">
        <v>0.5</v>
      </c>
      <c r="L466">
        <v>21.33</v>
      </c>
      <c r="M466" t="s">
        <v>17</v>
      </c>
      <c r="N466">
        <v>9</v>
      </c>
      <c r="O466">
        <v>140</v>
      </c>
      <c r="P466">
        <v>70</v>
      </c>
      <c r="Q466">
        <v>70</v>
      </c>
      <c r="R466">
        <v>21.33</v>
      </c>
      <c r="S466">
        <v>91.33</v>
      </c>
      <c r="T466">
        <v>91.33</v>
      </c>
      <c r="U466" t="s">
        <v>1053</v>
      </c>
      <c r="V466" t="s">
        <v>1051</v>
      </c>
      <c r="W466">
        <f t="shared" si="7"/>
        <v>9</v>
      </c>
    </row>
    <row r="467" spans="1:23" x14ac:dyDescent="0.35">
      <c r="A467" t="s">
        <v>512</v>
      </c>
      <c r="B467" t="s">
        <v>36</v>
      </c>
      <c r="C467" t="s">
        <v>7</v>
      </c>
      <c r="D467" t="s">
        <v>13</v>
      </c>
      <c r="E467" t="s">
        <v>1077</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7"/>
        <v>18</v>
      </c>
    </row>
    <row r="468" spans="1:23" x14ac:dyDescent="0.35">
      <c r="A468" t="s">
        <v>513</v>
      </c>
      <c r="B468" t="s">
        <v>36</v>
      </c>
      <c r="C468" t="s">
        <v>7</v>
      </c>
      <c r="D468" t="s">
        <v>12</v>
      </c>
      <c r="E468" t="s">
        <v>1077</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7"/>
        <v>24</v>
      </c>
    </row>
    <row r="469" spans="1:23" x14ac:dyDescent="0.35">
      <c r="A469" t="s">
        <v>514</v>
      </c>
      <c r="B469" t="s">
        <v>35</v>
      </c>
      <c r="C469" t="s">
        <v>44</v>
      </c>
      <c r="D469" t="s">
        <v>12</v>
      </c>
      <c r="E469" t="s">
        <v>1077</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f t="shared" si="7"/>
        <v>37</v>
      </c>
    </row>
    <row r="470" spans="1:23" x14ac:dyDescent="0.35">
      <c r="A470" t="s">
        <v>515</v>
      </c>
      <c r="B470" t="s">
        <v>40</v>
      </c>
      <c r="C470" t="s">
        <v>7</v>
      </c>
      <c r="D470" t="s">
        <v>13</v>
      </c>
      <c r="E470" t="s">
        <v>1077</v>
      </c>
      <c r="F470" s="5">
        <v>44291</v>
      </c>
      <c r="G470" s="5">
        <v>44333</v>
      </c>
      <c r="H470">
        <v>2</v>
      </c>
      <c r="K470">
        <v>0.75</v>
      </c>
      <c r="L470">
        <v>13.36</v>
      </c>
      <c r="M470" t="s">
        <v>18</v>
      </c>
      <c r="N470">
        <v>42</v>
      </c>
      <c r="O470">
        <v>140</v>
      </c>
      <c r="P470">
        <v>105</v>
      </c>
      <c r="Q470">
        <v>105</v>
      </c>
      <c r="R470">
        <v>13.36</v>
      </c>
      <c r="S470">
        <v>118.36</v>
      </c>
      <c r="T470">
        <v>118.36</v>
      </c>
      <c r="U470" t="s">
        <v>1053</v>
      </c>
      <c r="V470" t="s">
        <v>1053</v>
      </c>
      <c r="W470">
        <f t="shared" si="7"/>
        <v>42</v>
      </c>
    </row>
    <row r="471" spans="1:23" x14ac:dyDescent="0.35">
      <c r="A471" t="s">
        <v>516</v>
      </c>
      <c r="B471" t="s">
        <v>34</v>
      </c>
      <c r="C471" t="s">
        <v>44</v>
      </c>
      <c r="D471" t="s">
        <v>2</v>
      </c>
      <c r="E471" t="s">
        <v>1077</v>
      </c>
      <c r="F471" s="5">
        <v>44291</v>
      </c>
      <c r="G471" s="5">
        <v>44362</v>
      </c>
      <c r="H471">
        <v>1</v>
      </c>
      <c r="K471">
        <v>4.25</v>
      </c>
      <c r="L471">
        <v>21.33</v>
      </c>
      <c r="M471" t="s">
        <v>17</v>
      </c>
      <c r="N471">
        <v>71</v>
      </c>
      <c r="O471">
        <v>80</v>
      </c>
      <c r="P471">
        <v>340</v>
      </c>
      <c r="Q471">
        <v>340</v>
      </c>
      <c r="R471">
        <v>21.33</v>
      </c>
      <c r="S471">
        <v>361.33</v>
      </c>
      <c r="T471">
        <v>361.33</v>
      </c>
      <c r="U471" t="s">
        <v>1053</v>
      </c>
      <c r="V471" t="s">
        <v>1048</v>
      </c>
      <c r="W471">
        <f t="shared" si="7"/>
        <v>71</v>
      </c>
    </row>
    <row r="472" spans="1:23" x14ac:dyDescent="0.35">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
        <v>1049</v>
      </c>
      <c r="W472">
        <f t="shared" si="7"/>
        <v>31</v>
      </c>
    </row>
    <row r="473" spans="1:23" x14ac:dyDescent="0.35">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
        <v>1053</v>
      </c>
      <c r="W473">
        <f t="shared" si="7"/>
        <v>34</v>
      </c>
    </row>
    <row r="474" spans="1:23" x14ac:dyDescent="0.35">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f t="shared" si="7"/>
        <v>44</v>
      </c>
    </row>
    <row r="475" spans="1:23" x14ac:dyDescent="0.35">
      <c r="A475" t="s">
        <v>520</v>
      </c>
      <c r="B475" t="s">
        <v>38</v>
      </c>
      <c r="C475" t="s">
        <v>8</v>
      </c>
      <c r="D475" t="s">
        <v>11</v>
      </c>
      <c r="E475" t="s">
        <v>1077</v>
      </c>
      <c r="F475" s="5">
        <v>44292</v>
      </c>
      <c r="G475" s="5">
        <v>44341</v>
      </c>
      <c r="H475">
        <v>1</v>
      </c>
      <c r="K475">
        <v>0.25</v>
      </c>
      <c r="L475">
        <v>42.66</v>
      </c>
      <c r="M475" t="s">
        <v>19</v>
      </c>
      <c r="N475">
        <v>49</v>
      </c>
      <c r="O475">
        <v>80</v>
      </c>
      <c r="P475">
        <v>20</v>
      </c>
      <c r="Q475">
        <v>20</v>
      </c>
      <c r="R475">
        <v>42.66</v>
      </c>
      <c r="S475">
        <v>62.66</v>
      </c>
      <c r="T475">
        <v>62.66</v>
      </c>
      <c r="U475" t="s">
        <v>1048</v>
      </c>
      <c r="V475" t="s">
        <v>1048</v>
      </c>
      <c r="W475">
        <f t="shared" si="7"/>
        <v>49</v>
      </c>
    </row>
    <row r="476" spans="1:23" x14ac:dyDescent="0.35">
      <c r="A476" t="s">
        <v>521</v>
      </c>
      <c r="B476" t="s">
        <v>42</v>
      </c>
      <c r="C476" t="s">
        <v>8</v>
      </c>
      <c r="D476" t="s">
        <v>12</v>
      </c>
      <c r="E476" t="s">
        <v>1077</v>
      </c>
      <c r="F476" s="5">
        <v>44292</v>
      </c>
      <c r="G476" s="5">
        <v>44343</v>
      </c>
      <c r="H476">
        <v>1</v>
      </c>
      <c r="K476">
        <v>1.75</v>
      </c>
      <c r="L476">
        <v>342.6</v>
      </c>
      <c r="M476" t="s">
        <v>18</v>
      </c>
      <c r="N476">
        <v>51</v>
      </c>
      <c r="O476">
        <v>80</v>
      </c>
      <c r="P476">
        <v>140</v>
      </c>
      <c r="Q476">
        <v>140</v>
      </c>
      <c r="R476">
        <v>342.6</v>
      </c>
      <c r="S476">
        <v>482.6</v>
      </c>
      <c r="T476">
        <v>482.6</v>
      </c>
      <c r="U476" t="s">
        <v>1048</v>
      </c>
      <c r="V476" t="s">
        <v>1050</v>
      </c>
      <c r="W476">
        <f t="shared" si="7"/>
        <v>51</v>
      </c>
    </row>
    <row r="477" spans="1:23" x14ac:dyDescent="0.35">
      <c r="A477" t="s">
        <v>522</v>
      </c>
      <c r="B477" t="s">
        <v>41</v>
      </c>
      <c r="C477" t="s">
        <v>8</v>
      </c>
      <c r="D477" t="s">
        <v>13</v>
      </c>
      <c r="E477" t="s">
        <v>1077</v>
      </c>
      <c r="F477" s="5">
        <v>44292</v>
      </c>
      <c r="G477" s="5">
        <v>44376</v>
      </c>
      <c r="H477">
        <v>2</v>
      </c>
      <c r="K477">
        <v>0.75</v>
      </c>
      <c r="L477">
        <v>40</v>
      </c>
      <c r="M477" t="s">
        <v>19</v>
      </c>
      <c r="N477">
        <v>84</v>
      </c>
      <c r="O477">
        <v>140</v>
      </c>
      <c r="P477">
        <v>105</v>
      </c>
      <c r="Q477">
        <v>105</v>
      </c>
      <c r="R477">
        <v>40</v>
      </c>
      <c r="S477">
        <v>145</v>
      </c>
      <c r="T477">
        <v>145</v>
      </c>
      <c r="U477" t="s">
        <v>1048</v>
      </c>
      <c r="V477" t="s">
        <v>1048</v>
      </c>
      <c r="W477">
        <f t="shared" si="7"/>
        <v>84</v>
      </c>
    </row>
    <row r="478" spans="1:23" x14ac:dyDescent="0.35">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
        <v>1051</v>
      </c>
      <c r="W478">
        <f t="shared" si="7"/>
        <v>7</v>
      </c>
    </row>
    <row r="479" spans="1:23" x14ac:dyDescent="0.35">
      <c r="A479" t="s">
        <v>524</v>
      </c>
      <c r="B479" t="s">
        <v>36</v>
      </c>
      <c r="C479" t="s">
        <v>7</v>
      </c>
      <c r="D479" t="s">
        <v>12</v>
      </c>
      <c r="E479" t="s">
        <v>1077</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7"/>
        <v>21</v>
      </c>
    </row>
    <row r="480" spans="1:23" x14ac:dyDescent="0.35">
      <c r="A480" t="s">
        <v>525</v>
      </c>
      <c r="B480" t="s">
        <v>37</v>
      </c>
      <c r="C480" t="s">
        <v>44</v>
      </c>
      <c r="D480" t="s">
        <v>12</v>
      </c>
      <c r="E480" t="s">
        <v>1077</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7"/>
        <v>22</v>
      </c>
    </row>
    <row r="481" spans="1:23" x14ac:dyDescent="0.35">
      <c r="A481" t="s">
        <v>526</v>
      </c>
      <c r="B481" t="s">
        <v>36</v>
      </c>
      <c r="C481" t="s">
        <v>7</v>
      </c>
      <c r="D481" t="s">
        <v>13</v>
      </c>
      <c r="E481" t="s">
        <v>1077</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7"/>
        <v>22</v>
      </c>
    </row>
    <row r="482" spans="1:23" x14ac:dyDescent="0.35">
      <c r="A482" t="s">
        <v>527</v>
      </c>
      <c r="B482" t="s">
        <v>34</v>
      </c>
      <c r="C482" t="s">
        <v>8</v>
      </c>
      <c r="D482" t="s">
        <v>2</v>
      </c>
      <c r="E482" t="s">
        <v>1077</v>
      </c>
      <c r="F482" s="5">
        <v>44293</v>
      </c>
      <c r="G482" s="5">
        <v>44327</v>
      </c>
      <c r="H482">
        <v>2</v>
      </c>
      <c r="K482">
        <v>2</v>
      </c>
      <c r="L482">
        <v>2050.6</v>
      </c>
      <c r="M482" t="s">
        <v>17</v>
      </c>
      <c r="N482">
        <v>34</v>
      </c>
      <c r="O482">
        <v>140</v>
      </c>
      <c r="P482">
        <v>280</v>
      </c>
      <c r="Q482">
        <v>280</v>
      </c>
      <c r="R482">
        <v>2050.6</v>
      </c>
      <c r="S482">
        <v>2330.6</v>
      </c>
      <c r="T482">
        <v>2330.6</v>
      </c>
      <c r="U482" t="s">
        <v>1051</v>
      </c>
      <c r="V482" t="s">
        <v>1048</v>
      </c>
      <c r="W482">
        <f t="shared" si="7"/>
        <v>34</v>
      </c>
    </row>
    <row r="483" spans="1:23" x14ac:dyDescent="0.35">
      <c r="A483" t="s">
        <v>528</v>
      </c>
      <c r="B483" t="s">
        <v>41</v>
      </c>
      <c r="C483" t="s">
        <v>7</v>
      </c>
      <c r="D483" t="s">
        <v>12</v>
      </c>
      <c r="E483" t="s">
        <v>1077</v>
      </c>
      <c r="F483" s="5">
        <v>44293</v>
      </c>
      <c r="H483">
        <v>2</v>
      </c>
      <c r="J483" t="s">
        <v>3</v>
      </c>
      <c r="L483">
        <v>1587.2547999999999</v>
      </c>
      <c r="M483" t="s">
        <v>18</v>
      </c>
      <c r="N483" t="s">
        <v>1054</v>
      </c>
      <c r="O483">
        <v>140</v>
      </c>
      <c r="P483">
        <v>0</v>
      </c>
      <c r="Q483">
        <v>0</v>
      </c>
      <c r="R483">
        <v>0</v>
      </c>
      <c r="S483">
        <v>1587.2547999999999</v>
      </c>
      <c r="T483">
        <v>0</v>
      </c>
      <c r="U483" t="s">
        <v>1051</v>
      </c>
      <c r="V483" t="s">
        <v>1052</v>
      </c>
      <c r="W483" t="str">
        <f t="shared" si="7"/>
        <v>In progress</v>
      </c>
    </row>
    <row r="484" spans="1:23" x14ac:dyDescent="0.35">
      <c r="A484" t="s">
        <v>529</v>
      </c>
      <c r="B484" t="s">
        <v>36</v>
      </c>
      <c r="C484" t="s">
        <v>7</v>
      </c>
      <c r="D484" t="s">
        <v>13</v>
      </c>
      <c r="E484" t="s">
        <v>1077</v>
      </c>
      <c r="F484" s="5">
        <v>44294</v>
      </c>
      <c r="G484" s="5">
        <v>44308</v>
      </c>
      <c r="H484">
        <v>2</v>
      </c>
      <c r="K484">
        <v>0.75</v>
      </c>
      <c r="L484">
        <v>158</v>
      </c>
      <c r="M484" t="s">
        <v>17</v>
      </c>
      <c r="N484">
        <v>14</v>
      </c>
      <c r="O484">
        <v>140</v>
      </c>
      <c r="P484">
        <v>105</v>
      </c>
      <c r="Q484">
        <v>105</v>
      </c>
      <c r="R484">
        <v>158</v>
      </c>
      <c r="S484">
        <v>263</v>
      </c>
      <c r="T484">
        <v>263</v>
      </c>
      <c r="U484" t="s">
        <v>1050</v>
      </c>
      <c r="V484" t="s">
        <v>1050</v>
      </c>
      <c r="W484">
        <f t="shared" si="7"/>
        <v>14</v>
      </c>
    </row>
    <row r="485" spans="1:23" x14ac:dyDescent="0.35">
      <c r="A485" t="s">
        <v>530</v>
      </c>
      <c r="B485" t="s">
        <v>34</v>
      </c>
      <c r="C485" t="s">
        <v>8</v>
      </c>
      <c r="D485" t="s">
        <v>11</v>
      </c>
      <c r="E485" t="s">
        <v>1077</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 t="shared" si="7"/>
        <v>20</v>
      </c>
    </row>
    <row r="486" spans="1:23" x14ac:dyDescent="0.35">
      <c r="A486" t="s">
        <v>531</v>
      </c>
      <c r="B486" t="s">
        <v>41</v>
      </c>
      <c r="C486" t="s">
        <v>9</v>
      </c>
      <c r="D486" t="s">
        <v>2</v>
      </c>
      <c r="E486" t="s">
        <v>1077</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f t="shared" si="7"/>
        <v>21</v>
      </c>
    </row>
    <row r="487" spans="1:23" x14ac:dyDescent="0.35">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
        <v>1053</v>
      </c>
      <c r="W487">
        <f t="shared" si="7"/>
        <v>25</v>
      </c>
    </row>
    <row r="488" spans="1:23" x14ac:dyDescent="0.35">
      <c r="A488" t="s">
        <v>533</v>
      </c>
      <c r="B488" t="s">
        <v>41</v>
      </c>
      <c r="C488" t="s">
        <v>7</v>
      </c>
      <c r="D488" t="s">
        <v>12</v>
      </c>
      <c r="E488" t="s">
        <v>1077</v>
      </c>
      <c r="F488" s="5">
        <v>44294</v>
      </c>
      <c r="G488" s="5">
        <v>44329</v>
      </c>
      <c r="H488">
        <v>2</v>
      </c>
      <c r="K488">
        <v>0.25</v>
      </c>
      <c r="L488">
        <v>30</v>
      </c>
      <c r="M488" t="s">
        <v>18</v>
      </c>
      <c r="N488">
        <v>35</v>
      </c>
      <c r="O488">
        <v>140</v>
      </c>
      <c r="P488">
        <v>35</v>
      </c>
      <c r="Q488">
        <v>35</v>
      </c>
      <c r="R488">
        <v>30</v>
      </c>
      <c r="S488">
        <v>65</v>
      </c>
      <c r="T488">
        <v>65</v>
      </c>
      <c r="U488" t="s">
        <v>1050</v>
      </c>
      <c r="V488" t="s">
        <v>1050</v>
      </c>
      <c r="W488">
        <f t="shared" si="7"/>
        <v>35</v>
      </c>
    </row>
    <row r="489" spans="1:23" x14ac:dyDescent="0.35">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
        <v>1049</v>
      </c>
      <c r="W489">
        <f t="shared" si="7"/>
        <v>43</v>
      </c>
    </row>
    <row r="490" spans="1:23" x14ac:dyDescent="0.35">
      <c r="A490" t="s">
        <v>535</v>
      </c>
      <c r="B490" t="s">
        <v>36</v>
      </c>
      <c r="C490" t="s">
        <v>7</v>
      </c>
      <c r="D490" t="s">
        <v>11</v>
      </c>
      <c r="E490" t="s">
        <v>1077</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7"/>
        <v>61</v>
      </c>
    </row>
    <row r="491" spans="1:23" x14ac:dyDescent="0.35">
      <c r="A491" t="s">
        <v>536</v>
      </c>
      <c r="B491" t="s">
        <v>36</v>
      </c>
      <c r="C491" t="s">
        <v>7</v>
      </c>
      <c r="D491" t="s">
        <v>13</v>
      </c>
      <c r="E491" t="s">
        <v>1077</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f t="shared" si="7"/>
        <v>11</v>
      </c>
    </row>
    <row r="492" spans="1:23" x14ac:dyDescent="0.35">
      <c r="A492" t="s">
        <v>537</v>
      </c>
      <c r="B492" t="s">
        <v>39</v>
      </c>
      <c r="C492" t="s">
        <v>44</v>
      </c>
      <c r="D492" t="s">
        <v>2</v>
      </c>
      <c r="E492" t="s">
        <v>1077</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7"/>
        <v>30</v>
      </c>
    </row>
    <row r="493" spans="1:23" x14ac:dyDescent="0.35">
      <c r="A493" t="s">
        <v>538</v>
      </c>
      <c r="B493" t="s">
        <v>39</v>
      </c>
      <c r="C493" t="s">
        <v>44</v>
      </c>
      <c r="D493" t="s">
        <v>12</v>
      </c>
      <c r="E493" t="s">
        <v>1077</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7"/>
        <v>9</v>
      </c>
    </row>
    <row r="494" spans="1:23" x14ac:dyDescent="0.35">
      <c r="A494" t="s">
        <v>539</v>
      </c>
      <c r="B494" t="s">
        <v>34</v>
      </c>
      <c r="C494" t="s">
        <v>44</v>
      </c>
      <c r="D494" t="s">
        <v>12</v>
      </c>
      <c r="E494" t="s">
        <v>1077</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7"/>
        <v>9</v>
      </c>
    </row>
    <row r="495" spans="1:23" x14ac:dyDescent="0.35">
      <c r="A495" t="s">
        <v>540</v>
      </c>
      <c r="B495" t="s">
        <v>36</v>
      </c>
      <c r="C495" t="s">
        <v>7</v>
      </c>
      <c r="D495" t="s">
        <v>11</v>
      </c>
      <c r="E495" t="s">
        <v>1077</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f t="shared" si="7"/>
        <v>16</v>
      </c>
    </row>
    <row r="496" spans="1:23" x14ac:dyDescent="0.35">
      <c r="A496" t="s">
        <v>541</v>
      </c>
      <c r="B496" t="s">
        <v>35</v>
      </c>
      <c r="C496" t="s">
        <v>9</v>
      </c>
      <c r="D496" t="s">
        <v>11</v>
      </c>
      <c r="E496" t="s">
        <v>1077</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f t="shared" si="7"/>
        <v>21</v>
      </c>
    </row>
    <row r="497" spans="1:23" x14ac:dyDescent="0.35">
      <c r="A497" t="s">
        <v>542</v>
      </c>
      <c r="B497" t="s">
        <v>34</v>
      </c>
      <c r="C497" t="s">
        <v>9</v>
      </c>
      <c r="D497" t="s">
        <v>1</v>
      </c>
      <c r="E497" t="s">
        <v>1077</v>
      </c>
      <c r="F497" s="5">
        <v>44298</v>
      </c>
      <c r="G497" s="5">
        <v>44320</v>
      </c>
      <c r="H497">
        <v>2</v>
      </c>
      <c r="K497">
        <v>2.25</v>
      </c>
      <c r="L497">
        <v>52</v>
      </c>
      <c r="M497" t="s">
        <v>17</v>
      </c>
      <c r="N497">
        <v>22</v>
      </c>
      <c r="O497">
        <v>140</v>
      </c>
      <c r="P497">
        <v>315</v>
      </c>
      <c r="Q497">
        <v>315</v>
      </c>
      <c r="R497">
        <v>52</v>
      </c>
      <c r="S497">
        <v>367</v>
      </c>
      <c r="T497">
        <v>367</v>
      </c>
      <c r="U497" t="s">
        <v>1053</v>
      </c>
      <c r="V497" t="s">
        <v>1048</v>
      </c>
      <c r="W497">
        <f t="shared" si="7"/>
        <v>22</v>
      </c>
    </row>
    <row r="498" spans="1:23" x14ac:dyDescent="0.35">
      <c r="A498" t="s">
        <v>543</v>
      </c>
      <c r="B498" t="s">
        <v>37</v>
      </c>
      <c r="C498" t="s">
        <v>43</v>
      </c>
      <c r="D498" t="s">
        <v>12</v>
      </c>
      <c r="E498" t="s">
        <v>1077</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7"/>
        <v>22</v>
      </c>
    </row>
    <row r="499" spans="1:23" x14ac:dyDescent="0.35">
      <c r="A499" t="s">
        <v>544</v>
      </c>
      <c r="B499" t="s">
        <v>34</v>
      </c>
      <c r="C499" t="s">
        <v>44</v>
      </c>
      <c r="D499" t="s">
        <v>13</v>
      </c>
      <c r="E499" t="s">
        <v>1077</v>
      </c>
      <c r="F499" s="5">
        <v>44298</v>
      </c>
      <c r="G499" s="5">
        <v>44363</v>
      </c>
      <c r="H499">
        <v>1</v>
      </c>
      <c r="K499">
        <v>0.5</v>
      </c>
      <c r="L499">
        <v>144</v>
      </c>
      <c r="M499" t="s">
        <v>18</v>
      </c>
      <c r="N499">
        <v>65</v>
      </c>
      <c r="O499">
        <v>80</v>
      </c>
      <c r="P499">
        <v>40</v>
      </c>
      <c r="Q499">
        <v>40</v>
      </c>
      <c r="R499">
        <v>144</v>
      </c>
      <c r="S499">
        <v>184</v>
      </c>
      <c r="T499">
        <v>184</v>
      </c>
      <c r="U499" t="s">
        <v>1053</v>
      </c>
      <c r="V499" t="s">
        <v>1051</v>
      </c>
      <c r="W499">
        <f t="shared" si="7"/>
        <v>65</v>
      </c>
    </row>
    <row r="500" spans="1:23" x14ac:dyDescent="0.35">
      <c r="A500" t="s">
        <v>545</v>
      </c>
      <c r="B500" t="s">
        <v>36</v>
      </c>
      <c r="C500" t="s">
        <v>7</v>
      </c>
      <c r="D500" t="s">
        <v>11</v>
      </c>
      <c r="E500" t="s">
        <v>1077</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7"/>
        <v>15</v>
      </c>
    </row>
    <row r="501" spans="1:23" x14ac:dyDescent="0.35">
      <c r="A501" t="s">
        <v>546</v>
      </c>
      <c r="B501" t="s">
        <v>34</v>
      </c>
      <c r="C501" t="s">
        <v>9</v>
      </c>
      <c r="D501" t="s">
        <v>11</v>
      </c>
      <c r="E501" t="s">
        <v>1077</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 t="shared" si="7"/>
        <v>16</v>
      </c>
    </row>
    <row r="502" spans="1:23" x14ac:dyDescent="0.35">
      <c r="A502" t="s">
        <v>547</v>
      </c>
      <c r="B502" t="s">
        <v>36</v>
      </c>
      <c r="C502" t="s">
        <v>7</v>
      </c>
      <c r="D502" t="s">
        <v>12</v>
      </c>
      <c r="E502" t="s">
        <v>1077</v>
      </c>
      <c r="F502" s="5">
        <v>44299</v>
      </c>
      <c r="G502" s="5">
        <v>44315</v>
      </c>
      <c r="H502">
        <v>2</v>
      </c>
      <c r="K502">
        <v>0.25</v>
      </c>
      <c r="L502">
        <v>175</v>
      </c>
      <c r="M502" t="s">
        <v>17</v>
      </c>
      <c r="N502">
        <v>16</v>
      </c>
      <c r="O502">
        <v>140</v>
      </c>
      <c r="P502">
        <v>35</v>
      </c>
      <c r="Q502">
        <v>35</v>
      </c>
      <c r="R502">
        <v>175</v>
      </c>
      <c r="S502">
        <v>210</v>
      </c>
      <c r="T502">
        <v>210</v>
      </c>
      <c r="U502" t="s">
        <v>1048</v>
      </c>
      <c r="V502" t="s">
        <v>1050</v>
      </c>
      <c r="W502">
        <f t="shared" si="7"/>
        <v>16</v>
      </c>
    </row>
    <row r="503" spans="1:23" x14ac:dyDescent="0.35">
      <c r="A503" t="s">
        <v>548</v>
      </c>
      <c r="B503" t="s">
        <v>37</v>
      </c>
      <c r="C503" t="s">
        <v>43</v>
      </c>
      <c r="D503" t="s">
        <v>12</v>
      </c>
      <c r="E503" t="s">
        <v>1077</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f t="shared" si="7"/>
        <v>21</v>
      </c>
    </row>
    <row r="504" spans="1:23" x14ac:dyDescent="0.35">
      <c r="A504" t="s">
        <v>549</v>
      </c>
      <c r="B504" t="s">
        <v>37</v>
      </c>
      <c r="C504" t="s">
        <v>9</v>
      </c>
      <c r="D504" t="s">
        <v>1</v>
      </c>
      <c r="E504" t="s">
        <v>1077</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7"/>
        <v>29</v>
      </c>
    </row>
    <row r="505" spans="1:23" x14ac:dyDescent="0.35">
      <c r="A505" t="s">
        <v>550</v>
      </c>
      <c r="B505" t="s">
        <v>39</v>
      </c>
      <c r="C505" t="s">
        <v>8</v>
      </c>
      <c r="D505" t="s">
        <v>12</v>
      </c>
      <c r="E505" t="s">
        <v>1077</v>
      </c>
      <c r="F505" s="5">
        <v>44299</v>
      </c>
      <c r="G505" s="5">
        <v>44329</v>
      </c>
      <c r="H505">
        <v>1</v>
      </c>
      <c r="K505">
        <v>0.25</v>
      </c>
      <c r="L505">
        <v>86.28</v>
      </c>
      <c r="M505" t="s">
        <v>17</v>
      </c>
      <c r="N505">
        <v>30</v>
      </c>
      <c r="O505">
        <v>80</v>
      </c>
      <c r="P505">
        <v>20</v>
      </c>
      <c r="Q505">
        <v>20</v>
      </c>
      <c r="R505">
        <v>86.28</v>
      </c>
      <c r="S505">
        <v>106.28</v>
      </c>
      <c r="T505">
        <v>106.28</v>
      </c>
      <c r="U505" t="s">
        <v>1048</v>
      </c>
      <c r="V505" t="s">
        <v>1050</v>
      </c>
      <c r="W505">
        <f t="shared" si="7"/>
        <v>30</v>
      </c>
    </row>
    <row r="506" spans="1:23" x14ac:dyDescent="0.35">
      <c r="A506" t="s">
        <v>551</v>
      </c>
      <c r="B506" t="s">
        <v>35</v>
      </c>
      <c r="C506" t="s">
        <v>44</v>
      </c>
      <c r="D506" t="s">
        <v>12</v>
      </c>
      <c r="E506" t="s">
        <v>1077</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f t="shared" si="7"/>
        <v>38</v>
      </c>
    </row>
    <row r="507" spans="1:23" x14ac:dyDescent="0.35">
      <c r="A507" t="s">
        <v>552</v>
      </c>
      <c r="B507" t="s">
        <v>40</v>
      </c>
      <c r="C507" t="s">
        <v>7</v>
      </c>
      <c r="D507" t="s">
        <v>2</v>
      </c>
      <c r="E507" t="s">
        <v>1077</v>
      </c>
      <c r="F507" s="5">
        <v>44299</v>
      </c>
      <c r="G507" s="5">
        <v>44333</v>
      </c>
      <c r="H507">
        <v>2</v>
      </c>
      <c r="K507">
        <v>1</v>
      </c>
      <c r="L507">
        <v>464.4</v>
      </c>
      <c r="M507" t="s">
        <v>21</v>
      </c>
      <c r="N507">
        <v>34</v>
      </c>
      <c r="O507">
        <v>140</v>
      </c>
      <c r="P507">
        <v>140</v>
      </c>
      <c r="Q507">
        <v>140</v>
      </c>
      <c r="R507">
        <v>464.4</v>
      </c>
      <c r="S507">
        <v>604.4</v>
      </c>
      <c r="T507">
        <v>604.4</v>
      </c>
      <c r="U507" t="s">
        <v>1048</v>
      </c>
      <c r="V507" t="s">
        <v>1053</v>
      </c>
      <c r="W507">
        <f t="shared" si="7"/>
        <v>34</v>
      </c>
    </row>
    <row r="508" spans="1:23" x14ac:dyDescent="0.35">
      <c r="A508" t="s">
        <v>553</v>
      </c>
      <c r="B508" t="s">
        <v>34</v>
      </c>
      <c r="C508" t="s">
        <v>44</v>
      </c>
      <c r="D508" t="s">
        <v>12</v>
      </c>
      <c r="E508" t="s">
        <v>1077</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7"/>
        <v>63</v>
      </c>
    </row>
    <row r="509" spans="1:23" x14ac:dyDescent="0.35">
      <c r="A509" t="s">
        <v>554</v>
      </c>
      <c r="B509" t="s">
        <v>35</v>
      </c>
      <c r="C509" t="s">
        <v>44</v>
      </c>
      <c r="D509" t="s">
        <v>13</v>
      </c>
      <c r="E509" t="s">
        <v>1077</v>
      </c>
      <c r="F509" s="5">
        <v>44300</v>
      </c>
      <c r="G509" s="5">
        <v>44309</v>
      </c>
      <c r="H509">
        <v>1</v>
      </c>
      <c r="K509">
        <v>0.5</v>
      </c>
      <c r="L509">
        <v>21.33</v>
      </c>
      <c r="M509" t="s">
        <v>17</v>
      </c>
      <c r="N509">
        <v>9</v>
      </c>
      <c r="O509">
        <v>80</v>
      </c>
      <c r="P509">
        <v>40</v>
      </c>
      <c r="Q509">
        <v>40</v>
      </c>
      <c r="R509">
        <v>21.33</v>
      </c>
      <c r="S509">
        <v>61.33</v>
      </c>
      <c r="T509">
        <v>61.33</v>
      </c>
      <c r="U509" t="s">
        <v>1051</v>
      </c>
      <c r="V509" t="s">
        <v>1049</v>
      </c>
      <c r="W509">
        <f t="shared" si="7"/>
        <v>9</v>
      </c>
    </row>
    <row r="510" spans="1:23" x14ac:dyDescent="0.35">
      <c r="A510" t="s">
        <v>555</v>
      </c>
      <c r="B510" t="s">
        <v>38</v>
      </c>
      <c r="C510" t="s">
        <v>8</v>
      </c>
      <c r="D510" t="s">
        <v>2</v>
      </c>
      <c r="E510" t="s">
        <v>1077</v>
      </c>
      <c r="F510" s="5">
        <v>44300</v>
      </c>
      <c r="G510" s="5">
        <v>44312</v>
      </c>
      <c r="H510">
        <v>1</v>
      </c>
      <c r="K510">
        <v>1.5</v>
      </c>
      <c r="L510">
        <v>15.15</v>
      </c>
      <c r="M510" t="s">
        <v>17</v>
      </c>
      <c r="N510">
        <v>12</v>
      </c>
      <c r="O510">
        <v>80</v>
      </c>
      <c r="P510">
        <v>120</v>
      </c>
      <c r="Q510">
        <v>120</v>
      </c>
      <c r="R510">
        <v>15.15</v>
      </c>
      <c r="S510">
        <v>135.15</v>
      </c>
      <c r="T510">
        <v>135.15</v>
      </c>
      <c r="U510" t="s">
        <v>1051</v>
      </c>
      <c r="V510" t="s">
        <v>1053</v>
      </c>
      <c r="W510">
        <f t="shared" si="7"/>
        <v>12</v>
      </c>
    </row>
    <row r="511" spans="1:23" x14ac:dyDescent="0.35">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f t="shared" si="7"/>
        <v>13</v>
      </c>
    </row>
    <row r="512" spans="1:23" x14ac:dyDescent="0.35">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7"/>
        <v>13</v>
      </c>
    </row>
    <row r="513" spans="1:23" x14ac:dyDescent="0.35">
      <c r="A513" t="s">
        <v>558</v>
      </c>
      <c r="B513" t="s">
        <v>37</v>
      </c>
      <c r="C513" t="s">
        <v>43</v>
      </c>
      <c r="D513" t="s">
        <v>13</v>
      </c>
      <c r="E513" t="s">
        <v>1077</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7"/>
        <v>21</v>
      </c>
    </row>
    <row r="514" spans="1:23" x14ac:dyDescent="0.35">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7"/>
        <v>21</v>
      </c>
    </row>
    <row r="515" spans="1:23" x14ac:dyDescent="0.35">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f t="shared" ref="W515:W578" si="8">IF(G515, DATEDIF(F515, G515, "D"), "In progress")</f>
        <v>22</v>
      </c>
    </row>
    <row r="516" spans="1:23" x14ac:dyDescent="0.35">
      <c r="A516" t="s">
        <v>561</v>
      </c>
      <c r="B516" t="s">
        <v>35</v>
      </c>
      <c r="C516" t="s">
        <v>8</v>
      </c>
      <c r="D516" t="s">
        <v>12</v>
      </c>
      <c r="E516" t="s">
        <v>1077</v>
      </c>
      <c r="F516" s="5">
        <v>44300</v>
      </c>
      <c r="G516" s="5">
        <v>44328</v>
      </c>
      <c r="H516">
        <v>1</v>
      </c>
      <c r="K516">
        <v>0.5</v>
      </c>
      <c r="L516">
        <v>148.095</v>
      </c>
      <c r="M516" t="s">
        <v>17</v>
      </c>
      <c r="N516">
        <v>28</v>
      </c>
      <c r="O516">
        <v>80</v>
      </c>
      <c r="P516">
        <v>40</v>
      </c>
      <c r="Q516">
        <v>40</v>
      </c>
      <c r="R516">
        <v>148.095</v>
      </c>
      <c r="S516">
        <v>188.095</v>
      </c>
      <c r="T516">
        <v>188.095</v>
      </c>
      <c r="U516" t="s">
        <v>1051</v>
      </c>
      <c r="V516" t="s">
        <v>1051</v>
      </c>
      <c r="W516">
        <f t="shared" si="8"/>
        <v>28</v>
      </c>
    </row>
    <row r="517" spans="1:23" x14ac:dyDescent="0.35">
      <c r="A517" t="s">
        <v>562</v>
      </c>
      <c r="B517" t="s">
        <v>37</v>
      </c>
      <c r="C517" t="s">
        <v>9</v>
      </c>
      <c r="D517" t="s">
        <v>11</v>
      </c>
      <c r="E517" t="s">
        <v>1077</v>
      </c>
      <c r="F517" s="5">
        <v>44300</v>
      </c>
      <c r="G517" s="5">
        <v>44333</v>
      </c>
      <c r="H517">
        <v>1</v>
      </c>
      <c r="K517">
        <v>0.25</v>
      </c>
      <c r="L517">
        <v>18</v>
      </c>
      <c r="M517" t="s">
        <v>19</v>
      </c>
      <c r="N517">
        <v>33</v>
      </c>
      <c r="O517">
        <v>80</v>
      </c>
      <c r="P517">
        <v>20</v>
      </c>
      <c r="Q517">
        <v>20</v>
      </c>
      <c r="R517">
        <v>18</v>
      </c>
      <c r="S517">
        <v>38</v>
      </c>
      <c r="T517">
        <v>38</v>
      </c>
      <c r="U517" t="s">
        <v>1051</v>
      </c>
      <c r="V517" t="s">
        <v>1053</v>
      </c>
      <c r="W517">
        <f t="shared" si="8"/>
        <v>33</v>
      </c>
    </row>
    <row r="518" spans="1:23" x14ac:dyDescent="0.35">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8"/>
        <v>33</v>
      </c>
    </row>
    <row r="519" spans="1:23" x14ac:dyDescent="0.35">
      <c r="A519" t="s">
        <v>564</v>
      </c>
      <c r="B519" t="s">
        <v>38</v>
      </c>
      <c r="C519" t="s">
        <v>8</v>
      </c>
      <c r="D519" t="s">
        <v>13</v>
      </c>
      <c r="E519" t="s">
        <v>1077</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f t="shared" si="8"/>
        <v>47</v>
      </c>
    </row>
    <row r="520" spans="1:23" x14ac:dyDescent="0.35">
      <c r="A520" t="s">
        <v>565</v>
      </c>
      <c r="B520" t="s">
        <v>39</v>
      </c>
      <c r="C520" t="s">
        <v>9</v>
      </c>
      <c r="D520" t="s">
        <v>11</v>
      </c>
      <c r="E520" t="s">
        <v>1077</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8"/>
        <v>64</v>
      </c>
    </row>
    <row r="521" spans="1:23" x14ac:dyDescent="0.35">
      <c r="A521" t="s">
        <v>566</v>
      </c>
      <c r="B521" t="s">
        <v>36</v>
      </c>
      <c r="C521" t="s">
        <v>7</v>
      </c>
      <c r="D521" t="s">
        <v>11</v>
      </c>
      <c r="E521" t="s">
        <v>1077</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f t="shared" si="8"/>
        <v>14</v>
      </c>
    </row>
    <row r="522" spans="1:23" x14ac:dyDescent="0.35">
      <c r="A522" t="s">
        <v>567</v>
      </c>
      <c r="B522" t="s">
        <v>37</v>
      </c>
      <c r="C522" t="s">
        <v>43</v>
      </c>
      <c r="D522" t="s">
        <v>13</v>
      </c>
      <c r="E522" t="s">
        <v>1077</v>
      </c>
      <c r="F522" s="5">
        <v>44301</v>
      </c>
      <c r="G522" s="5">
        <v>44313</v>
      </c>
      <c r="H522">
        <v>1</v>
      </c>
      <c r="K522">
        <v>0.5</v>
      </c>
      <c r="L522">
        <v>48.75</v>
      </c>
      <c r="M522" t="s">
        <v>17</v>
      </c>
      <c r="N522">
        <v>12</v>
      </c>
      <c r="O522">
        <v>80</v>
      </c>
      <c r="P522">
        <v>40</v>
      </c>
      <c r="Q522">
        <v>40</v>
      </c>
      <c r="R522">
        <v>48.75</v>
      </c>
      <c r="S522">
        <v>88.75</v>
      </c>
      <c r="T522">
        <v>88.75</v>
      </c>
      <c r="U522" t="s">
        <v>1050</v>
      </c>
      <c r="V522" t="s">
        <v>1048</v>
      </c>
      <c r="W522">
        <f t="shared" si="8"/>
        <v>12</v>
      </c>
    </row>
    <row r="523" spans="1:23" x14ac:dyDescent="0.35">
      <c r="A523" t="s">
        <v>568</v>
      </c>
      <c r="B523" t="s">
        <v>36</v>
      </c>
      <c r="C523" t="s">
        <v>7</v>
      </c>
      <c r="D523" t="s">
        <v>12</v>
      </c>
      <c r="E523" t="s">
        <v>1077</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 t="shared" si="8"/>
        <v>12</v>
      </c>
    </row>
    <row r="524" spans="1:23" x14ac:dyDescent="0.35">
      <c r="A524" t="s">
        <v>569</v>
      </c>
      <c r="B524" t="s">
        <v>39</v>
      </c>
      <c r="C524" t="s">
        <v>8</v>
      </c>
      <c r="D524" t="s">
        <v>11</v>
      </c>
      <c r="E524" t="s">
        <v>1077</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8"/>
        <v>21</v>
      </c>
    </row>
    <row r="525" spans="1:23" x14ac:dyDescent="0.35">
      <c r="A525" t="s">
        <v>570</v>
      </c>
      <c r="B525" t="s">
        <v>35</v>
      </c>
      <c r="C525" t="s">
        <v>9</v>
      </c>
      <c r="D525" t="s">
        <v>11</v>
      </c>
      <c r="E525" t="s">
        <v>1077</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8"/>
        <v>22</v>
      </c>
    </row>
    <row r="526" spans="1:23" x14ac:dyDescent="0.35">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
        <v>1050</v>
      </c>
      <c r="W526">
        <f t="shared" si="8"/>
        <v>21</v>
      </c>
    </row>
    <row r="527" spans="1:23" x14ac:dyDescent="0.35">
      <c r="A527" t="s">
        <v>572</v>
      </c>
      <c r="B527" t="s">
        <v>39</v>
      </c>
      <c r="C527" t="s">
        <v>9</v>
      </c>
      <c r="D527" t="s">
        <v>11</v>
      </c>
      <c r="E527" t="s">
        <v>1077</v>
      </c>
      <c r="F527" s="5">
        <v>44301</v>
      </c>
      <c r="G527" s="5">
        <v>44331</v>
      </c>
      <c r="H527">
        <v>1</v>
      </c>
      <c r="K527">
        <v>0.25</v>
      </c>
      <c r="L527">
        <v>34.08</v>
      </c>
      <c r="M527" t="s">
        <v>19</v>
      </c>
      <c r="N527">
        <v>30</v>
      </c>
      <c r="O527">
        <v>80</v>
      </c>
      <c r="P527">
        <v>20</v>
      </c>
      <c r="Q527">
        <v>20</v>
      </c>
      <c r="R527">
        <v>34.08</v>
      </c>
      <c r="S527">
        <v>54.08</v>
      </c>
      <c r="T527">
        <v>54.08</v>
      </c>
      <c r="U527" t="s">
        <v>1050</v>
      </c>
      <c r="V527" t="s">
        <v>1052</v>
      </c>
      <c r="W527">
        <f t="shared" si="8"/>
        <v>30</v>
      </c>
    </row>
    <row r="528" spans="1:23" x14ac:dyDescent="0.35">
      <c r="A528" t="s">
        <v>573</v>
      </c>
      <c r="B528" t="s">
        <v>35</v>
      </c>
      <c r="C528" t="s">
        <v>44</v>
      </c>
      <c r="D528" t="s">
        <v>12</v>
      </c>
      <c r="E528" t="s">
        <v>1077</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8"/>
        <v>32</v>
      </c>
    </row>
    <row r="529" spans="1:23" x14ac:dyDescent="0.35">
      <c r="A529" t="s">
        <v>574</v>
      </c>
      <c r="B529" t="s">
        <v>35</v>
      </c>
      <c r="C529" t="s">
        <v>44</v>
      </c>
      <c r="D529" t="s">
        <v>1</v>
      </c>
      <c r="E529" t="s">
        <v>1077</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 t="shared" si="8"/>
        <v>35</v>
      </c>
    </row>
    <row r="530" spans="1:23" x14ac:dyDescent="0.35">
      <c r="A530" t="s">
        <v>575</v>
      </c>
      <c r="B530" t="s">
        <v>35</v>
      </c>
      <c r="C530" t="s">
        <v>44</v>
      </c>
      <c r="D530" t="s">
        <v>12</v>
      </c>
      <c r="E530" t="s">
        <v>1077</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f t="shared" si="8"/>
        <v>41</v>
      </c>
    </row>
    <row r="531" spans="1:23" x14ac:dyDescent="0.35">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8"/>
        <v>60</v>
      </c>
    </row>
    <row r="532" spans="1:23" x14ac:dyDescent="0.35">
      <c r="A532" t="s">
        <v>577</v>
      </c>
      <c r="B532" t="s">
        <v>41</v>
      </c>
      <c r="C532" t="s">
        <v>7</v>
      </c>
      <c r="D532" t="s">
        <v>12</v>
      </c>
      <c r="E532" t="s">
        <v>1077</v>
      </c>
      <c r="F532" s="5">
        <v>44301</v>
      </c>
      <c r="G532" s="5">
        <v>44364</v>
      </c>
      <c r="H532">
        <v>2</v>
      </c>
      <c r="K532">
        <v>0.25</v>
      </c>
      <c r="L532">
        <v>54</v>
      </c>
      <c r="M532" t="s">
        <v>21</v>
      </c>
      <c r="N532">
        <v>63</v>
      </c>
      <c r="O532">
        <v>140</v>
      </c>
      <c r="P532">
        <v>35</v>
      </c>
      <c r="Q532">
        <v>35</v>
      </c>
      <c r="R532">
        <v>54</v>
      </c>
      <c r="S532">
        <v>89</v>
      </c>
      <c r="T532">
        <v>89</v>
      </c>
      <c r="U532" t="s">
        <v>1050</v>
      </c>
      <c r="V532" t="s">
        <v>1050</v>
      </c>
      <c r="W532">
        <f t="shared" si="8"/>
        <v>63</v>
      </c>
    </row>
    <row r="533" spans="1:23" x14ac:dyDescent="0.35">
      <c r="A533" t="s">
        <v>578</v>
      </c>
      <c r="B533" t="s">
        <v>39</v>
      </c>
      <c r="C533" t="s">
        <v>8</v>
      </c>
      <c r="D533" t="s">
        <v>11</v>
      </c>
      <c r="E533" t="s">
        <v>1077</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8"/>
        <v>21</v>
      </c>
    </row>
    <row r="534" spans="1:23" x14ac:dyDescent="0.35">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f t="shared" si="8"/>
        <v>23</v>
      </c>
    </row>
    <row r="535" spans="1:23" x14ac:dyDescent="0.35">
      <c r="A535" t="s">
        <v>580</v>
      </c>
      <c r="B535" t="s">
        <v>41</v>
      </c>
      <c r="C535" t="s">
        <v>7</v>
      </c>
      <c r="D535" t="s">
        <v>11</v>
      </c>
      <c r="E535" t="s">
        <v>1077</v>
      </c>
      <c r="F535" s="5">
        <v>44305</v>
      </c>
      <c r="G535" s="5">
        <v>44317</v>
      </c>
      <c r="H535">
        <v>1</v>
      </c>
      <c r="K535">
        <v>0.25</v>
      </c>
      <c r="L535">
        <v>61.259</v>
      </c>
      <c r="M535" t="s">
        <v>18</v>
      </c>
      <c r="N535">
        <v>12</v>
      </c>
      <c r="O535">
        <v>80</v>
      </c>
      <c r="P535">
        <v>20</v>
      </c>
      <c r="Q535">
        <v>20</v>
      </c>
      <c r="R535">
        <v>61.259</v>
      </c>
      <c r="S535">
        <v>81.259</v>
      </c>
      <c r="T535">
        <v>81.259</v>
      </c>
      <c r="U535" t="s">
        <v>1053</v>
      </c>
      <c r="V535" t="s">
        <v>1052</v>
      </c>
      <c r="W535">
        <f t="shared" si="8"/>
        <v>12</v>
      </c>
    </row>
    <row r="536" spans="1:23" x14ac:dyDescent="0.35">
      <c r="A536" t="s">
        <v>581</v>
      </c>
      <c r="B536" t="s">
        <v>39</v>
      </c>
      <c r="C536" t="s">
        <v>44</v>
      </c>
      <c r="D536" t="s">
        <v>2</v>
      </c>
      <c r="E536" t="s">
        <v>1077</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f t="shared" si="8"/>
        <v>12</v>
      </c>
    </row>
    <row r="537" spans="1:23" x14ac:dyDescent="0.35">
      <c r="A537" t="s">
        <v>582</v>
      </c>
      <c r="B537" t="s">
        <v>36</v>
      </c>
      <c r="C537" t="s">
        <v>7</v>
      </c>
      <c r="D537" t="s">
        <v>11</v>
      </c>
      <c r="E537" t="s">
        <v>1077</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f t="shared" si="8"/>
        <v>8</v>
      </c>
    </row>
    <row r="538" spans="1:23" x14ac:dyDescent="0.35">
      <c r="A538" t="s">
        <v>583</v>
      </c>
      <c r="B538" t="s">
        <v>37</v>
      </c>
      <c r="C538" t="s">
        <v>43</v>
      </c>
      <c r="D538" t="s">
        <v>13</v>
      </c>
      <c r="E538" t="s">
        <v>1077</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8"/>
        <v>9</v>
      </c>
    </row>
    <row r="539" spans="1:23" x14ac:dyDescent="0.35">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8"/>
        <v>17</v>
      </c>
    </row>
    <row r="540" spans="1:23" x14ac:dyDescent="0.35">
      <c r="A540" t="s">
        <v>585</v>
      </c>
      <c r="B540" t="s">
        <v>35</v>
      </c>
      <c r="C540" t="s">
        <v>8</v>
      </c>
      <c r="D540" t="s">
        <v>13</v>
      </c>
      <c r="E540" t="s">
        <v>1077</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f t="shared" si="8"/>
        <v>23</v>
      </c>
    </row>
    <row r="541" spans="1:23" x14ac:dyDescent="0.35">
      <c r="A541" t="s">
        <v>586</v>
      </c>
      <c r="B541" t="s">
        <v>34</v>
      </c>
      <c r="C541" t="s">
        <v>8</v>
      </c>
      <c r="D541" t="s">
        <v>11</v>
      </c>
      <c r="E541" t="s">
        <v>1077</v>
      </c>
      <c r="F541" s="5">
        <v>44305</v>
      </c>
      <c r="G541" s="5">
        <v>44337</v>
      </c>
      <c r="H541">
        <v>1</v>
      </c>
      <c r="K541">
        <v>0.25</v>
      </c>
      <c r="L541">
        <v>120</v>
      </c>
      <c r="M541" t="s">
        <v>18</v>
      </c>
      <c r="N541">
        <v>32</v>
      </c>
      <c r="O541">
        <v>80</v>
      </c>
      <c r="P541">
        <v>20</v>
      </c>
      <c r="Q541">
        <v>20</v>
      </c>
      <c r="R541">
        <v>120</v>
      </c>
      <c r="S541">
        <v>140</v>
      </c>
      <c r="T541">
        <v>140</v>
      </c>
      <c r="U541" t="s">
        <v>1053</v>
      </c>
      <c r="V541" t="s">
        <v>1049</v>
      </c>
      <c r="W541">
        <f t="shared" si="8"/>
        <v>32</v>
      </c>
    </row>
    <row r="542" spans="1:23" x14ac:dyDescent="0.35">
      <c r="A542" t="s">
        <v>587</v>
      </c>
      <c r="B542" t="s">
        <v>39</v>
      </c>
      <c r="C542" t="s">
        <v>9</v>
      </c>
      <c r="D542" t="s">
        <v>12</v>
      </c>
      <c r="E542" t="s">
        <v>1077</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8"/>
        <v>28</v>
      </c>
    </row>
    <row r="543" spans="1:23" x14ac:dyDescent="0.35">
      <c r="A543" t="s">
        <v>588</v>
      </c>
      <c r="B543" t="s">
        <v>36</v>
      </c>
      <c r="C543" t="s">
        <v>7</v>
      </c>
      <c r="D543" t="s">
        <v>12</v>
      </c>
      <c r="E543" t="s">
        <v>1077</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f t="shared" si="8"/>
        <v>36</v>
      </c>
    </row>
    <row r="544" spans="1:23" x14ac:dyDescent="0.35">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8"/>
        <v>49</v>
      </c>
    </row>
    <row r="545" spans="1:23" x14ac:dyDescent="0.35">
      <c r="A545" t="s">
        <v>590</v>
      </c>
      <c r="B545" t="s">
        <v>36</v>
      </c>
      <c r="C545" t="s">
        <v>7</v>
      </c>
      <c r="D545" t="s">
        <v>13</v>
      </c>
      <c r="E545" t="s">
        <v>1077</v>
      </c>
      <c r="F545" s="5">
        <v>44305</v>
      </c>
      <c r="G545" s="5">
        <v>44377</v>
      </c>
      <c r="H545">
        <v>2</v>
      </c>
      <c r="K545">
        <v>0.75</v>
      </c>
      <c r="L545">
        <v>106.65</v>
      </c>
      <c r="M545" t="s">
        <v>18</v>
      </c>
      <c r="N545">
        <v>72</v>
      </c>
      <c r="O545">
        <v>140</v>
      </c>
      <c r="P545">
        <v>105</v>
      </c>
      <c r="Q545">
        <v>105</v>
      </c>
      <c r="R545">
        <v>106.65</v>
      </c>
      <c r="S545">
        <v>211.65</v>
      </c>
      <c r="T545">
        <v>211.65</v>
      </c>
      <c r="U545" t="s">
        <v>1053</v>
      </c>
      <c r="V545" t="s">
        <v>1051</v>
      </c>
      <c r="W545">
        <f t="shared" si="8"/>
        <v>72</v>
      </c>
    </row>
    <row r="546" spans="1:23" x14ac:dyDescent="0.35">
      <c r="A546" t="s">
        <v>591</v>
      </c>
      <c r="B546" t="s">
        <v>39</v>
      </c>
      <c r="C546" t="s">
        <v>44</v>
      </c>
      <c r="D546" t="s">
        <v>2</v>
      </c>
      <c r="E546" t="s">
        <v>1077</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t="str">
        <f t="shared" si="8"/>
        <v>In progress</v>
      </c>
    </row>
    <row r="547" spans="1:23" x14ac:dyDescent="0.35">
      <c r="A547" t="s">
        <v>592</v>
      </c>
      <c r="B547" t="s">
        <v>35</v>
      </c>
      <c r="C547" t="s">
        <v>8</v>
      </c>
      <c r="D547" t="s">
        <v>12</v>
      </c>
      <c r="E547" t="s">
        <v>1077</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8"/>
        <v>21</v>
      </c>
    </row>
    <row r="548" spans="1:23" x14ac:dyDescent="0.35">
      <c r="A548" t="s">
        <v>593</v>
      </c>
      <c r="B548" t="s">
        <v>39</v>
      </c>
      <c r="C548" t="s">
        <v>9</v>
      </c>
      <c r="D548" t="s">
        <v>12</v>
      </c>
      <c r="E548" t="s">
        <v>1077</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f t="shared" si="8"/>
        <v>20</v>
      </c>
    </row>
    <row r="549" spans="1:23" x14ac:dyDescent="0.35">
      <c r="A549" t="s">
        <v>594</v>
      </c>
      <c r="B549" t="s">
        <v>34</v>
      </c>
      <c r="C549" t="s">
        <v>8</v>
      </c>
      <c r="D549" t="s">
        <v>11</v>
      </c>
      <c r="E549" t="s">
        <v>1077</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8"/>
        <v>23</v>
      </c>
    </row>
    <row r="550" spans="1:23" x14ac:dyDescent="0.35">
      <c r="A550" t="s">
        <v>595</v>
      </c>
      <c r="B550" t="s">
        <v>34</v>
      </c>
      <c r="C550" t="s">
        <v>8</v>
      </c>
      <c r="D550" t="s">
        <v>13</v>
      </c>
      <c r="E550" t="s">
        <v>1077</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8"/>
        <v>32</v>
      </c>
    </row>
    <row r="551" spans="1:23" x14ac:dyDescent="0.35">
      <c r="A551" t="s">
        <v>596</v>
      </c>
      <c r="B551" t="s">
        <v>36</v>
      </c>
      <c r="C551" t="s">
        <v>7</v>
      </c>
      <c r="D551" t="s">
        <v>11</v>
      </c>
      <c r="E551" t="s">
        <v>1077</v>
      </c>
      <c r="F551" s="5">
        <v>44306</v>
      </c>
      <c r="G551" s="5">
        <v>44342</v>
      </c>
      <c r="H551">
        <v>2</v>
      </c>
      <c r="K551">
        <v>0.25</v>
      </c>
      <c r="L551">
        <v>240</v>
      </c>
      <c r="M551" t="s">
        <v>17</v>
      </c>
      <c r="N551">
        <v>36</v>
      </c>
      <c r="O551">
        <v>140</v>
      </c>
      <c r="P551">
        <v>35</v>
      </c>
      <c r="Q551">
        <v>35</v>
      </c>
      <c r="R551">
        <v>240</v>
      </c>
      <c r="S551">
        <v>275</v>
      </c>
      <c r="T551">
        <v>275</v>
      </c>
      <c r="U551" t="s">
        <v>1048</v>
      </c>
      <c r="V551" t="s">
        <v>1051</v>
      </c>
      <c r="W551">
        <f t="shared" si="8"/>
        <v>36</v>
      </c>
    </row>
    <row r="552" spans="1:23" x14ac:dyDescent="0.35">
      <c r="A552" t="s">
        <v>597</v>
      </c>
      <c r="B552" t="s">
        <v>35</v>
      </c>
      <c r="C552" t="s">
        <v>9</v>
      </c>
      <c r="D552" t="s">
        <v>12</v>
      </c>
      <c r="E552" t="s">
        <v>1077</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8"/>
        <v>41</v>
      </c>
    </row>
    <row r="553" spans="1:23" x14ac:dyDescent="0.35">
      <c r="A553" t="s">
        <v>598</v>
      </c>
      <c r="B553" t="s">
        <v>39</v>
      </c>
      <c r="C553" t="s">
        <v>44</v>
      </c>
      <c r="D553" t="s">
        <v>13</v>
      </c>
      <c r="E553" t="s">
        <v>1077</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8"/>
        <v>70</v>
      </c>
    </row>
    <row r="554" spans="1:23" x14ac:dyDescent="0.35">
      <c r="A554" t="s">
        <v>599</v>
      </c>
      <c r="B554" t="s">
        <v>40</v>
      </c>
      <c r="C554" t="s">
        <v>7</v>
      </c>
      <c r="D554" t="s">
        <v>11</v>
      </c>
      <c r="E554" t="s">
        <v>1077</v>
      </c>
      <c r="F554" s="5">
        <v>44306</v>
      </c>
      <c r="G554" s="5">
        <v>44382</v>
      </c>
      <c r="H554">
        <v>1</v>
      </c>
      <c r="K554">
        <v>0.25</v>
      </c>
      <c r="L554">
        <v>2</v>
      </c>
      <c r="M554" t="s">
        <v>18</v>
      </c>
      <c r="N554">
        <v>76</v>
      </c>
      <c r="O554">
        <v>80</v>
      </c>
      <c r="P554">
        <v>20</v>
      </c>
      <c r="Q554">
        <v>20</v>
      </c>
      <c r="R554">
        <v>2</v>
      </c>
      <c r="S554">
        <v>22</v>
      </c>
      <c r="T554">
        <v>22</v>
      </c>
      <c r="U554" t="s">
        <v>1048</v>
      </c>
      <c r="V554" t="s">
        <v>1053</v>
      </c>
      <c r="W554">
        <f t="shared" si="8"/>
        <v>76</v>
      </c>
    </row>
    <row r="555" spans="1:23" x14ac:dyDescent="0.35">
      <c r="A555" t="s">
        <v>600</v>
      </c>
      <c r="B555" t="s">
        <v>37</v>
      </c>
      <c r="C555" t="s">
        <v>44</v>
      </c>
      <c r="D555" t="s">
        <v>12</v>
      </c>
      <c r="E555" t="s">
        <v>1077</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8"/>
        <v>13</v>
      </c>
    </row>
    <row r="556" spans="1:23" x14ac:dyDescent="0.35">
      <c r="A556" t="s">
        <v>601</v>
      </c>
      <c r="B556" t="s">
        <v>40</v>
      </c>
      <c r="C556" t="s">
        <v>7</v>
      </c>
      <c r="D556" t="s">
        <v>12</v>
      </c>
      <c r="E556" t="s">
        <v>1077</v>
      </c>
      <c r="F556" s="5">
        <v>44307</v>
      </c>
      <c r="G556" s="5">
        <v>44321</v>
      </c>
      <c r="H556">
        <v>2</v>
      </c>
      <c r="K556">
        <v>0.25</v>
      </c>
      <c r="L556">
        <v>180</v>
      </c>
      <c r="M556" t="s">
        <v>17</v>
      </c>
      <c r="N556">
        <v>14</v>
      </c>
      <c r="O556">
        <v>140</v>
      </c>
      <c r="P556">
        <v>35</v>
      </c>
      <c r="Q556">
        <v>35</v>
      </c>
      <c r="R556">
        <v>180</v>
      </c>
      <c r="S556">
        <v>215</v>
      </c>
      <c r="T556">
        <v>215</v>
      </c>
      <c r="U556" t="s">
        <v>1051</v>
      </c>
      <c r="V556" t="s">
        <v>1051</v>
      </c>
      <c r="W556">
        <f t="shared" si="8"/>
        <v>14</v>
      </c>
    </row>
    <row r="557" spans="1:23" x14ac:dyDescent="0.35">
      <c r="A557" t="s">
        <v>602</v>
      </c>
      <c r="B557" t="s">
        <v>39</v>
      </c>
      <c r="C557" t="s">
        <v>8</v>
      </c>
      <c r="D557" t="s">
        <v>11</v>
      </c>
      <c r="E557" t="s">
        <v>1077</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8"/>
        <v>54</v>
      </c>
    </row>
    <row r="558" spans="1:23" x14ac:dyDescent="0.35">
      <c r="A558" t="s">
        <v>603</v>
      </c>
      <c r="B558" t="s">
        <v>39</v>
      </c>
      <c r="C558" t="s">
        <v>9</v>
      </c>
      <c r="D558" t="s">
        <v>12</v>
      </c>
      <c r="E558" t="s">
        <v>1077</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f t="shared" si="8"/>
        <v>57</v>
      </c>
    </row>
    <row r="559" spans="1:23" x14ac:dyDescent="0.35">
      <c r="A559" t="s">
        <v>604</v>
      </c>
      <c r="B559" t="s">
        <v>39</v>
      </c>
      <c r="C559" t="s">
        <v>44</v>
      </c>
      <c r="D559" t="s">
        <v>12</v>
      </c>
      <c r="E559" t="s">
        <v>1077</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f t="shared" si="8"/>
        <v>75</v>
      </c>
    </row>
    <row r="560" spans="1:23" x14ac:dyDescent="0.35">
      <c r="A560" t="s">
        <v>605</v>
      </c>
      <c r="B560" t="s">
        <v>37</v>
      </c>
      <c r="C560" t="s">
        <v>9</v>
      </c>
      <c r="D560" t="s">
        <v>13</v>
      </c>
      <c r="E560" t="s">
        <v>1077</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f t="shared" si="8"/>
        <v>75</v>
      </c>
    </row>
    <row r="561" spans="1:23" x14ac:dyDescent="0.35">
      <c r="A561" t="s">
        <v>606</v>
      </c>
      <c r="B561" t="s">
        <v>37</v>
      </c>
      <c r="C561" t="s">
        <v>9</v>
      </c>
      <c r="D561" t="s">
        <v>13</v>
      </c>
      <c r="E561" t="s">
        <v>1077</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f t="shared" si="8"/>
        <v>75</v>
      </c>
    </row>
    <row r="562" spans="1:23" x14ac:dyDescent="0.35">
      <c r="A562" t="s">
        <v>607</v>
      </c>
      <c r="B562" t="s">
        <v>37</v>
      </c>
      <c r="C562" t="s">
        <v>9</v>
      </c>
      <c r="D562" t="s">
        <v>13</v>
      </c>
      <c r="E562" t="s">
        <v>1077</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8"/>
        <v>75</v>
      </c>
    </row>
    <row r="563" spans="1:23" x14ac:dyDescent="0.35">
      <c r="A563" t="s">
        <v>608</v>
      </c>
      <c r="B563" t="s">
        <v>37</v>
      </c>
      <c r="C563" t="s">
        <v>9</v>
      </c>
      <c r="D563" t="s">
        <v>12</v>
      </c>
      <c r="E563" t="s">
        <v>1077</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8"/>
        <v>75</v>
      </c>
    </row>
    <row r="564" spans="1:23" x14ac:dyDescent="0.35">
      <c r="A564" t="s">
        <v>609</v>
      </c>
      <c r="B564" t="s">
        <v>37</v>
      </c>
      <c r="C564" t="s">
        <v>9</v>
      </c>
      <c r="D564" t="s">
        <v>1</v>
      </c>
      <c r="E564" t="s">
        <v>1077</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8"/>
        <v>75</v>
      </c>
    </row>
    <row r="565" spans="1:23" x14ac:dyDescent="0.35">
      <c r="A565" t="s">
        <v>610</v>
      </c>
      <c r="B565" t="s">
        <v>37</v>
      </c>
      <c r="C565" t="s">
        <v>9</v>
      </c>
      <c r="D565" t="s">
        <v>11</v>
      </c>
      <c r="E565" t="s">
        <v>1077</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8"/>
        <v>76</v>
      </c>
    </row>
    <row r="566" spans="1:23" x14ac:dyDescent="0.35">
      <c r="A566" t="s">
        <v>611</v>
      </c>
      <c r="B566" t="s">
        <v>37</v>
      </c>
      <c r="C566" t="s">
        <v>9</v>
      </c>
      <c r="D566" t="s">
        <v>1</v>
      </c>
      <c r="E566" t="s">
        <v>1077</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8"/>
        <v>76</v>
      </c>
    </row>
    <row r="567" spans="1:23" x14ac:dyDescent="0.35">
      <c r="A567" t="s">
        <v>612</v>
      </c>
      <c r="B567" t="s">
        <v>37</v>
      </c>
      <c r="C567" t="s">
        <v>9</v>
      </c>
      <c r="D567" t="s">
        <v>13</v>
      </c>
      <c r="E567" t="s">
        <v>1077</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8"/>
        <v>76</v>
      </c>
    </row>
    <row r="568" spans="1:23" x14ac:dyDescent="0.35">
      <c r="A568" t="s">
        <v>613</v>
      </c>
      <c r="B568" t="s">
        <v>37</v>
      </c>
      <c r="C568" t="s">
        <v>9</v>
      </c>
      <c r="D568" t="s">
        <v>11</v>
      </c>
      <c r="E568" t="s">
        <v>1077</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f t="shared" si="8"/>
        <v>76</v>
      </c>
    </row>
    <row r="569" spans="1:23" x14ac:dyDescent="0.35">
      <c r="A569" t="s">
        <v>614</v>
      </c>
      <c r="B569" t="s">
        <v>37</v>
      </c>
      <c r="C569" t="s">
        <v>9</v>
      </c>
      <c r="D569" t="s">
        <v>13</v>
      </c>
      <c r="E569" t="s">
        <v>1077</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f t="shared" si="8"/>
        <v>76</v>
      </c>
    </row>
    <row r="570" spans="1:23" x14ac:dyDescent="0.35">
      <c r="A570" t="s">
        <v>615</v>
      </c>
      <c r="B570" t="s">
        <v>37</v>
      </c>
      <c r="C570" t="s">
        <v>9</v>
      </c>
      <c r="D570" t="s">
        <v>2</v>
      </c>
      <c r="E570" t="s">
        <v>1077</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8"/>
        <v>76</v>
      </c>
    </row>
    <row r="571" spans="1:23" x14ac:dyDescent="0.35">
      <c r="A571" t="s">
        <v>616</v>
      </c>
      <c r="B571" t="s">
        <v>37</v>
      </c>
      <c r="C571" t="s">
        <v>9</v>
      </c>
      <c r="D571" t="s">
        <v>1</v>
      </c>
      <c r="E571" t="s">
        <v>1077</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8"/>
        <v>76</v>
      </c>
    </row>
    <row r="572" spans="1:23" x14ac:dyDescent="0.35">
      <c r="A572" t="s">
        <v>617</v>
      </c>
      <c r="B572" t="s">
        <v>37</v>
      </c>
      <c r="C572" t="s">
        <v>9</v>
      </c>
      <c r="D572" t="s">
        <v>12</v>
      </c>
      <c r="E572" t="s">
        <v>1077</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8"/>
        <v>76</v>
      </c>
    </row>
    <row r="573" spans="1:23" x14ac:dyDescent="0.35">
      <c r="A573" t="s">
        <v>618</v>
      </c>
      <c r="B573" t="s">
        <v>36</v>
      </c>
      <c r="C573" t="s">
        <v>8</v>
      </c>
      <c r="D573" t="s">
        <v>12</v>
      </c>
      <c r="E573" t="s">
        <v>1077</v>
      </c>
      <c r="F573" s="5">
        <v>44307</v>
      </c>
      <c r="G573" s="5">
        <v>44389</v>
      </c>
      <c r="H573">
        <v>2</v>
      </c>
      <c r="K573">
        <v>0.25</v>
      </c>
      <c r="L573">
        <v>54</v>
      </c>
      <c r="M573" t="s">
        <v>19</v>
      </c>
      <c r="N573">
        <v>82</v>
      </c>
      <c r="O573">
        <v>140</v>
      </c>
      <c r="P573">
        <v>35</v>
      </c>
      <c r="Q573">
        <v>35</v>
      </c>
      <c r="R573">
        <v>54</v>
      </c>
      <c r="S573">
        <v>89</v>
      </c>
      <c r="T573">
        <v>89</v>
      </c>
      <c r="U573" t="s">
        <v>1051</v>
      </c>
      <c r="V573" t="s">
        <v>1053</v>
      </c>
      <c r="W573">
        <f t="shared" si="8"/>
        <v>82</v>
      </c>
    </row>
    <row r="574" spans="1:23" x14ac:dyDescent="0.35">
      <c r="A574" t="s">
        <v>619</v>
      </c>
      <c r="B574" t="s">
        <v>36</v>
      </c>
      <c r="C574" t="s">
        <v>8</v>
      </c>
      <c r="D574" t="s">
        <v>13</v>
      </c>
      <c r="E574" t="s">
        <v>1077</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8"/>
        <v>82</v>
      </c>
    </row>
    <row r="575" spans="1:23" x14ac:dyDescent="0.35">
      <c r="A575" t="s">
        <v>620</v>
      </c>
      <c r="B575" t="s">
        <v>36</v>
      </c>
      <c r="C575" t="s">
        <v>7</v>
      </c>
      <c r="D575" t="s">
        <v>11</v>
      </c>
      <c r="E575" t="s">
        <v>1077</v>
      </c>
      <c r="F575" s="5">
        <v>44307</v>
      </c>
      <c r="G575" s="5">
        <v>44389</v>
      </c>
      <c r="H575">
        <v>1</v>
      </c>
      <c r="K575">
        <v>0.25</v>
      </c>
      <c r="L575">
        <v>120</v>
      </c>
      <c r="M575" t="s">
        <v>17</v>
      </c>
      <c r="N575">
        <v>82</v>
      </c>
      <c r="O575">
        <v>80</v>
      </c>
      <c r="P575">
        <v>20</v>
      </c>
      <c r="Q575">
        <v>20</v>
      </c>
      <c r="R575">
        <v>120</v>
      </c>
      <c r="S575">
        <v>140</v>
      </c>
      <c r="T575">
        <v>140</v>
      </c>
      <c r="U575" t="s">
        <v>1051</v>
      </c>
      <c r="V575" t="s">
        <v>1053</v>
      </c>
      <c r="W575">
        <f t="shared" si="8"/>
        <v>82</v>
      </c>
    </row>
    <row r="576" spans="1:23" x14ac:dyDescent="0.35">
      <c r="A576" t="s">
        <v>621</v>
      </c>
      <c r="B576" t="s">
        <v>37</v>
      </c>
      <c r="C576" t="s">
        <v>9</v>
      </c>
      <c r="D576" t="s">
        <v>13</v>
      </c>
      <c r="E576" t="s">
        <v>1077</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f t="shared" si="8"/>
        <v>82</v>
      </c>
    </row>
    <row r="577" spans="1:23" x14ac:dyDescent="0.35">
      <c r="A577" t="s">
        <v>622</v>
      </c>
      <c r="B577" t="s">
        <v>37</v>
      </c>
      <c r="C577" t="s">
        <v>9</v>
      </c>
      <c r="D577" t="s">
        <v>12</v>
      </c>
      <c r="E577" t="s">
        <v>1077</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f t="shared" si="8"/>
        <v>82</v>
      </c>
    </row>
    <row r="578" spans="1:23" x14ac:dyDescent="0.35">
      <c r="A578" t="s">
        <v>623</v>
      </c>
      <c r="B578" t="s">
        <v>36</v>
      </c>
      <c r="C578" t="s">
        <v>8</v>
      </c>
      <c r="D578" t="s">
        <v>1</v>
      </c>
      <c r="E578" t="s">
        <v>1077</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8"/>
        <v>82</v>
      </c>
    </row>
    <row r="579" spans="1:23" x14ac:dyDescent="0.35">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
        <v>1048</v>
      </c>
      <c r="W579">
        <f t="shared" ref="W579:W642" si="9">IF(G579, DATEDIF(F579, G579, "D"), "In progress")</f>
        <v>83</v>
      </c>
    </row>
    <row r="580" spans="1:23" x14ac:dyDescent="0.35">
      <c r="A580" t="s">
        <v>625</v>
      </c>
      <c r="B580" t="s">
        <v>38</v>
      </c>
      <c r="C580" t="s">
        <v>8</v>
      </c>
      <c r="D580" t="s">
        <v>12</v>
      </c>
      <c r="E580" t="s">
        <v>1077</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f t="shared" si="9"/>
        <v>83</v>
      </c>
    </row>
    <row r="581" spans="1:23" x14ac:dyDescent="0.35">
      <c r="A581" t="s">
        <v>626</v>
      </c>
      <c r="B581" t="s">
        <v>37</v>
      </c>
      <c r="C581" t="s">
        <v>9</v>
      </c>
      <c r="D581" t="s">
        <v>12</v>
      </c>
      <c r="E581" t="s">
        <v>1077</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9"/>
        <v>83</v>
      </c>
    </row>
    <row r="582" spans="1:23" x14ac:dyDescent="0.35">
      <c r="A582" t="s">
        <v>627</v>
      </c>
      <c r="B582" t="s">
        <v>40</v>
      </c>
      <c r="C582" t="s">
        <v>7</v>
      </c>
      <c r="D582" t="s">
        <v>11</v>
      </c>
      <c r="E582" t="s">
        <v>1077</v>
      </c>
      <c r="F582" s="5">
        <v>44307</v>
      </c>
      <c r="G582" s="5">
        <v>44390</v>
      </c>
      <c r="H582">
        <v>1</v>
      </c>
      <c r="K582">
        <v>0.25</v>
      </c>
      <c r="L582">
        <v>120</v>
      </c>
      <c r="M582" t="s">
        <v>18</v>
      </c>
      <c r="N582">
        <v>83</v>
      </c>
      <c r="O582">
        <v>80</v>
      </c>
      <c r="P582">
        <v>20</v>
      </c>
      <c r="Q582">
        <v>20</v>
      </c>
      <c r="R582">
        <v>120</v>
      </c>
      <c r="S582">
        <v>140</v>
      </c>
      <c r="T582">
        <v>140</v>
      </c>
      <c r="U582" t="s">
        <v>1051</v>
      </c>
      <c r="V582" t="s">
        <v>1048</v>
      </c>
      <c r="W582">
        <f t="shared" si="9"/>
        <v>83</v>
      </c>
    </row>
    <row r="583" spans="1:23" x14ac:dyDescent="0.35">
      <c r="A583" t="s">
        <v>628</v>
      </c>
      <c r="B583" t="s">
        <v>37</v>
      </c>
      <c r="C583" t="s">
        <v>9</v>
      </c>
      <c r="D583" t="s">
        <v>1</v>
      </c>
      <c r="E583" t="s">
        <v>1077</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9"/>
        <v>83</v>
      </c>
    </row>
    <row r="584" spans="1:23" x14ac:dyDescent="0.35">
      <c r="A584" t="s">
        <v>629</v>
      </c>
      <c r="B584" t="s">
        <v>37</v>
      </c>
      <c r="C584" t="s">
        <v>9</v>
      </c>
      <c r="D584" t="s">
        <v>1</v>
      </c>
      <c r="E584" t="s">
        <v>1077</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9"/>
        <v>83</v>
      </c>
    </row>
    <row r="585" spans="1:23" x14ac:dyDescent="0.35">
      <c r="A585" t="s">
        <v>630</v>
      </c>
      <c r="B585" t="s">
        <v>36</v>
      </c>
      <c r="C585" t="s">
        <v>8</v>
      </c>
      <c r="D585" t="s">
        <v>12</v>
      </c>
      <c r="E585" t="s">
        <v>1077</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9"/>
        <v>83</v>
      </c>
    </row>
    <row r="586" spans="1:23" x14ac:dyDescent="0.35">
      <c r="A586" t="s">
        <v>631</v>
      </c>
      <c r="B586" t="s">
        <v>37</v>
      </c>
      <c r="C586" t="s">
        <v>9</v>
      </c>
      <c r="D586" t="s">
        <v>1</v>
      </c>
      <c r="E586" t="s">
        <v>1077</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9"/>
        <v>83</v>
      </c>
    </row>
    <row r="587" spans="1:23" x14ac:dyDescent="0.35">
      <c r="A587" t="s">
        <v>632</v>
      </c>
      <c r="B587" t="s">
        <v>34</v>
      </c>
      <c r="C587" t="s">
        <v>9</v>
      </c>
      <c r="D587" t="s">
        <v>12</v>
      </c>
      <c r="E587" t="s">
        <v>1077</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f t="shared" si="9"/>
        <v>22</v>
      </c>
    </row>
    <row r="588" spans="1:23" x14ac:dyDescent="0.35">
      <c r="A588" t="s">
        <v>633</v>
      </c>
      <c r="B588" t="s">
        <v>36</v>
      </c>
      <c r="C588" t="s">
        <v>7</v>
      </c>
      <c r="D588" t="s">
        <v>11</v>
      </c>
      <c r="E588" t="s">
        <v>1077</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f t="shared" si="9"/>
        <v>23</v>
      </c>
    </row>
    <row r="589" spans="1:23" x14ac:dyDescent="0.35">
      <c r="A589" t="s">
        <v>634</v>
      </c>
      <c r="B589" t="s">
        <v>36</v>
      </c>
      <c r="C589" t="s">
        <v>7</v>
      </c>
      <c r="D589" t="s">
        <v>12</v>
      </c>
      <c r="E589" t="s">
        <v>1077</v>
      </c>
      <c r="F589" s="5">
        <v>44308</v>
      </c>
      <c r="G589" s="5">
        <v>44341</v>
      </c>
      <c r="H589">
        <v>2</v>
      </c>
      <c r="K589">
        <v>0.5</v>
      </c>
      <c r="L589">
        <v>86</v>
      </c>
      <c r="M589" t="s">
        <v>18</v>
      </c>
      <c r="N589">
        <v>33</v>
      </c>
      <c r="O589">
        <v>140</v>
      </c>
      <c r="P589">
        <v>70</v>
      </c>
      <c r="Q589">
        <v>70</v>
      </c>
      <c r="R589">
        <v>86</v>
      </c>
      <c r="S589">
        <v>156</v>
      </c>
      <c r="T589">
        <v>156</v>
      </c>
      <c r="U589" t="s">
        <v>1050</v>
      </c>
      <c r="V589" t="s">
        <v>1048</v>
      </c>
      <c r="W589">
        <f t="shared" si="9"/>
        <v>33</v>
      </c>
    </row>
    <row r="590" spans="1:23" x14ac:dyDescent="0.35">
      <c r="A590" t="s">
        <v>635</v>
      </c>
      <c r="B590" t="s">
        <v>39</v>
      </c>
      <c r="C590" t="s">
        <v>44</v>
      </c>
      <c r="D590" t="s">
        <v>11</v>
      </c>
      <c r="E590" t="s">
        <v>1077</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9"/>
        <v>72</v>
      </c>
    </row>
    <row r="591" spans="1:23" x14ac:dyDescent="0.35">
      <c r="A591" t="s">
        <v>636</v>
      </c>
      <c r="B591" t="s">
        <v>36</v>
      </c>
      <c r="C591" t="s">
        <v>7</v>
      </c>
      <c r="D591" t="s">
        <v>12</v>
      </c>
      <c r="E591" t="s">
        <v>1077</v>
      </c>
      <c r="F591" s="5">
        <v>44309</v>
      </c>
      <c r="G591" s="5">
        <v>44327</v>
      </c>
      <c r="H591">
        <v>2</v>
      </c>
      <c r="K591">
        <v>0.25</v>
      </c>
      <c r="L591">
        <v>82.98</v>
      </c>
      <c r="M591" t="s">
        <v>17</v>
      </c>
      <c r="N591">
        <v>18</v>
      </c>
      <c r="O591">
        <v>140</v>
      </c>
      <c r="P591">
        <v>35</v>
      </c>
      <c r="Q591">
        <v>35</v>
      </c>
      <c r="R591">
        <v>82.98</v>
      </c>
      <c r="S591">
        <v>117.98</v>
      </c>
      <c r="T591">
        <v>117.98</v>
      </c>
      <c r="U591" t="s">
        <v>1049</v>
      </c>
      <c r="V591" t="s">
        <v>1048</v>
      </c>
      <c r="W591">
        <f t="shared" si="9"/>
        <v>18</v>
      </c>
    </row>
    <row r="592" spans="1:23" x14ac:dyDescent="0.35">
      <c r="A592" t="s">
        <v>637</v>
      </c>
      <c r="B592" t="s">
        <v>39</v>
      </c>
      <c r="C592" t="s">
        <v>44</v>
      </c>
      <c r="D592" t="s">
        <v>11</v>
      </c>
      <c r="E592" t="s">
        <v>1077</v>
      </c>
      <c r="F592" s="5">
        <v>44309</v>
      </c>
      <c r="G592" s="5">
        <v>44345</v>
      </c>
      <c r="H592">
        <v>1</v>
      </c>
      <c r="K592">
        <v>0.25</v>
      </c>
      <c r="L592">
        <v>120</v>
      </c>
      <c r="M592" t="s">
        <v>18</v>
      </c>
      <c r="N592">
        <v>36</v>
      </c>
      <c r="O592">
        <v>80</v>
      </c>
      <c r="P592">
        <v>20</v>
      </c>
      <c r="Q592">
        <v>20</v>
      </c>
      <c r="R592">
        <v>120</v>
      </c>
      <c r="S592">
        <v>140</v>
      </c>
      <c r="T592">
        <v>140</v>
      </c>
      <c r="U592" t="s">
        <v>1049</v>
      </c>
      <c r="V592" t="s">
        <v>1052</v>
      </c>
      <c r="W592">
        <f t="shared" si="9"/>
        <v>36</v>
      </c>
    </row>
    <row r="593" spans="1:23" x14ac:dyDescent="0.35">
      <c r="A593" t="s">
        <v>638</v>
      </c>
      <c r="B593" t="s">
        <v>36</v>
      </c>
      <c r="C593" t="s">
        <v>7</v>
      </c>
      <c r="D593" t="s">
        <v>12</v>
      </c>
      <c r="E593" t="s">
        <v>1077</v>
      </c>
      <c r="F593" s="5">
        <v>44309</v>
      </c>
      <c r="G593" s="5">
        <v>44348</v>
      </c>
      <c r="H593">
        <v>2</v>
      </c>
      <c r="K593">
        <v>0.25</v>
      </c>
      <c r="L593">
        <v>120</v>
      </c>
      <c r="M593" t="s">
        <v>17</v>
      </c>
      <c r="N593">
        <v>39</v>
      </c>
      <c r="O593">
        <v>140</v>
      </c>
      <c r="P593">
        <v>35</v>
      </c>
      <c r="Q593">
        <v>35</v>
      </c>
      <c r="R593">
        <v>120</v>
      </c>
      <c r="S593">
        <v>155</v>
      </c>
      <c r="T593">
        <v>155</v>
      </c>
      <c r="U593" t="s">
        <v>1049</v>
      </c>
      <c r="V593" t="s">
        <v>1048</v>
      </c>
      <c r="W593">
        <f t="shared" si="9"/>
        <v>39</v>
      </c>
    </row>
    <row r="594" spans="1:23" x14ac:dyDescent="0.35">
      <c r="A594" t="s">
        <v>639</v>
      </c>
      <c r="B594" t="s">
        <v>36</v>
      </c>
      <c r="C594" t="s">
        <v>7</v>
      </c>
      <c r="D594" t="s">
        <v>1</v>
      </c>
      <c r="E594" t="s">
        <v>1077</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t="str">
        <f t="shared" si="9"/>
        <v>In progress</v>
      </c>
    </row>
    <row r="595" spans="1:23" x14ac:dyDescent="0.35">
      <c r="A595" t="s">
        <v>640</v>
      </c>
      <c r="B595" t="s">
        <v>40</v>
      </c>
      <c r="C595" t="s">
        <v>7</v>
      </c>
      <c r="D595" t="s">
        <v>13</v>
      </c>
      <c r="E595" t="s">
        <v>1077</v>
      </c>
      <c r="F595" s="5">
        <v>44310</v>
      </c>
      <c r="G595" s="5">
        <v>44327</v>
      </c>
      <c r="H595">
        <v>2</v>
      </c>
      <c r="K595">
        <v>0.75</v>
      </c>
      <c r="L595">
        <v>200</v>
      </c>
      <c r="M595" t="s">
        <v>17</v>
      </c>
      <c r="N595">
        <v>17</v>
      </c>
      <c r="O595">
        <v>140</v>
      </c>
      <c r="P595">
        <v>105</v>
      </c>
      <c r="Q595">
        <v>105</v>
      </c>
      <c r="R595">
        <v>200</v>
      </c>
      <c r="S595">
        <v>305</v>
      </c>
      <c r="T595">
        <v>305</v>
      </c>
      <c r="U595" t="s">
        <v>1052</v>
      </c>
      <c r="V595" t="s">
        <v>1048</v>
      </c>
      <c r="W595">
        <f t="shared" si="9"/>
        <v>17</v>
      </c>
    </row>
    <row r="596" spans="1:23" x14ac:dyDescent="0.35">
      <c r="A596" t="s">
        <v>641</v>
      </c>
      <c r="B596" t="s">
        <v>39</v>
      </c>
      <c r="C596" t="s">
        <v>44</v>
      </c>
      <c r="D596" t="s">
        <v>12</v>
      </c>
      <c r="E596" t="s">
        <v>1077</v>
      </c>
      <c r="F596" s="5">
        <v>44312</v>
      </c>
      <c r="G596" s="5">
        <v>44321</v>
      </c>
      <c r="H596">
        <v>1</v>
      </c>
      <c r="K596">
        <v>0.5</v>
      </c>
      <c r="L596">
        <v>180</v>
      </c>
      <c r="M596" t="s">
        <v>17</v>
      </c>
      <c r="N596">
        <v>9</v>
      </c>
      <c r="O596">
        <v>80</v>
      </c>
      <c r="P596">
        <v>40</v>
      </c>
      <c r="Q596">
        <v>40</v>
      </c>
      <c r="R596">
        <v>180</v>
      </c>
      <c r="S596">
        <v>220</v>
      </c>
      <c r="T596">
        <v>220</v>
      </c>
      <c r="U596" t="s">
        <v>1053</v>
      </c>
      <c r="V596" t="s">
        <v>1051</v>
      </c>
      <c r="W596">
        <f t="shared" si="9"/>
        <v>9</v>
      </c>
    </row>
    <row r="597" spans="1:23" x14ac:dyDescent="0.35">
      <c r="A597" t="s">
        <v>642</v>
      </c>
      <c r="B597" t="s">
        <v>37</v>
      </c>
      <c r="C597" t="s">
        <v>43</v>
      </c>
      <c r="D597" t="s">
        <v>11</v>
      </c>
      <c r="E597" t="s">
        <v>1077</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9"/>
        <v>10</v>
      </c>
    </row>
    <row r="598" spans="1:23" x14ac:dyDescent="0.35">
      <c r="A598" t="s">
        <v>643</v>
      </c>
      <c r="B598" t="s">
        <v>34</v>
      </c>
      <c r="C598" t="s">
        <v>44</v>
      </c>
      <c r="D598" t="s">
        <v>11</v>
      </c>
      <c r="E598" t="s">
        <v>1077</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9"/>
        <v>11</v>
      </c>
    </row>
    <row r="599" spans="1:23" x14ac:dyDescent="0.35">
      <c r="A599" t="s">
        <v>644</v>
      </c>
      <c r="B599" t="s">
        <v>37</v>
      </c>
      <c r="C599" t="s">
        <v>9</v>
      </c>
      <c r="D599" t="s">
        <v>12</v>
      </c>
      <c r="E599" t="s">
        <v>1077</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9"/>
        <v>16</v>
      </c>
    </row>
    <row r="600" spans="1:23" x14ac:dyDescent="0.35">
      <c r="A600" t="s">
        <v>645</v>
      </c>
      <c r="B600" t="s">
        <v>35</v>
      </c>
      <c r="C600" t="s">
        <v>44</v>
      </c>
      <c r="D600" t="s">
        <v>11</v>
      </c>
      <c r="E600" t="s">
        <v>1077</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9"/>
        <v>16</v>
      </c>
    </row>
    <row r="601" spans="1:23" x14ac:dyDescent="0.35">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
        <v>1048</v>
      </c>
      <c r="W601">
        <f t="shared" si="9"/>
        <v>22</v>
      </c>
    </row>
    <row r="602" spans="1:23" x14ac:dyDescent="0.35">
      <c r="A602" t="s">
        <v>647</v>
      </c>
      <c r="B602" t="s">
        <v>42</v>
      </c>
      <c r="C602" t="s">
        <v>44</v>
      </c>
      <c r="D602" t="s">
        <v>2</v>
      </c>
      <c r="E602" t="s">
        <v>1077</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9"/>
        <v>23</v>
      </c>
    </row>
    <row r="603" spans="1:23" x14ac:dyDescent="0.35">
      <c r="A603" t="s">
        <v>648</v>
      </c>
      <c r="B603" t="s">
        <v>35</v>
      </c>
      <c r="C603" t="s">
        <v>44</v>
      </c>
      <c r="D603" t="s">
        <v>12</v>
      </c>
      <c r="E603" t="s">
        <v>1077</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9"/>
        <v>36</v>
      </c>
    </row>
    <row r="604" spans="1:23" x14ac:dyDescent="0.35">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f t="shared" si="9"/>
        <v>36</v>
      </c>
    </row>
    <row r="605" spans="1:23" x14ac:dyDescent="0.35">
      <c r="A605" t="s">
        <v>650</v>
      </c>
      <c r="B605" t="s">
        <v>37</v>
      </c>
      <c r="C605" t="s">
        <v>43</v>
      </c>
      <c r="D605" t="s">
        <v>11</v>
      </c>
      <c r="E605" t="s">
        <v>1077</v>
      </c>
      <c r="F605" s="5">
        <v>44312</v>
      </c>
      <c r="G605" s="5">
        <v>44350</v>
      </c>
      <c r="H605">
        <v>1</v>
      </c>
      <c r="K605">
        <v>0.25</v>
      </c>
      <c r="L605">
        <v>93.6</v>
      </c>
      <c r="M605" t="s">
        <v>19</v>
      </c>
      <c r="N605">
        <v>38</v>
      </c>
      <c r="O605">
        <v>80</v>
      </c>
      <c r="P605">
        <v>20</v>
      </c>
      <c r="Q605">
        <v>20</v>
      </c>
      <c r="R605">
        <v>93.6</v>
      </c>
      <c r="S605">
        <v>113.6</v>
      </c>
      <c r="T605">
        <v>113.6</v>
      </c>
      <c r="U605" t="s">
        <v>1053</v>
      </c>
      <c r="V605" t="s">
        <v>1050</v>
      </c>
      <c r="W605">
        <f t="shared" si="9"/>
        <v>38</v>
      </c>
    </row>
    <row r="606" spans="1:23" x14ac:dyDescent="0.35">
      <c r="A606" t="s">
        <v>651</v>
      </c>
      <c r="B606" t="s">
        <v>37</v>
      </c>
      <c r="C606" t="s">
        <v>43</v>
      </c>
      <c r="D606" t="s">
        <v>12</v>
      </c>
      <c r="E606" t="s">
        <v>1077</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9"/>
        <v>43</v>
      </c>
    </row>
    <row r="607" spans="1:23" x14ac:dyDescent="0.35">
      <c r="A607" t="s">
        <v>652</v>
      </c>
      <c r="B607" t="s">
        <v>39</v>
      </c>
      <c r="C607" t="s">
        <v>9</v>
      </c>
      <c r="D607" t="s">
        <v>12</v>
      </c>
      <c r="E607" t="s">
        <v>1077</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9"/>
        <v>44</v>
      </c>
    </row>
    <row r="608" spans="1:23" x14ac:dyDescent="0.35">
      <c r="A608" t="s">
        <v>653</v>
      </c>
      <c r="B608" t="s">
        <v>34</v>
      </c>
      <c r="C608" t="s">
        <v>44</v>
      </c>
      <c r="D608" t="s">
        <v>11</v>
      </c>
      <c r="E608" t="s">
        <v>1077</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f t="shared" si="9"/>
        <v>56</v>
      </c>
    </row>
    <row r="609" spans="1:23" x14ac:dyDescent="0.35">
      <c r="A609" t="s">
        <v>654</v>
      </c>
      <c r="B609" t="s">
        <v>34</v>
      </c>
      <c r="C609" t="s">
        <v>8</v>
      </c>
      <c r="D609" t="s">
        <v>1</v>
      </c>
      <c r="E609" t="s">
        <v>1077</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9"/>
        <v>59</v>
      </c>
    </row>
    <row r="610" spans="1:23" x14ac:dyDescent="0.35">
      <c r="A610" t="s">
        <v>655</v>
      </c>
      <c r="B610" t="s">
        <v>36</v>
      </c>
      <c r="C610" t="s">
        <v>7</v>
      </c>
      <c r="D610" t="s">
        <v>12</v>
      </c>
      <c r="E610" t="s">
        <v>1077</v>
      </c>
      <c r="F610" s="5">
        <v>44312</v>
      </c>
      <c r="H610">
        <v>2</v>
      </c>
      <c r="L610">
        <v>106.65</v>
      </c>
      <c r="M610" t="s">
        <v>17</v>
      </c>
      <c r="N610" t="s">
        <v>1054</v>
      </c>
      <c r="O610">
        <v>140</v>
      </c>
      <c r="P610">
        <v>0</v>
      </c>
      <c r="Q610">
        <v>0</v>
      </c>
      <c r="R610">
        <v>106.65</v>
      </c>
      <c r="S610">
        <v>106.65</v>
      </c>
      <c r="T610">
        <v>106.65</v>
      </c>
      <c r="U610" t="s">
        <v>1053</v>
      </c>
      <c r="V610" t="s">
        <v>1052</v>
      </c>
      <c r="W610" t="str">
        <f t="shared" si="9"/>
        <v>In progress</v>
      </c>
    </row>
    <row r="611" spans="1:23" x14ac:dyDescent="0.35">
      <c r="A611" t="s">
        <v>656</v>
      </c>
      <c r="B611" t="s">
        <v>36</v>
      </c>
      <c r="C611" t="s">
        <v>7</v>
      </c>
      <c r="D611" t="s">
        <v>12</v>
      </c>
      <c r="E611" t="s">
        <v>1077</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f t="shared" si="9"/>
        <v>6</v>
      </c>
    </row>
    <row r="612" spans="1:23" x14ac:dyDescent="0.35">
      <c r="A612" t="s">
        <v>657</v>
      </c>
      <c r="B612" t="s">
        <v>39</v>
      </c>
      <c r="C612" t="s">
        <v>44</v>
      </c>
      <c r="D612" t="s">
        <v>13</v>
      </c>
      <c r="E612" t="s">
        <v>1077</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9"/>
        <v>8</v>
      </c>
    </row>
    <row r="613" spans="1:23" x14ac:dyDescent="0.35">
      <c r="A613" t="s">
        <v>658</v>
      </c>
      <c r="B613" t="s">
        <v>40</v>
      </c>
      <c r="C613" t="s">
        <v>7</v>
      </c>
      <c r="D613" t="s">
        <v>11</v>
      </c>
      <c r="E613" t="s">
        <v>1077</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9"/>
        <v>20</v>
      </c>
    </row>
    <row r="614" spans="1:23" x14ac:dyDescent="0.35">
      <c r="A614" t="s">
        <v>659</v>
      </c>
      <c r="B614" t="s">
        <v>39</v>
      </c>
      <c r="C614" t="s">
        <v>44</v>
      </c>
      <c r="D614" t="s">
        <v>12</v>
      </c>
      <c r="E614" t="s">
        <v>1077</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9"/>
        <v>20</v>
      </c>
    </row>
    <row r="615" spans="1:23" x14ac:dyDescent="0.35">
      <c r="A615" t="s">
        <v>660</v>
      </c>
      <c r="B615" t="s">
        <v>42</v>
      </c>
      <c r="C615" t="s">
        <v>44</v>
      </c>
      <c r="D615" t="s">
        <v>11</v>
      </c>
      <c r="E615" t="s">
        <v>1077</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9"/>
        <v>22</v>
      </c>
    </row>
    <row r="616" spans="1:23" x14ac:dyDescent="0.35">
      <c r="A616" t="s">
        <v>661</v>
      </c>
      <c r="B616" t="s">
        <v>41</v>
      </c>
      <c r="C616" t="s">
        <v>7</v>
      </c>
      <c r="D616" t="s">
        <v>12</v>
      </c>
      <c r="E616" t="s">
        <v>1077</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9"/>
        <v>35</v>
      </c>
    </row>
    <row r="617" spans="1:23" x14ac:dyDescent="0.35">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9"/>
        <v>41</v>
      </c>
    </row>
    <row r="618" spans="1:23" x14ac:dyDescent="0.35">
      <c r="A618" t="s">
        <v>663</v>
      </c>
      <c r="B618" t="s">
        <v>39</v>
      </c>
      <c r="C618" t="s">
        <v>44</v>
      </c>
      <c r="D618" t="s">
        <v>12</v>
      </c>
      <c r="E618" t="s">
        <v>1077</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9"/>
        <v>50</v>
      </c>
    </row>
    <row r="619" spans="1:23" x14ac:dyDescent="0.35">
      <c r="A619" t="s">
        <v>664</v>
      </c>
      <c r="B619" t="s">
        <v>36</v>
      </c>
      <c r="C619" t="s">
        <v>7</v>
      </c>
      <c r="D619" t="s">
        <v>13</v>
      </c>
      <c r="E619" t="s">
        <v>1077</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9"/>
        <v>9</v>
      </c>
    </row>
    <row r="620" spans="1:23" x14ac:dyDescent="0.35">
      <c r="A620" t="s">
        <v>665</v>
      </c>
      <c r="B620" t="s">
        <v>35</v>
      </c>
      <c r="C620" t="s">
        <v>44</v>
      </c>
      <c r="D620" t="s">
        <v>2</v>
      </c>
      <c r="E620" t="s">
        <v>1077</v>
      </c>
      <c r="F620" s="5">
        <v>44314</v>
      </c>
      <c r="G620" s="5">
        <v>44322</v>
      </c>
      <c r="H620">
        <v>1</v>
      </c>
      <c r="K620">
        <v>1.75</v>
      </c>
      <c r="L620">
        <v>92.75</v>
      </c>
      <c r="M620" t="s">
        <v>17</v>
      </c>
      <c r="N620">
        <v>8</v>
      </c>
      <c r="O620">
        <v>80</v>
      </c>
      <c r="P620">
        <v>140</v>
      </c>
      <c r="Q620">
        <v>140</v>
      </c>
      <c r="R620">
        <v>92.75</v>
      </c>
      <c r="S620">
        <v>232.75</v>
      </c>
      <c r="T620">
        <v>232.75</v>
      </c>
      <c r="U620" t="s">
        <v>1051</v>
      </c>
      <c r="V620" t="s">
        <v>1050</v>
      </c>
      <c r="W620">
        <f t="shared" si="9"/>
        <v>8</v>
      </c>
    </row>
    <row r="621" spans="1:23" x14ac:dyDescent="0.35">
      <c r="A621" t="s">
        <v>666</v>
      </c>
      <c r="B621" t="s">
        <v>40</v>
      </c>
      <c r="C621" t="s">
        <v>7</v>
      </c>
      <c r="D621" t="s">
        <v>13</v>
      </c>
      <c r="E621" t="s">
        <v>1077</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9"/>
        <v>22</v>
      </c>
    </row>
    <row r="622" spans="1:23" x14ac:dyDescent="0.35">
      <c r="A622" t="s">
        <v>667</v>
      </c>
      <c r="B622" t="s">
        <v>42</v>
      </c>
      <c r="C622" t="s">
        <v>8</v>
      </c>
      <c r="D622" t="s">
        <v>12</v>
      </c>
      <c r="E622" t="s">
        <v>1077</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9"/>
        <v>26</v>
      </c>
    </row>
    <row r="623" spans="1:23" x14ac:dyDescent="0.35">
      <c r="A623" t="s">
        <v>668</v>
      </c>
      <c r="B623" t="s">
        <v>39</v>
      </c>
      <c r="C623" t="s">
        <v>9</v>
      </c>
      <c r="D623" t="s">
        <v>11</v>
      </c>
      <c r="E623" t="s">
        <v>1077</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9"/>
        <v>43</v>
      </c>
    </row>
    <row r="624" spans="1:23" x14ac:dyDescent="0.35">
      <c r="A624" t="s">
        <v>669</v>
      </c>
      <c r="B624" t="s">
        <v>34</v>
      </c>
      <c r="C624" t="s">
        <v>9</v>
      </c>
      <c r="D624" t="s">
        <v>13</v>
      </c>
      <c r="E624" t="s">
        <v>1077</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f t="shared" si="9"/>
        <v>14</v>
      </c>
    </row>
    <row r="625" spans="1:23" x14ac:dyDescent="0.35">
      <c r="A625" t="s">
        <v>670</v>
      </c>
      <c r="B625" t="s">
        <v>35</v>
      </c>
      <c r="C625" t="s">
        <v>8</v>
      </c>
      <c r="D625" t="s">
        <v>12</v>
      </c>
      <c r="E625" t="s">
        <v>1077</v>
      </c>
      <c r="F625" s="5">
        <v>44315</v>
      </c>
      <c r="G625" s="5">
        <v>44328</v>
      </c>
      <c r="H625">
        <v>1</v>
      </c>
      <c r="K625">
        <v>0.75</v>
      </c>
      <c r="L625">
        <v>30</v>
      </c>
      <c r="M625" t="s">
        <v>18</v>
      </c>
      <c r="N625">
        <v>13</v>
      </c>
      <c r="O625">
        <v>80</v>
      </c>
      <c r="P625">
        <v>60</v>
      </c>
      <c r="Q625">
        <v>60</v>
      </c>
      <c r="R625">
        <v>30</v>
      </c>
      <c r="S625">
        <v>90</v>
      </c>
      <c r="T625">
        <v>90</v>
      </c>
      <c r="U625" t="s">
        <v>1050</v>
      </c>
      <c r="V625" t="s">
        <v>1051</v>
      </c>
      <c r="W625">
        <f t="shared" si="9"/>
        <v>13</v>
      </c>
    </row>
    <row r="626" spans="1:23" x14ac:dyDescent="0.35">
      <c r="A626" t="s">
        <v>671</v>
      </c>
      <c r="B626" t="s">
        <v>36</v>
      </c>
      <c r="C626" t="s">
        <v>7</v>
      </c>
      <c r="D626" t="s">
        <v>11</v>
      </c>
      <c r="E626" t="s">
        <v>1077</v>
      </c>
      <c r="F626" s="5">
        <v>44315</v>
      </c>
      <c r="G626" s="5">
        <v>44329</v>
      </c>
      <c r="H626">
        <v>1</v>
      </c>
      <c r="K626">
        <v>0.25</v>
      </c>
      <c r="L626">
        <v>19</v>
      </c>
      <c r="M626" t="s">
        <v>17</v>
      </c>
      <c r="N626">
        <v>14</v>
      </c>
      <c r="O626">
        <v>80</v>
      </c>
      <c r="P626">
        <v>20</v>
      </c>
      <c r="Q626">
        <v>20</v>
      </c>
      <c r="R626">
        <v>19</v>
      </c>
      <c r="S626">
        <v>39</v>
      </c>
      <c r="T626">
        <v>39</v>
      </c>
      <c r="U626" t="s">
        <v>1050</v>
      </c>
      <c r="V626" t="s">
        <v>1050</v>
      </c>
      <c r="W626">
        <f t="shared" si="9"/>
        <v>14</v>
      </c>
    </row>
    <row r="627" spans="1:23" x14ac:dyDescent="0.35">
      <c r="A627" t="s">
        <v>672</v>
      </c>
      <c r="B627" t="s">
        <v>39</v>
      </c>
      <c r="C627" t="s">
        <v>44</v>
      </c>
      <c r="D627" t="s">
        <v>12</v>
      </c>
      <c r="E627" t="s">
        <v>1077</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9"/>
        <v>18</v>
      </c>
    </row>
    <row r="628" spans="1:23" x14ac:dyDescent="0.35">
      <c r="A628" t="s">
        <v>673</v>
      </c>
      <c r="B628" t="s">
        <v>37</v>
      </c>
      <c r="C628" t="s">
        <v>43</v>
      </c>
      <c r="D628" t="s">
        <v>12</v>
      </c>
      <c r="E628" t="s">
        <v>1077</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f t="shared" si="9"/>
        <v>39</v>
      </c>
    </row>
    <row r="629" spans="1:23" x14ac:dyDescent="0.35">
      <c r="A629" t="s">
        <v>674</v>
      </c>
      <c r="B629" t="s">
        <v>34</v>
      </c>
      <c r="C629" t="s">
        <v>44</v>
      </c>
      <c r="D629" t="s">
        <v>2</v>
      </c>
      <c r="E629" t="s">
        <v>1077</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f t="shared" si="9"/>
        <v>35</v>
      </c>
    </row>
    <row r="630" spans="1:23" x14ac:dyDescent="0.35">
      <c r="A630" t="s">
        <v>675</v>
      </c>
      <c r="B630" t="s">
        <v>36</v>
      </c>
      <c r="C630" t="s">
        <v>7</v>
      </c>
      <c r="D630" t="s">
        <v>11</v>
      </c>
      <c r="E630" t="s">
        <v>1077</v>
      </c>
      <c r="F630" s="5">
        <v>44315</v>
      </c>
      <c r="G630" s="5">
        <v>44356</v>
      </c>
      <c r="H630">
        <v>1</v>
      </c>
      <c r="K630">
        <v>0.25</v>
      </c>
      <c r="L630">
        <v>75.0822</v>
      </c>
      <c r="M630" t="s">
        <v>17</v>
      </c>
      <c r="N630">
        <v>41</v>
      </c>
      <c r="O630">
        <v>80</v>
      </c>
      <c r="P630">
        <v>20</v>
      </c>
      <c r="Q630">
        <v>20</v>
      </c>
      <c r="R630">
        <v>75.0822</v>
      </c>
      <c r="S630">
        <v>95.0822</v>
      </c>
      <c r="T630">
        <v>95.0822</v>
      </c>
      <c r="U630" t="s">
        <v>1050</v>
      </c>
      <c r="V630" t="s">
        <v>1051</v>
      </c>
      <c r="W630">
        <f t="shared" si="9"/>
        <v>41</v>
      </c>
    </row>
    <row r="631" spans="1:23" x14ac:dyDescent="0.35">
      <c r="A631" t="s">
        <v>676</v>
      </c>
      <c r="B631" t="s">
        <v>41</v>
      </c>
      <c r="C631" t="s">
        <v>7</v>
      </c>
      <c r="D631" t="s">
        <v>13</v>
      </c>
      <c r="E631" t="s">
        <v>1077</v>
      </c>
      <c r="F631" s="5">
        <v>44315</v>
      </c>
      <c r="G631" s="5">
        <v>44372</v>
      </c>
      <c r="H631">
        <v>2</v>
      </c>
      <c r="K631">
        <v>0.5</v>
      </c>
      <c r="L631">
        <v>103.18</v>
      </c>
      <c r="M631" t="s">
        <v>18</v>
      </c>
      <c r="N631">
        <v>57</v>
      </c>
      <c r="O631">
        <v>140</v>
      </c>
      <c r="P631">
        <v>70</v>
      </c>
      <c r="Q631">
        <v>70</v>
      </c>
      <c r="R631">
        <v>103.18</v>
      </c>
      <c r="S631">
        <v>173.18</v>
      </c>
      <c r="T631">
        <v>173.18</v>
      </c>
      <c r="U631" t="s">
        <v>1050</v>
      </c>
      <c r="V631" t="s">
        <v>1049</v>
      </c>
      <c r="W631">
        <f t="shared" si="9"/>
        <v>57</v>
      </c>
    </row>
    <row r="632" spans="1:23" x14ac:dyDescent="0.35">
      <c r="A632" t="s">
        <v>677</v>
      </c>
      <c r="B632" t="s">
        <v>35</v>
      </c>
      <c r="C632" t="s">
        <v>8</v>
      </c>
      <c r="D632" t="s">
        <v>12</v>
      </c>
      <c r="E632" t="s">
        <v>1077</v>
      </c>
      <c r="F632" s="5">
        <v>44315</v>
      </c>
      <c r="H632">
        <v>2</v>
      </c>
      <c r="L632">
        <v>591.75</v>
      </c>
      <c r="M632" t="s">
        <v>17</v>
      </c>
      <c r="N632" t="s">
        <v>1054</v>
      </c>
      <c r="O632">
        <v>140</v>
      </c>
      <c r="P632">
        <v>0</v>
      </c>
      <c r="Q632">
        <v>0</v>
      </c>
      <c r="R632">
        <v>591.75</v>
      </c>
      <c r="S632">
        <v>591.75</v>
      </c>
      <c r="T632">
        <v>591.75</v>
      </c>
      <c r="U632" t="s">
        <v>1050</v>
      </c>
      <c r="V632" t="s">
        <v>1052</v>
      </c>
      <c r="W632" t="str">
        <f t="shared" si="9"/>
        <v>In progress</v>
      </c>
    </row>
    <row r="633" spans="1:23" x14ac:dyDescent="0.35">
      <c r="A633" t="s">
        <v>678</v>
      </c>
      <c r="B633" t="s">
        <v>39</v>
      </c>
      <c r="C633" t="s">
        <v>8</v>
      </c>
      <c r="D633" t="s">
        <v>12</v>
      </c>
      <c r="E633" t="s">
        <v>1077</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9"/>
        <v>11</v>
      </c>
    </row>
    <row r="634" spans="1:23" x14ac:dyDescent="0.35">
      <c r="A634" t="s">
        <v>679</v>
      </c>
      <c r="B634" t="s">
        <v>36</v>
      </c>
      <c r="C634" t="s">
        <v>7</v>
      </c>
      <c r="D634" t="s">
        <v>11</v>
      </c>
      <c r="E634" t="s">
        <v>1077</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9"/>
        <v>10</v>
      </c>
    </row>
    <row r="635" spans="1:23" x14ac:dyDescent="0.35">
      <c r="A635" t="s">
        <v>680</v>
      </c>
      <c r="B635" t="s">
        <v>34</v>
      </c>
      <c r="C635" t="s">
        <v>8</v>
      </c>
      <c r="D635" t="s">
        <v>11</v>
      </c>
      <c r="E635" t="s">
        <v>1077</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f t="shared" si="9"/>
        <v>10</v>
      </c>
    </row>
    <row r="636" spans="1:23" x14ac:dyDescent="0.35">
      <c r="A636" t="s">
        <v>681</v>
      </c>
      <c r="B636" t="s">
        <v>39</v>
      </c>
      <c r="C636" t="s">
        <v>8</v>
      </c>
      <c r="D636" t="s">
        <v>12</v>
      </c>
      <c r="E636" t="s">
        <v>1077</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9"/>
        <v>10</v>
      </c>
    </row>
    <row r="637" spans="1:23" x14ac:dyDescent="0.35">
      <c r="A637" t="s">
        <v>682</v>
      </c>
      <c r="B637" t="s">
        <v>35</v>
      </c>
      <c r="C637" t="s">
        <v>9</v>
      </c>
      <c r="D637" t="s">
        <v>12</v>
      </c>
      <c r="E637" t="s">
        <v>1077</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f t="shared" si="9"/>
        <v>10</v>
      </c>
    </row>
    <row r="638" spans="1:23" x14ac:dyDescent="0.35">
      <c r="A638" t="s">
        <v>683</v>
      </c>
      <c r="B638" t="s">
        <v>34</v>
      </c>
      <c r="C638" t="s">
        <v>8</v>
      </c>
      <c r="D638" t="s">
        <v>13</v>
      </c>
      <c r="E638" t="s">
        <v>1077</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f t="shared" si="9"/>
        <v>15</v>
      </c>
    </row>
    <row r="639" spans="1:23" x14ac:dyDescent="0.35">
      <c r="A639" t="s">
        <v>684</v>
      </c>
      <c r="B639" t="s">
        <v>39</v>
      </c>
      <c r="C639" t="s">
        <v>9</v>
      </c>
      <c r="D639" t="s">
        <v>13</v>
      </c>
      <c r="E639" t="s">
        <v>1077</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9"/>
        <v>16</v>
      </c>
    </row>
    <row r="640" spans="1:23" x14ac:dyDescent="0.35">
      <c r="A640" t="s">
        <v>685</v>
      </c>
      <c r="B640" t="s">
        <v>36</v>
      </c>
      <c r="C640" t="s">
        <v>7</v>
      </c>
      <c r="D640" t="s">
        <v>11</v>
      </c>
      <c r="E640" t="s">
        <v>1077</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9"/>
        <v>15</v>
      </c>
    </row>
    <row r="641" spans="1:23" x14ac:dyDescent="0.35">
      <c r="A641" t="s">
        <v>686</v>
      </c>
      <c r="B641" t="s">
        <v>41</v>
      </c>
      <c r="C641" t="s">
        <v>7</v>
      </c>
      <c r="D641" t="s">
        <v>12</v>
      </c>
      <c r="E641" t="s">
        <v>1077</v>
      </c>
      <c r="F641" s="5">
        <v>44319</v>
      </c>
      <c r="G641" s="5">
        <v>44336</v>
      </c>
      <c r="H641">
        <v>2</v>
      </c>
      <c r="K641">
        <v>0.25</v>
      </c>
      <c r="L641">
        <v>26.59</v>
      </c>
      <c r="M641" t="s">
        <v>21</v>
      </c>
      <c r="N641">
        <v>17</v>
      </c>
      <c r="O641">
        <v>140</v>
      </c>
      <c r="P641">
        <v>35</v>
      </c>
      <c r="Q641">
        <v>35</v>
      </c>
      <c r="R641">
        <v>26.59</v>
      </c>
      <c r="S641">
        <v>61.59</v>
      </c>
      <c r="T641">
        <v>61.59</v>
      </c>
      <c r="U641" t="s">
        <v>1053</v>
      </c>
      <c r="V641" t="s">
        <v>1050</v>
      </c>
      <c r="W641">
        <f t="shared" si="9"/>
        <v>17</v>
      </c>
    </row>
    <row r="642" spans="1:23" x14ac:dyDescent="0.35">
      <c r="A642" t="s">
        <v>687</v>
      </c>
      <c r="B642" t="s">
        <v>38</v>
      </c>
      <c r="C642" t="s">
        <v>8</v>
      </c>
      <c r="D642" t="s">
        <v>13</v>
      </c>
      <c r="E642" t="s">
        <v>1077</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9"/>
        <v>30</v>
      </c>
    </row>
    <row r="643" spans="1:23" x14ac:dyDescent="0.35">
      <c r="A643" t="s">
        <v>688</v>
      </c>
      <c r="B643" t="s">
        <v>36</v>
      </c>
      <c r="C643" t="s">
        <v>7</v>
      </c>
      <c r="D643" t="s">
        <v>11</v>
      </c>
      <c r="E643" t="s">
        <v>1077</v>
      </c>
      <c r="F643" s="5">
        <v>44319</v>
      </c>
      <c r="G643" s="5">
        <v>44354</v>
      </c>
      <c r="H643">
        <v>1</v>
      </c>
      <c r="K643">
        <v>0.25</v>
      </c>
      <c r="L643">
        <v>21.33</v>
      </c>
      <c r="M643" t="s">
        <v>17</v>
      </c>
      <c r="N643">
        <v>35</v>
      </c>
      <c r="O643">
        <v>80</v>
      </c>
      <c r="P643">
        <v>20</v>
      </c>
      <c r="Q643">
        <v>20</v>
      </c>
      <c r="R643">
        <v>21.33</v>
      </c>
      <c r="S643">
        <v>41.33</v>
      </c>
      <c r="T643">
        <v>41.33</v>
      </c>
      <c r="U643" t="s">
        <v>1053</v>
      </c>
      <c r="V643" t="s">
        <v>1053</v>
      </c>
      <c r="W643">
        <f t="shared" ref="W643:W706" si="10">IF(G643, DATEDIF(F643, G643, "D"), "In progress")</f>
        <v>35</v>
      </c>
    </row>
    <row r="644" spans="1:23" x14ac:dyDescent="0.35">
      <c r="A644" t="s">
        <v>689</v>
      </c>
      <c r="B644" t="s">
        <v>40</v>
      </c>
      <c r="C644" t="s">
        <v>7</v>
      </c>
      <c r="D644" t="s">
        <v>11</v>
      </c>
      <c r="E644" t="s">
        <v>1077</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10"/>
        <v>42</v>
      </c>
    </row>
    <row r="645" spans="1:23" x14ac:dyDescent="0.35">
      <c r="A645" t="s">
        <v>690</v>
      </c>
      <c r="B645" t="s">
        <v>38</v>
      </c>
      <c r="C645" t="s">
        <v>8</v>
      </c>
      <c r="D645" t="s">
        <v>11</v>
      </c>
      <c r="E645" t="s">
        <v>1077</v>
      </c>
      <c r="F645" s="5">
        <v>44319</v>
      </c>
      <c r="G645" s="5">
        <v>44368</v>
      </c>
      <c r="H645">
        <v>1</v>
      </c>
      <c r="K645">
        <v>0.25</v>
      </c>
      <c r="L645">
        <v>70.8215</v>
      </c>
      <c r="M645" t="s">
        <v>19</v>
      </c>
      <c r="N645">
        <v>49</v>
      </c>
      <c r="O645">
        <v>80</v>
      </c>
      <c r="P645">
        <v>20</v>
      </c>
      <c r="Q645">
        <v>20</v>
      </c>
      <c r="R645">
        <v>70.8215</v>
      </c>
      <c r="S645">
        <v>90.8215</v>
      </c>
      <c r="T645">
        <v>90.8215</v>
      </c>
      <c r="U645" t="s">
        <v>1053</v>
      </c>
      <c r="V645" t="s">
        <v>1053</v>
      </c>
      <c r="W645">
        <f t="shared" si="10"/>
        <v>49</v>
      </c>
    </row>
    <row r="646" spans="1:23" x14ac:dyDescent="0.35">
      <c r="A646" t="s">
        <v>691</v>
      </c>
      <c r="B646" t="s">
        <v>42</v>
      </c>
      <c r="C646" t="s">
        <v>9</v>
      </c>
      <c r="D646" t="s">
        <v>13</v>
      </c>
      <c r="E646" t="s">
        <v>1077</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10"/>
        <v>70</v>
      </c>
    </row>
    <row r="647" spans="1:23" x14ac:dyDescent="0.35">
      <c r="A647" t="s">
        <v>692</v>
      </c>
      <c r="B647" t="s">
        <v>34</v>
      </c>
      <c r="C647" t="s">
        <v>8</v>
      </c>
      <c r="D647" t="s">
        <v>12</v>
      </c>
      <c r="E647" t="s">
        <v>1077</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f t="shared" si="10"/>
        <v>9</v>
      </c>
    </row>
    <row r="648" spans="1:23" x14ac:dyDescent="0.35">
      <c r="A648" t="s">
        <v>693</v>
      </c>
      <c r="B648" t="s">
        <v>34</v>
      </c>
      <c r="C648" t="s">
        <v>8</v>
      </c>
      <c r="D648" t="s">
        <v>13</v>
      </c>
      <c r="E648" t="s">
        <v>1077</v>
      </c>
      <c r="F648" s="5">
        <v>44320</v>
      </c>
      <c r="G648" s="5">
        <v>44336</v>
      </c>
      <c r="H648">
        <v>1</v>
      </c>
      <c r="K648">
        <v>0.5</v>
      </c>
      <c r="L648">
        <v>150</v>
      </c>
      <c r="M648" t="s">
        <v>17</v>
      </c>
      <c r="N648">
        <v>16</v>
      </c>
      <c r="O648">
        <v>80</v>
      </c>
      <c r="P648">
        <v>40</v>
      </c>
      <c r="Q648">
        <v>40</v>
      </c>
      <c r="R648">
        <v>150</v>
      </c>
      <c r="S648">
        <v>190</v>
      </c>
      <c r="T648">
        <v>190</v>
      </c>
      <c r="U648" t="s">
        <v>1048</v>
      </c>
      <c r="V648" t="s">
        <v>1050</v>
      </c>
      <c r="W648">
        <f t="shared" si="10"/>
        <v>16</v>
      </c>
    </row>
    <row r="649" spans="1:23" x14ac:dyDescent="0.35">
      <c r="A649" t="s">
        <v>694</v>
      </c>
      <c r="B649" t="s">
        <v>34</v>
      </c>
      <c r="C649" t="s">
        <v>44</v>
      </c>
      <c r="D649" t="s">
        <v>11</v>
      </c>
      <c r="E649" t="s">
        <v>1077</v>
      </c>
      <c r="F649" s="5">
        <v>44320</v>
      </c>
      <c r="G649" s="5">
        <v>44350</v>
      </c>
      <c r="H649">
        <v>1</v>
      </c>
      <c r="K649">
        <v>0.25</v>
      </c>
      <c r="L649">
        <v>140.5</v>
      </c>
      <c r="M649" t="s">
        <v>18</v>
      </c>
      <c r="N649">
        <v>30</v>
      </c>
      <c r="O649">
        <v>80</v>
      </c>
      <c r="P649">
        <v>20</v>
      </c>
      <c r="Q649">
        <v>20</v>
      </c>
      <c r="R649">
        <v>140.5</v>
      </c>
      <c r="S649">
        <v>160.5</v>
      </c>
      <c r="T649">
        <v>160.5</v>
      </c>
      <c r="U649" t="s">
        <v>1048</v>
      </c>
      <c r="V649" t="s">
        <v>1050</v>
      </c>
      <c r="W649">
        <f t="shared" si="10"/>
        <v>30</v>
      </c>
    </row>
    <row r="650" spans="1:23" x14ac:dyDescent="0.35">
      <c r="A650" t="s">
        <v>695</v>
      </c>
      <c r="B650" t="s">
        <v>37</v>
      </c>
      <c r="C650" t="s">
        <v>43</v>
      </c>
      <c r="D650" t="s">
        <v>11</v>
      </c>
      <c r="E650" t="s">
        <v>1077</v>
      </c>
      <c r="F650" s="5">
        <v>44320</v>
      </c>
      <c r="G650" s="5">
        <v>44357</v>
      </c>
      <c r="H650">
        <v>1</v>
      </c>
      <c r="K650">
        <v>0.25</v>
      </c>
      <c r="L650">
        <v>39</v>
      </c>
      <c r="M650" t="s">
        <v>17</v>
      </c>
      <c r="N650">
        <v>37</v>
      </c>
      <c r="O650">
        <v>80</v>
      </c>
      <c r="P650">
        <v>20</v>
      </c>
      <c r="Q650">
        <v>20</v>
      </c>
      <c r="R650">
        <v>39</v>
      </c>
      <c r="S650">
        <v>59</v>
      </c>
      <c r="T650">
        <v>59</v>
      </c>
      <c r="U650" t="s">
        <v>1048</v>
      </c>
      <c r="V650" t="s">
        <v>1050</v>
      </c>
      <c r="W650">
        <f t="shared" si="10"/>
        <v>37</v>
      </c>
    </row>
    <row r="651" spans="1:23" x14ac:dyDescent="0.35">
      <c r="A651" t="s">
        <v>696</v>
      </c>
      <c r="B651" t="s">
        <v>36</v>
      </c>
      <c r="C651" t="s">
        <v>8</v>
      </c>
      <c r="D651" t="s">
        <v>2</v>
      </c>
      <c r="E651" t="s">
        <v>1077</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10"/>
        <v>69</v>
      </c>
    </row>
    <row r="652" spans="1:23" x14ac:dyDescent="0.35">
      <c r="A652" t="s">
        <v>697</v>
      </c>
      <c r="B652" t="s">
        <v>41</v>
      </c>
      <c r="C652" t="s">
        <v>7</v>
      </c>
      <c r="D652" t="s">
        <v>11</v>
      </c>
      <c r="E652" t="s">
        <v>1077</v>
      </c>
      <c r="F652" s="5">
        <v>44320</v>
      </c>
      <c r="H652">
        <v>1</v>
      </c>
      <c r="L652">
        <v>118.8969</v>
      </c>
      <c r="M652" t="s">
        <v>17</v>
      </c>
      <c r="N652" t="s">
        <v>1054</v>
      </c>
      <c r="O652">
        <v>80</v>
      </c>
      <c r="P652">
        <v>0</v>
      </c>
      <c r="Q652">
        <v>0</v>
      </c>
      <c r="R652">
        <v>118.8969</v>
      </c>
      <c r="S652">
        <v>118.8969</v>
      </c>
      <c r="T652">
        <v>118.8969</v>
      </c>
      <c r="U652" t="s">
        <v>1048</v>
      </c>
      <c r="V652" t="s">
        <v>1052</v>
      </c>
      <c r="W652" t="str">
        <f t="shared" si="10"/>
        <v>In progress</v>
      </c>
    </row>
    <row r="653" spans="1:23" x14ac:dyDescent="0.35">
      <c r="A653" t="s">
        <v>698</v>
      </c>
      <c r="B653" t="s">
        <v>37</v>
      </c>
      <c r="C653" t="s">
        <v>9</v>
      </c>
      <c r="D653" t="s">
        <v>12</v>
      </c>
      <c r="E653" t="s">
        <v>1077</v>
      </c>
      <c r="F653" s="5">
        <v>44321</v>
      </c>
      <c r="G653" s="5">
        <v>44333</v>
      </c>
      <c r="H653">
        <v>2</v>
      </c>
      <c r="J653" t="s">
        <v>3</v>
      </c>
      <c r="K653">
        <v>0.25</v>
      </c>
      <c r="L653">
        <v>24</v>
      </c>
      <c r="M653" t="s">
        <v>18</v>
      </c>
      <c r="N653">
        <v>12</v>
      </c>
      <c r="O653">
        <v>140</v>
      </c>
      <c r="P653">
        <v>35</v>
      </c>
      <c r="Q653">
        <v>35</v>
      </c>
      <c r="R653">
        <v>0</v>
      </c>
      <c r="S653">
        <v>59</v>
      </c>
      <c r="T653">
        <v>35</v>
      </c>
      <c r="U653" t="s">
        <v>1051</v>
      </c>
      <c r="V653" t="s">
        <v>1053</v>
      </c>
      <c r="W653">
        <f t="shared" si="10"/>
        <v>12</v>
      </c>
    </row>
    <row r="654" spans="1:23" x14ac:dyDescent="0.35">
      <c r="A654" t="s">
        <v>699</v>
      </c>
      <c r="B654" t="s">
        <v>39</v>
      </c>
      <c r="C654" t="s">
        <v>44</v>
      </c>
      <c r="D654" t="s">
        <v>12</v>
      </c>
      <c r="E654" t="s">
        <v>1077</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10"/>
        <v>12</v>
      </c>
    </row>
    <row r="655" spans="1:23" x14ac:dyDescent="0.35">
      <c r="A655" t="s">
        <v>700</v>
      </c>
      <c r="B655" t="s">
        <v>37</v>
      </c>
      <c r="C655" t="s">
        <v>9</v>
      </c>
      <c r="D655" t="s">
        <v>12</v>
      </c>
      <c r="E655" t="s">
        <v>1077</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10"/>
        <v>12</v>
      </c>
    </row>
    <row r="656" spans="1:23" x14ac:dyDescent="0.35">
      <c r="A656" t="s">
        <v>701</v>
      </c>
      <c r="B656" t="s">
        <v>41</v>
      </c>
      <c r="C656" t="s">
        <v>7</v>
      </c>
      <c r="D656" t="s">
        <v>12</v>
      </c>
      <c r="E656" t="s">
        <v>1077</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f t="shared" si="10"/>
        <v>19</v>
      </c>
    </row>
    <row r="657" spans="1:23" x14ac:dyDescent="0.35">
      <c r="A657" t="s">
        <v>702</v>
      </c>
      <c r="B657" t="s">
        <v>34</v>
      </c>
      <c r="C657" t="s">
        <v>9</v>
      </c>
      <c r="D657" t="s">
        <v>2</v>
      </c>
      <c r="E657" t="s">
        <v>1077</v>
      </c>
      <c r="F657" s="5">
        <v>44321</v>
      </c>
      <c r="G657" s="5">
        <v>44343</v>
      </c>
      <c r="H657">
        <v>1</v>
      </c>
      <c r="K657">
        <v>1</v>
      </c>
      <c r="L657">
        <v>26.84</v>
      </c>
      <c r="M657" t="s">
        <v>18</v>
      </c>
      <c r="N657">
        <v>22</v>
      </c>
      <c r="O657">
        <v>80</v>
      </c>
      <c r="P657">
        <v>80</v>
      </c>
      <c r="Q657">
        <v>80</v>
      </c>
      <c r="R657">
        <v>26.84</v>
      </c>
      <c r="S657">
        <v>106.84</v>
      </c>
      <c r="T657">
        <v>106.84</v>
      </c>
      <c r="U657" t="s">
        <v>1051</v>
      </c>
      <c r="V657" t="s">
        <v>1050</v>
      </c>
      <c r="W657">
        <f t="shared" si="10"/>
        <v>22</v>
      </c>
    </row>
    <row r="658" spans="1:23" x14ac:dyDescent="0.35">
      <c r="A658" t="s">
        <v>703</v>
      </c>
      <c r="B658" t="s">
        <v>34</v>
      </c>
      <c r="C658" t="s">
        <v>8</v>
      </c>
      <c r="D658" t="s">
        <v>11</v>
      </c>
      <c r="E658" t="s">
        <v>1077</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10"/>
        <v>14</v>
      </c>
    </row>
    <row r="659" spans="1:23" x14ac:dyDescent="0.35">
      <c r="A659" t="s">
        <v>704</v>
      </c>
      <c r="B659" t="s">
        <v>36</v>
      </c>
      <c r="C659" t="s">
        <v>7</v>
      </c>
      <c r="D659" t="s">
        <v>13</v>
      </c>
      <c r="E659" t="s">
        <v>1077</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f t="shared" si="10"/>
        <v>13</v>
      </c>
    </row>
    <row r="660" spans="1:23" x14ac:dyDescent="0.35">
      <c r="A660" t="s">
        <v>705</v>
      </c>
      <c r="B660" t="s">
        <v>35</v>
      </c>
      <c r="C660" t="s">
        <v>44</v>
      </c>
      <c r="D660" t="s">
        <v>2</v>
      </c>
      <c r="E660" t="s">
        <v>1077</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10"/>
        <v>20</v>
      </c>
    </row>
    <row r="661" spans="1:23" x14ac:dyDescent="0.35">
      <c r="A661" t="s">
        <v>706</v>
      </c>
      <c r="B661" t="s">
        <v>39</v>
      </c>
      <c r="C661" t="s">
        <v>44</v>
      </c>
      <c r="D661" t="s">
        <v>13</v>
      </c>
      <c r="E661" t="s">
        <v>1077</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10"/>
        <v>21</v>
      </c>
    </row>
    <row r="662" spans="1:23" x14ac:dyDescent="0.35">
      <c r="A662" t="s">
        <v>707</v>
      </c>
      <c r="B662" t="s">
        <v>39</v>
      </c>
      <c r="C662" t="s">
        <v>44</v>
      </c>
      <c r="D662" t="s">
        <v>2</v>
      </c>
      <c r="E662" t="s">
        <v>1077</v>
      </c>
      <c r="F662" s="5">
        <v>44323</v>
      </c>
      <c r="G662" s="5">
        <v>44397</v>
      </c>
      <c r="H662">
        <v>1</v>
      </c>
      <c r="K662">
        <v>1.25</v>
      </c>
      <c r="L662">
        <v>30</v>
      </c>
      <c r="M662" t="s">
        <v>18</v>
      </c>
      <c r="N662">
        <v>74</v>
      </c>
      <c r="O662">
        <v>80</v>
      </c>
      <c r="P662">
        <v>100</v>
      </c>
      <c r="Q662">
        <v>100</v>
      </c>
      <c r="R662">
        <v>30</v>
      </c>
      <c r="S662">
        <v>130</v>
      </c>
      <c r="T662">
        <v>130</v>
      </c>
      <c r="U662" t="s">
        <v>1049</v>
      </c>
      <c r="V662" t="s">
        <v>1048</v>
      </c>
      <c r="W662">
        <f t="shared" si="10"/>
        <v>74</v>
      </c>
    </row>
    <row r="663" spans="1:23" x14ac:dyDescent="0.35">
      <c r="A663" t="s">
        <v>708</v>
      </c>
      <c r="B663" t="s">
        <v>37</v>
      </c>
      <c r="C663" t="s">
        <v>43</v>
      </c>
      <c r="D663" t="s">
        <v>12</v>
      </c>
      <c r="E663" t="s">
        <v>1077</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10"/>
        <v>9</v>
      </c>
    </row>
    <row r="664" spans="1:23" x14ac:dyDescent="0.35">
      <c r="A664" t="s">
        <v>709</v>
      </c>
      <c r="B664" t="s">
        <v>36</v>
      </c>
      <c r="C664" t="s">
        <v>7</v>
      </c>
      <c r="D664" t="s">
        <v>12</v>
      </c>
      <c r="E664" t="s">
        <v>1077</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f t="shared" si="10"/>
        <v>21</v>
      </c>
    </row>
    <row r="665" spans="1:23" x14ac:dyDescent="0.35">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f t="shared" si="10"/>
        <v>26</v>
      </c>
    </row>
    <row r="666" spans="1:23" x14ac:dyDescent="0.35">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f t="shared" si="10"/>
        <v>23</v>
      </c>
    </row>
    <row r="667" spans="1:23" x14ac:dyDescent="0.35">
      <c r="A667" t="s">
        <v>712</v>
      </c>
      <c r="B667" t="s">
        <v>42</v>
      </c>
      <c r="C667" t="s">
        <v>44</v>
      </c>
      <c r="D667" t="s">
        <v>12</v>
      </c>
      <c r="E667" t="s">
        <v>1077</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f t="shared" si="10"/>
        <v>31</v>
      </c>
    </row>
    <row r="668" spans="1:23" x14ac:dyDescent="0.35">
      <c r="A668" t="s">
        <v>713</v>
      </c>
      <c r="B668" t="s">
        <v>36</v>
      </c>
      <c r="C668" t="s">
        <v>7</v>
      </c>
      <c r="D668" t="s">
        <v>12</v>
      </c>
      <c r="E668" t="s">
        <v>1077</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f t="shared" si="10"/>
        <v>31</v>
      </c>
    </row>
    <row r="669" spans="1:23" x14ac:dyDescent="0.35">
      <c r="A669" t="s">
        <v>714</v>
      </c>
      <c r="B669" t="s">
        <v>39</v>
      </c>
      <c r="C669" t="s">
        <v>44</v>
      </c>
      <c r="D669" t="s">
        <v>12</v>
      </c>
      <c r="E669" t="s">
        <v>1077</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10"/>
        <v>35</v>
      </c>
    </row>
    <row r="670" spans="1:23" x14ac:dyDescent="0.35">
      <c r="A670" t="s">
        <v>715</v>
      </c>
      <c r="B670" t="s">
        <v>35</v>
      </c>
      <c r="C670" t="s">
        <v>9</v>
      </c>
      <c r="D670" t="s">
        <v>11</v>
      </c>
      <c r="E670" t="s">
        <v>1077</v>
      </c>
      <c r="F670" s="5">
        <v>44327</v>
      </c>
      <c r="G670" s="5">
        <v>44340</v>
      </c>
      <c r="H670">
        <v>2</v>
      </c>
      <c r="K670">
        <v>0.25</v>
      </c>
      <c r="L670">
        <v>479.36</v>
      </c>
      <c r="M670" t="s">
        <v>17</v>
      </c>
      <c r="N670">
        <v>13</v>
      </c>
      <c r="O670">
        <v>140</v>
      </c>
      <c r="P670">
        <v>35</v>
      </c>
      <c r="Q670">
        <v>35</v>
      </c>
      <c r="R670">
        <v>479.36</v>
      </c>
      <c r="S670">
        <v>514.36</v>
      </c>
      <c r="T670">
        <v>514.36</v>
      </c>
      <c r="U670" t="s">
        <v>1048</v>
      </c>
      <c r="V670" t="s">
        <v>1053</v>
      </c>
      <c r="W670">
        <f t="shared" si="10"/>
        <v>13</v>
      </c>
    </row>
    <row r="671" spans="1:23" x14ac:dyDescent="0.35">
      <c r="A671" t="s">
        <v>716</v>
      </c>
      <c r="B671" t="s">
        <v>38</v>
      </c>
      <c r="C671" t="s">
        <v>8</v>
      </c>
      <c r="D671" t="s">
        <v>12</v>
      </c>
      <c r="E671" t="s">
        <v>1077</v>
      </c>
      <c r="F671" s="5">
        <v>44327</v>
      </c>
      <c r="G671" s="5">
        <v>44349</v>
      </c>
      <c r="H671">
        <v>1</v>
      </c>
      <c r="K671">
        <v>0.25</v>
      </c>
      <c r="L671">
        <v>180</v>
      </c>
      <c r="M671" t="s">
        <v>19</v>
      </c>
      <c r="N671">
        <v>22</v>
      </c>
      <c r="O671">
        <v>80</v>
      </c>
      <c r="P671">
        <v>20</v>
      </c>
      <c r="Q671">
        <v>20</v>
      </c>
      <c r="R671">
        <v>180</v>
      </c>
      <c r="S671">
        <v>200</v>
      </c>
      <c r="T671">
        <v>200</v>
      </c>
      <c r="U671" t="s">
        <v>1048</v>
      </c>
      <c r="V671" t="s">
        <v>1051</v>
      </c>
      <c r="W671">
        <f t="shared" si="10"/>
        <v>22</v>
      </c>
    </row>
    <row r="672" spans="1:23" x14ac:dyDescent="0.35">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10"/>
        <v>72</v>
      </c>
    </row>
    <row r="673" spans="1:23" x14ac:dyDescent="0.35">
      <c r="A673" t="s">
        <v>718</v>
      </c>
      <c r="B673" t="s">
        <v>38</v>
      </c>
      <c r="C673" t="s">
        <v>8</v>
      </c>
      <c r="D673" t="s">
        <v>12</v>
      </c>
      <c r="E673" t="s">
        <v>1077</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10"/>
        <v>21</v>
      </c>
    </row>
    <row r="674" spans="1:23" x14ac:dyDescent="0.35">
      <c r="A674" t="s">
        <v>719</v>
      </c>
      <c r="B674" t="s">
        <v>42</v>
      </c>
      <c r="C674" t="s">
        <v>8</v>
      </c>
      <c r="D674" t="s">
        <v>13</v>
      </c>
      <c r="E674" t="s">
        <v>1077</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10"/>
        <v>35</v>
      </c>
    </row>
    <row r="675" spans="1:23" x14ac:dyDescent="0.35">
      <c r="A675" t="s">
        <v>720</v>
      </c>
      <c r="B675" t="s">
        <v>34</v>
      </c>
      <c r="C675" t="s">
        <v>44</v>
      </c>
      <c r="D675" t="s">
        <v>12</v>
      </c>
      <c r="E675" t="s">
        <v>1077</v>
      </c>
      <c r="F675" s="5">
        <v>44328</v>
      </c>
      <c r="G675" s="5">
        <v>44370</v>
      </c>
      <c r="H675">
        <v>1</v>
      </c>
      <c r="K675">
        <v>0.5</v>
      </c>
      <c r="L675">
        <v>280</v>
      </c>
      <c r="M675" t="s">
        <v>17</v>
      </c>
      <c r="N675">
        <v>42</v>
      </c>
      <c r="O675">
        <v>80</v>
      </c>
      <c r="P675">
        <v>40</v>
      </c>
      <c r="Q675">
        <v>40</v>
      </c>
      <c r="R675">
        <v>280</v>
      </c>
      <c r="S675">
        <v>320</v>
      </c>
      <c r="T675">
        <v>320</v>
      </c>
      <c r="U675" t="s">
        <v>1051</v>
      </c>
      <c r="V675" t="s">
        <v>1051</v>
      </c>
      <c r="W675">
        <f t="shared" si="10"/>
        <v>42</v>
      </c>
    </row>
    <row r="676" spans="1:23" x14ac:dyDescent="0.35">
      <c r="A676" t="s">
        <v>721</v>
      </c>
      <c r="B676" t="s">
        <v>34</v>
      </c>
      <c r="C676" t="s">
        <v>8</v>
      </c>
      <c r="D676" t="s">
        <v>2</v>
      </c>
      <c r="E676" t="s">
        <v>1077</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10"/>
        <v>69</v>
      </c>
    </row>
    <row r="677" spans="1:23" x14ac:dyDescent="0.35">
      <c r="A677" t="s">
        <v>722</v>
      </c>
      <c r="B677" t="s">
        <v>36</v>
      </c>
      <c r="C677" t="s">
        <v>7</v>
      </c>
      <c r="D677" t="s">
        <v>13</v>
      </c>
      <c r="E677" t="s">
        <v>1077</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10"/>
        <v>18</v>
      </c>
    </row>
    <row r="678" spans="1:23" x14ac:dyDescent="0.35">
      <c r="A678" t="s">
        <v>723</v>
      </c>
      <c r="B678" t="s">
        <v>35</v>
      </c>
      <c r="C678" t="s">
        <v>44</v>
      </c>
      <c r="D678" t="s">
        <v>13</v>
      </c>
      <c r="E678" t="s">
        <v>1077</v>
      </c>
      <c r="F678" s="5">
        <v>44329</v>
      </c>
      <c r="G678" s="5">
        <v>44348</v>
      </c>
      <c r="H678">
        <v>1</v>
      </c>
      <c r="K678">
        <v>0.5</v>
      </c>
      <c r="L678">
        <v>14.42</v>
      </c>
      <c r="M678" t="s">
        <v>17</v>
      </c>
      <c r="N678">
        <v>19</v>
      </c>
      <c r="O678">
        <v>80</v>
      </c>
      <c r="P678">
        <v>40</v>
      </c>
      <c r="Q678">
        <v>40</v>
      </c>
      <c r="R678">
        <v>14.42</v>
      </c>
      <c r="S678">
        <v>54.42</v>
      </c>
      <c r="T678">
        <v>54.42</v>
      </c>
      <c r="U678" t="s">
        <v>1050</v>
      </c>
      <c r="V678" t="s">
        <v>1048</v>
      </c>
      <c r="W678">
        <f t="shared" si="10"/>
        <v>19</v>
      </c>
    </row>
    <row r="679" spans="1:23" x14ac:dyDescent="0.35">
      <c r="A679" t="s">
        <v>724</v>
      </c>
      <c r="B679" t="s">
        <v>37</v>
      </c>
      <c r="C679" t="s">
        <v>43</v>
      </c>
      <c r="D679" t="s">
        <v>13</v>
      </c>
      <c r="E679" t="s">
        <v>1077</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10"/>
        <v>26</v>
      </c>
    </row>
    <row r="680" spans="1:23" x14ac:dyDescent="0.35">
      <c r="A680" t="s">
        <v>725</v>
      </c>
      <c r="B680" t="s">
        <v>36</v>
      </c>
      <c r="C680" t="s">
        <v>7</v>
      </c>
      <c r="D680" t="s">
        <v>12</v>
      </c>
      <c r="E680" t="s">
        <v>1077</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10"/>
        <v>26</v>
      </c>
    </row>
    <row r="681" spans="1:23" x14ac:dyDescent="0.35">
      <c r="A681" t="s">
        <v>726</v>
      </c>
      <c r="B681" t="s">
        <v>34</v>
      </c>
      <c r="C681" t="s">
        <v>44</v>
      </c>
      <c r="D681" t="s">
        <v>13</v>
      </c>
      <c r="E681" t="s">
        <v>1077</v>
      </c>
      <c r="F681" s="5">
        <v>44329</v>
      </c>
      <c r="G681" s="5">
        <v>44363</v>
      </c>
      <c r="H681">
        <v>1</v>
      </c>
      <c r="K681">
        <v>0.5</v>
      </c>
      <c r="L681">
        <v>30</v>
      </c>
      <c r="M681" t="s">
        <v>18</v>
      </c>
      <c r="N681">
        <v>34</v>
      </c>
      <c r="O681">
        <v>80</v>
      </c>
      <c r="P681">
        <v>40</v>
      </c>
      <c r="Q681">
        <v>40</v>
      </c>
      <c r="R681">
        <v>30</v>
      </c>
      <c r="S681">
        <v>70</v>
      </c>
      <c r="T681">
        <v>70</v>
      </c>
      <c r="U681" t="s">
        <v>1050</v>
      </c>
      <c r="V681" t="s">
        <v>1051</v>
      </c>
      <c r="W681">
        <f t="shared" si="10"/>
        <v>34</v>
      </c>
    </row>
    <row r="682" spans="1:23" x14ac:dyDescent="0.35">
      <c r="A682" t="s">
        <v>727</v>
      </c>
      <c r="B682" t="s">
        <v>41</v>
      </c>
      <c r="C682" t="s">
        <v>7</v>
      </c>
      <c r="D682" t="s">
        <v>13</v>
      </c>
      <c r="E682" t="s">
        <v>1077</v>
      </c>
      <c r="F682" s="5">
        <v>44329</v>
      </c>
      <c r="G682" s="5">
        <v>44364</v>
      </c>
      <c r="H682">
        <v>1</v>
      </c>
      <c r="K682">
        <v>0.5</v>
      </c>
      <c r="L682">
        <v>496</v>
      </c>
      <c r="M682" t="s">
        <v>17</v>
      </c>
      <c r="N682">
        <v>35</v>
      </c>
      <c r="O682">
        <v>80</v>
      </c>
      <c r="P682">
        <v>40</v>
      </c>
      <c r="Q682">
        <v>40</v>
      </c>
      <c r="R682">
        <v>496</v>
      </c>
      <c r="S682">
        <v>536</v>
      </c>
      <c r="T682">
        <v>536</v>
      </c>
      <c r="U682" t="s">
        <v>1050</v>
      </c>
      <c r="V682" t="s">
        <v>1050</v>
      </c>
      <c r="W682">
        <f t="shared" si="10"/>
        <v>35</v>
      </c>
    </row>
    <row r="683" spans="1:23" x14ac:dyDescent="0.35">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
        <v>1052</v>
      </c>
      <c r="W683" t="str">
        <f t="shared" si="10"/>
        <v>In progress</v>
      </c>
    </row>
    <row r="684" spans="1:23" x14ac:dyDescent="0.35">
      <c r="A684" t="s">
        <v>729</v>
      </c>
      <c r="B684" t="s">
        <v>38</v>
      </c>
      <c r="C684" t="s">
        <v>8</v>
      </c>
      <c r="D684" t="s">
        <v>1</v>
      </c>
      <c r="E684" t="s">
        <v>1077</v>
      </c>
      <c r="F684" s="5">
        <v>44329</v>
      </c>
      <c r="H684">
        <v>2</v>
      </c>
      <c r="L684">
        <v>144</v>
      </c>
      <c r="M684" t="s">
        <v>18</v>
      </c>
      <c r="N684" t="s">
        <v>1054</v>
      </c>
      <c r="O684">
        <v>140</v>
      </c>
      <c r="P684">
        <v>0</v>
      </c>
      <c r="Q684">
        <v>0</v>
      </c>
      <c r="R684">
        <v>144</v>
      </c>
      <c r="S684">
        <v>144</v>
      </c>
      <c r="T684">
        <v>144</v>
      </c>
      <c r="U684" t="s">
        <v>1050</v>
      </c>
      <c r="V684" t="s">
        <v>1052</v>
      </c>
      <c r="W684" t="str">
        <f t="shared" si="10"/>
        <v>In progress</v>
      </c>
    </row>
    <row r="685" spans="1:23" x14ac:dyDescent="0.35">
      <c r="A685" t="s">
        <v>730</v>
      </c>
      <c r="B685" t="s">
        <v>40</v>
      </c>
      <c r="C685" t="s">
        <v>7</v>
      </c>
      <c r="D685" t="s">
        <v>13</v>
      </c>
      <c r="E685" t="s">
        <v>1077</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10"/>
        <v>23</v>
      </c>
    </row>
    <row r="686" spans="1:23" x14ac:dyDescent="0.35">
      <c r="A686" t="s">
        <v>731</v>
      </c>
      <c r="B686" t="s">
        <v>36</v>
      </c>
      <c r="C686" t="s">
        <v>7</v>
      </c>
      <c r="D686" t="s">
        <v>12</v>
      </c>
      <c r="E686" t="s">
        <v>1077</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f t="shared" si="10"/>
        <v>24</v>
      </c>
    </row>
    <row r="687" spans="1:23" x14ac:dyDescent="0.35">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10"/>
        <v>8</v>
      </c>
    </row>
    <row r="688" spans="1:23" x14ac:dyDescent="0.35">
      <c r="A688" t="s">
        <v>733</v>
      </c>
      <c r="B688" t="s">
        <v>36</v>
      </c>
      <c r="C688" t="s">
        <v>7</v>
      </c>
      <c r="D688" t="s">
        <v>13</v>
      </c>
      <c r="E688" t="s">
        <v>1077</v>
      </c>
      <c r="F688" s="5">
        <v>44333</v>
      </c>
      <c r="G688" s="5">
        <v>44344</v>
      </c>
      <c r="H688">
        <v>2</v>
      </c>
      <c r="K688">
        <v>0.5</v>
      </c>
      <c r="L688">
        <v>37.44</v>
      </c>
      <c r="M688" t="s">
        <v>18</v>
      </c>
      <c r="N688">
        <v>11</v>
      </c>
      <c r="O688">
        <v>140</v>
      </c>
      <c r="P688">
        <v>70</v>
      </c>
      <c r="Q688">
        <v>70</v>
      </c>
      <c r="R688">
        <v>37.44</v>
      </c>
      <c r="S688">
        <v>107.44</v>
      </c>
      <c r="T688">
        <v>107.44</v>
      </c>
      <c r="U688" t="s">
        <v>1053</v>
      </c>
      <c r="V688" t="s">
        <v>1049</v>
      </c>
      <c r="W688">
        <f t="shared" si="10"/>
        <v>11</v>
      </c>
    </row>
    <row r="689" spans="1:23" x14ac:dyDescent="0.35">
      <c r="A689" t="s">
        <v>734</v>
      </c>
      <c r="B689" t="s">
        <v>41</v>
      </c>
      <c r="C689" t="s">
        <v>7</v>
      </c>
      <c r="D689" t="s">
        <v>12</v>
      </c>
      <c r="E689" t="s">
        <v>1077</v>
      </c>
      <c r="F689" s="5">
        <v>44333</v>
      </c>
      <c r="G689" s="5">
        <v>44349</v>
      </c>
      <c r="H689">
        <v>2</v>
      </c>
      <c r="K689">
        <v>0.5</v>
      </c>
      <c r="L689">
        <v>288</v>
      </c>
      <c r="M689" t="s">
        <v>17</v>
      </c>
      <c r="N689">
        <v>16</v>
      </c>
      <c r="O689">
        <v>140</v>
      </c>
      <c r="P689">
        <v>70</v>
      </c>
      <c r="Q689">
        <v>70</v>
      </c>
      <c r="R689">
        <v>288</v>
      </c>
      <c r="S689">
        <v>358</v>
      </c>
      <c r="T689">
        <v>358</v>
      </c>
      <c r="U689" t="s">
        <v>1053</v>
      </c>
      <c r="V689" t="s">
        <v>1051</v>
      </c>
      <c r="W689">
        <f t="shared" si="10"/>
        <v>16</v>
      </c>
    </row>
    <row r="690" spans="1:23" x14ac:dyDescent="0.35">
      <c r="A690" t="s">
        <v>735</v>
      </c>
      <c r="B690" t="s">
        <v>35</v>
      </c>
      <c r="C690" t="s">
        <v>44</v>
      </c>
      <c r="D690" t="s">
        <v>12</v>
      </c>
      <c r="E690" t="s">
        <v>1077</v>
      </c>
      <c r="F690" s="5">
        <v>44333</v>
      </c>
      <c r="G690" s="5">
        <v>44349</v>
      </c>
      <c r="H690">
        <v>2</v>
      </c>
      <c r="K690">
        <v>1</v>
      </c>
      <c r="L690">
        <v>150</v>
      </c>
      <c r="M690" t="s">
        <v>18</v>
      </c>
      <c r="N690">
        <v>16</v>
      </c>
      <c r="O690">
        <v>140</v>
      </c>
      <c r="P690">
        <v>140</v>
      </c>
      <c r="Q690">
        <v>140</v>
      </c>
      <c r="R690">
        <v>150</v>
      </c>
      <c r="S690">
        <v>290</v>
      </c>
      <c r="T690">
        <v>290</v>
      </c>
      <c r="U690" t="s">
        <v>1053</v>
      </c>
      <c r="V690" t="s">
        <v>1051</v>
      </c>
      <c r="W690">
        <f t="shared" si="10"/>
        <v>16</v>
      </c>
    </row>
    <row r="691" spans="1:23" x14ac:dyDescent="0.35">
      <c r="A691" t="s">
        <v>736</v>
      </c>
      <c r="B691" t="s">
        <v>36</v>
      </c>
      <c r="C691" t="s">
        <v>7</v>
      </c>
      <c r="D691" t="s">
        <v>11</v>
      </c>
      <c r="E691" t="s">
        <v>1077</v>
      </c>
      <c r="F691" s="5">
        <v>44333</v>
      </c>
      <c r="G691" s="5">
        <v>44355</v>
      </c>
      <c r="H691">
        <v>1</v>
      </c>
      <c r="K691">
        <v>0.25</v>
      </c>
      <c r="L691">
        <v>42.66</v>
      </c>
      <c r="M691" t="s">
        <v>17</v>
      </c>
      <c r="N691">
        <v>22</v>
      </c>
      <c r="O691">
        <v>80</v>
      </c>
      <c r="P691">
        <v>20</v>
      </c>
      <c r="Q691">
        <v>20</v>
      </c>
      <c r="R691">
        <v>42.66</v>
      </c>
      <c r="S691">
        <v>62.66</v>
      </c>
      <c r="T691">
        <v>62.66</v>
      </c>
      <c r="U691" t="s">
        <v>1053</v>
      </c>
      <c r="V691" t="s">
        <v>1048</v>
      </c>
      <c r="W691">
        <f t="shared" si="10"/>
        <v>22</v>
      </c>
    </row>
    <row r="692" spans="1:23" x14ac:dyDescent="0.35">
      <c r="A692" t="s">
        <v>737</v>
      </c>
      <c r="B692" t="s">
        <v>36</v>
      </c>
      <c r="C692" t="s">
        <v>7</v>
      </c>
      <c r="D692" t="s">
        <v>12</v>
      </c>
      <c r="E692" t="s">
        <v>1077</v>
      </c>
      <c r="F692" s="5">
        <v>44333</v>
      </c>
      <c r="G692" s="5">
        <v>44355</v>
      </c>
      <c r="H692">
        <v>1</v>
      </c>
      <c r="K692">
        <v>0.25</v>
      </c>
      <c r="L692">
        <v>287.25</v>
      </c>
      <c r="M692" t="s">
        <v>17</v>
      </c>
      <c r="N692">
        <v>22</v>
      </c>
      <c r="O692">
        <v>80</v>
      </c>
      <c r="P692">
        <v>20</v>
      </c>
      <c r="Q692">
        <v>20</v>
      </c>
      <c r="R692">
        <v>287.25</v>
      </c>
      <c r="S692">
        <v>307.25</v>
      </c>
      <c r="T692">
        <v>307.25</v>
      </c>
      <c r="U692" t="s">
        <v>1053</v>
      </c>
      <c r="V692" t="s">
        <v>1048</v>
      </c>
      <c r="W692">
        <f t="shared" si="10"/>
        <v>22</v>
      </c>
    </row>
    <row r="693" spans="1:23" x14ac:dyDescent="0.35">
      <c r="A693" t="s">
        <v>738</v>
      </c>
      <c r="B693" t="s">
        <v>38</v>
      </c>
      <c r="C693" t="s">
        <v>44</v>
      </c>
      <c r="D693" t="s">
        <v>11</v>
      </c>
      <c r="E693" t="s">
        <v>1077</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f t="shared" si="10"/>
        <v>25</v>
      </c>
    </row>
    <row r="694" spans="1:23" x14ac:dyDescent="0.35">
      <c r="A694" t="s">
        <v>739</v>
      </c>
      <c r="B694" t="s">
        <v>36</v>
      </c>
      <c r="C694" t="s">
        <v>7</v>
      </c>
      <c r="D694" t="s">
        <v>11</v>
      </c>
      <c r="E694" t="s">
        <v>1077</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10"/>
        <v>33</v>
      </c>
    </row>
    <row r="695" spans="1:23" x14ac:dyDescent="0.35">
      <c r="A695" t="s">
        <v>740</v>
      </c>
      <c r="B695" t="s">
        <v>36</v>
      </c>
      <c r="C695" t="s">
        <v>7</v>
      </c>
      <c r="D695" t="s">
        <v>12</v>
      </c>
      <c r="E695" t="s">
        <v>1077</v>
      </c>
      <c r="F695" s="5">
        <v>44333</v>
      </c>
      <c r="G695" s="5">
        <v>44361</v>
      </c>
      <c r="H695">
        <v>1</v>
      </c>
      <c r="K695">
        <v>0.25</v>
      </c>
      <c r="L695">
        <v>240</v>
      </c>
      <c r="M695" t="s">
        <v>17</v>
      </c>
      <c r="N695">
        <v>28</v>
      </c>
      <c r="O695">
        <v>80</v>
      </c>
      <c r="P695">
        <v>20</v>
      </c>
      <c r="Q695">
        <v>20</v>
      </c>
      <c r="R695">
        <v>240</v>
      </c>
      <c r="S695">
        <v>260</v>
      </c>
      <c r="T695">
        <v>260</v>
      </c>
      <c r="U695" t="s">
        <v>1053</v>
      </c>
      <c r="V695" t="s">
        <v>1053</v>
      </c>
      <c r="W695">
        <f t="shared" si="10"/>
        <v>28</v>
      </c>
    </row>
    <row r="696" spans="1:23" x14ac:dyDescent="0.35">
      <c r="A696" t="s">
        <v>741</v>
      </c>
      <c r="B696" t="s">
        <v>36</v>
      </c>
      <c r="C696" t="s">
        <v>7</v>
      </c>
      <c r="D696" t="s">
        <v>11</v>
      </c>
      <c r="E696" t="s">
        <v>1077</v>
      </c>
      <c r="F696" s="5">
        <v>44333</v>
      </c>
      <c r="G696" s="5">
        <v>44369</v>
      </c>
      <c r="H696">
        <v>2</v>
      </c>
      <c r="K696">
        <v>0.25</v>
      </c>
      <c r="L696">
        <v>197.47</v>
      </c>
      <c r="M696" t="s">
        <v>18</v>
      </c>
      <c r="N696">
        <v>36</v>
      </c>
      <c r="O696">
        <v>140</v>
      </c>
      <c r="P696">
        <v>35</v>
      </c>
      <c r="Q696">
        <v>35</v>
      </c>
      <c r="R696">
        <v>197.47</v>
      </c>
      <c r="S696">
        <v>232.47</v>
      </c>
      <c r="T696">
        <v>232.47</v>
      </c>
      <c r="U696" t="s">
        <v>1053</v>
      </c>
      <c r="V696" t="s">
        <v>1048</v>
      </c>
      <c r="W696">
        <f t="shared" si="10"/>
        <v>36</v>
      </c>
    </row>
    <row r="697" spans="1:23" x14ac:dyDescent="0.35">
      <c r="A697" t="s">
        <v>742</v>
      </c>
      <c r="B697" t="s">
        <v>41</v>
      </c>
      <c r="C697" t="s">
        <v>7</v>
      </c>
      <c r="D697" t="s">
        <v>12</v>
      </c>
      <c r="E697" t="s">
        <v>1077</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10"/>
        <v>60</v>
      </c>
    </row>
    <row r="698" spans="1:23" x14ac:dyDescent="0.35">
      <c r="A698" t="s">
        <v>743</v>
      </c>
      <c r="B698" t="s">
        <v>39</v>
      </c>
      <c r="C698" t="s">
        <v>9</v>
      </c>
      <c r="D698" t="s">
        <v>13</v>
      </c>
      <c r="E698" t="s">
        <v>1077</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f t="shared" si="10"/>
        <v>9</v>
      </c>
    </row>
    <row r="699" spans="1:23" x14ac:dyDescent="0.35">
      <c r="A699" t="s">
        <v>744</v>
      </c>
      <c r="B699" t="s">
        <v>37</v>
      </c>
      <c r="C699" t="s">
        <v>43</v>
      </c>
      <c r="D699" t="s">
        <v>13</v>
      </c>
      <c r="E699" t="s">
        <v>1077</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f t="shared" si="10"/>
        <v>13</v>
      </c>
    </row>
    <row r="700" spans="1:23" x14ac:dyDescent="0.35">
      <c r="A700" t="s">
        <v>745</v>
      </c>
      <c r="B700" t="s">
        <v>35</v>
      </c>
      <c r="C700" t="s">
        <v>9</v>
      </c>
      <c r="D700" t="s">
        <v>12</v>
      </c>
      <c r="E700" t="s">
        <v>1077</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10"/>
        <v>16</v>
      </c>
    </row>
    <row r="701" spans="1:23" x14ac:dyDescent="0.35">
      <c r="A701" t="s">
        <v>746</v>
      </c>
      <c r="B701" t="s">
        <v>35</v>
      </c>
      <c r="C701" t="s">
        <v>8</v>
      </c>
      <c r="D701" t="s">
        <v>13</v>
      </c>
      <c r="E701" t="s">
        <v>1077</v>
      </c>
      <c r="F701" s="5">
        <v>44334</v>
      </c>
      <c r="G701" s="5">
        <v>44348</v>
      </c>
      <c r="H701">
        <v>1</v>
      </c>
      <c r="K701">
        <v>0.75</v>
      </c>
      <c r="L701">
        <v>131</v>
      </c>
      <c r="M701" t="s">
        <v>18</v>
      </c>
      <c r="N701">
        <v>14</v>
      </c>
      <c r="O701">
        <v>80</v>
      </c>
      <c r="P701">
        <v>60</v>
      </c>
      <c r="Q701">
        <v>60</v>
      </c>
      <c r="R701">
        <v>131</v>
      </c>
      <c r="S701">
        <v>191</v>
      </c>
      <c r="T701">
        <v>191</v>
      </c>
      <c r="U701" t="s">
        <v>1048</v>
      </c>
      <c r="V701" t="s">
        <v>1048</v>
      </c>
      <c r="W701">
        <f t="shared" si="10"/>
        <v>14</v>
      </c>
    </row>
    <row r="702" spans="1:23" x14ac:dyDescent="0.35">
      <c r="A702" t="s">
        <v>747</v>
      </c>
      <c r="B702" t="s">
        <v>36</v>
      </c>
      <c r="C702" t="s">
        <v>7</v>
      </c>
      <c r="D702" t="s">
        <v>12</v>
      </c>
      <c r="E702" t="s">
        <v>1077</v>
      </c>
      <c r="F702" s="5">
        <v>44334</v>
      </c>
      <c r="G702" s="5">
        <v>44349</v>
      </c>
      <c r="H702">
        <v>2</v>
      </c>
      <c r="K702">
        <v>0.25</v>
      </c>
      <c r="L702">
        <v>167</v>
      </c>
      <c r="M702" t="s">
        <v>17</v>
      </c>
      <c r="N702">
        <v>15</v>
      </c>
      <c r="O702">
        <v>140</v>
      </c>
      <c r="P702">
        <v>35</v>
      </c>
      <c r="Q702">
        <v>35</v>
      </c>
      <c r="R702">
        <v>167</v>
      </c>
      <c r="S702">
        <v>202</v>
      </c>
      <c r="T702">
        <v>202</v>
      </c>
      <c r="U702" t="s">
        <v>1048</v>
      </c>
      <c r="V702" t="s">
        <v>1051</v>
      </c>
      <c r="W702">
        <f t="shared" si="10"/>
        <v>15</v>
      </c>
    </row>
    <row r="703" spans="1:23" x14ac:dyDescent="0.35">
      <c r="A703" t="s">
        <v>748</v>
      </c>
      <c r="B703" t="s">
        <v>39</v>
      </c>
      <c r="C703" t="s">
        <v>9</v>
      </c>
      <c r="D703" t="s">
        <v>13</v>
      </c>
      <c r="E703" t="s">
        <v>1077</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10"/>
        <v>22</v>
      </c>
    </row>
    <row r="704" spans="1:23" x14ac:dyDescent="0.35">
      <c r="A704" t="s">
        <v>749</v>
      </c>
      <c r="B704" t="s">
        <v>38</v>
      </c>
      <c r="C704" t="s">
        <v>8</v>
      </c>
      <c r="D704" t="s">
        <v>12</v>
      </c>
      <c r="E704" t="s">
        <v>1077</v>
      </c>
      <c r="F704" s="5">
        <v>44334</v>
      </c>
      <c r="G704" s="5">
        <v>44369</v>
      </c>
      <c r="H704">
        <v>1</v>
      </c>
      <c r="K704">
        <v>0.25</v>
      </c>
      <c r="L704">
        <v>44.9221</v>
      </c>
      <c r="M704" t="s">
        <v>18</v>
      </c>
      <c r="N704">
        <v>35</v>
      </c>
      <c r="O704">
        <v>80</v>
      </c>
      <c r="P704">
        <v>20</v>
      </c>
      <c r="Q704">
        <v>20</v>
      </c>
      <c r="R704">
        <v>44.9221</v>
      </c>
      <c r="S704">
        <v>64.9221</v>
      </c>
      <c r="T704">
        <v>64.9221</v>
      </c>
      <c r="U704" t="s">
        <v>1048</v>
      </c>
      <c r="V704" t="s">
        <v>1048</v>
      </c>
      <c r="W704">
        <f t="shared" si="10"/>
        <v>35</v>
      </c>
    </row>
    <row r="705" spans="1:23" x14ac:dyDescent="0.35">
      <c r="A705" t="s">
        <v>750</v>
      </c>
      <c r="B705" t="s">
        <v>35</v>
      </c>
      <c r="C705" t="s">
        <v>44</v>
      </c>
      <c r="D705" t="s">
        <v>13</v>
      </c>
      <c r="E705" t="s">
        <v>1077</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10"/>
        <v>66</v>
      </c>
    </row>
    <row r="706" spans="1:23" x14ac:dyDescent="0.35">
      <c r="A706" t="s">
        <v>751</v>
      </c>
      <c r="B706" t="s">
        <v>39</v>
      </c>
      <c r="C706" t="s">
        <v>44</v>
      </c>
      <c r="D706" t="s">
        <v>1</v>
      </c>
      <c r="E706" t="s">
        <v>1077</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t="str">
        <f t="shared" si="10"/>
        <v>In progress</v>
      </c>
    </row>
    <row r="707" spans="1:23" x14ac:dyDescent="0.35">
      <c r="A707" t="s">
        <v>752</v>
      </c>
      <c r="B707" t="s">
        <v>37</v>
      </c>
      <c r="C707" t="s">
        <v>43</v>
      </c>
      <c r="D707" t="s">
        <v>12</v>
      </c>
      <c r="E707" t="s">
        <v>1077</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11">IF(G707, DATEDIF(F707, G707, "D"), "In progress")</f>
        <v>12</v>
      </c>
    </row>
    <row r="708" spans="1:23" x14ac:dyDescent="0.35">
      <c r="A708" t="s">
        <v>753</v>
      </c>
      <c r="B708" t="s">
        <v>37</v>
      </c>
      <c r="C708" t="s">
        <v>43</v>
      </c>
      <c r="D708" t="s">
        <v>12</v>
      </c>
      <c r="E708" t="s">
        <v>1077</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11"/>
        <v>12</v>
      </c>
    </row>
    <row r="709" spans="1:23" x14ac:dyDescent="0.35">
      <c r="A709" t="s">
        <v>754</v>
      </c>
      <c r="B709" t="s">
        <v>37</v>
      </c>
      <c r="C709" t="s">
        <v>43</v>
      </c>
      <c r="D709" t="s">
        <v>12</v>
      </c>
      <c r="E709" t="s">
        <v>1077</v>
      </c>
      <c r="F709" s="5">
        <v>44335</v>
      </c>
      <c r="G709" s="5">
        <v>44347</v>
      </c>
      <c r="H709">
        <v>1</v>
      </c>
      <c r="K709">
        <v>0.5</v>
      </c>
      <c r="L709">
        <v>50.57</v>
      </c>
      <c r="M709" t="s">
        <v>19</v>
      </c>
      <c r="N709">
        <v>12</v>
      </c>
      <c r="O709">
        <v>80</v>
      </c>
      <c r="P709">
        <v>40</v>
      </c>
      <c r="Q709">
        <v>40</v>
      </c>
      <c r="R709">
        <v>50.57</v>
      </c>
      <c r="S709">
        <v>90.57</v>
      </c>
      <c r="T709">
        <v>90.57</v>
      </c>
      <c r="U709" t="s">
        <v>1051</v>
      </c>
      <c r="V709" t="s">
        <v>1053</v>
      </c>
      <c r="W709">
        <f t="shared" si="11"/>
        <v>12</v>
      </c>
    </row>
    <row r="710" spans="1:23" x14ac:dyDescent="0.35">
      <c r="A710" t="s">
        <v>755</v>
      </c>
      <c r="B710" t="s">
        <v>40</v>
      </c>
      <c r="C710" t="s">
        <v>7</v>
      </c>
      <c r="D710" t="s">
        <v>13</v>
      </c>
      <c r="E710" t="s">
        <v>1077</v>
      </c>
      <c r="F710" s="5">
        <v>44335</v>
      </c>
      <c r="G710" s="5">
        <v>44350</v>
      </c>
      <c r="H710">
        <v>2</v>
      </c>
      <c r="K710">
        <v>0.5</v>
      </c>
      <c r="L710">
        <v>271.791</v>
      </c>
      <c r="M710" t="s">
        <v>18</v>
      </c>
      <c r="N710">
        <v>15</v>
      </c>
      <c r="O710">
        <v>140</v>
      </c>
      <c r="P710">
        <v>70</v>
      </c>
      <c r="Q710">
        <v>70</v>
      </c>
      <c r="R710">
        <v>271.791</v>
      </c>
      <c r="S710">
        <v>341.791</v>
      </c>
      <c r="T710">
        <v>341.791</v>
      </c>
      <c r="U710" t="s">
        <v>1051</v>
      </c>
      <c r="V710" t="s">
        <v>1050</v>
      </c>
      <c r="W710">
        <f t="shared" si="11"/>
        <v>15</v>
      </c>
    </row>
    <row r="711" spans="1:23" x14ac:dyDescent="0.35">
      <c r="A711" t="s">
        <v>756</v>
      </c>
      <c r="B711" t="s">
        <v>40</v>
      </c>
      <c r="C711" t="s">
        <v>7</v>
      </c>
      <c r="D711" t="s">
        <v>12</v>
      </c>
      <c r="E711" t="s">
        <v>1077</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11"/>
        <v>41</v>
      </c>
    </row>
    <row r="712" spans="1:23" x14ac:dyDescent="0.35">
      <c r="A712" t="s">
        <v>757</v>
      </c>
      <c r="B712" t="s">
        <v>39</v>
      </c>
      <c r="C712" t="s">
        <v>44</v>
      </c>
      <c r="D712" t="s">
        <v>13</v>
      </c>
      <c r="E712" t="s">
        <v>1077</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f t="shared" si="11"/>
        <v>19</v>
      </c>
    </row>
    <row r="713" spans="1:23" x14ac:dyDescent="0.35">
      <c r="A713" t="s">
        <v>758</v>
      </c>
      <c r="B713" t="s">
        <v>34</v>
      </c>
      <c r="C713" t="s">
        <v>44</v>
      </c>
      <c r="D713" t="s">
        <v>13</v>
      </c>
      <c r="E713" t="s">
        <v>1077</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11"/>
        <v>22</v>
      </c>
    </row>
    <row r="714" spans="1:23" x14ac:dyDescent="0.35">
      <c r="A714" t="s">
        <v>759</v>
      </c>
      <c r="B714" t="s">
        <v>35</v>
      </c>
      <c r="C714" t="s">
        <v>44</v>
      </c>
      <c r="D714" t="s">
        <v>12</v>
      </c>
      <c r="E714" t="s">
        <v>1077</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f t="shared" si="11"/>
        <v>28</v>
      </c>
    </row>
    <row r="715" spans="1:23" x14ac:dyDescent="0.35">
      <c r="A715" t="s">
        <v>760</v>
      </c>
      <c r="B715" t="s">
        <v>34</v>
      </c>
      <c r="C715" t="s">
        <v>44</v>
      </c>
      <c r="D715" t="s">
        <v>2</v>
      </c>
      <c r="E715" t="s">
        <v>1077</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11"/>
        <v>39</v>
      </c>
    </row>
    <row r="716" spans="1:23" x14ac:dyDescent="0.35">
      <c r="A716" t="s">
        <v>761</v>
      </c>
      <c r="B716" t="s">
        <v>34</v>
      </c>
      <c r="C716" t="s">
        <v>9</v>
      </c>
      <c r="D716" t="s">
        <v>2</v>
      </c>
      <c r="E716" t="s">
        <v>1077</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11"/>
        <v>48</v>
      </c>
    </row>
    <row r="717" spans="1:23" x14ac:dyDescent="0.35">
      <c r="A717" t="s">
        <v>762</v>
      </c>
      <c r="B717" t="s">
        <v>36</v>
      </c>
      <c r="C717" t="s">
        <v>7</v>
      </c>
      <c r="D717" t="s">
        <v>12</v>
      </c>
      <c r="E717" t="s">
        <v>1077</v>
      </c>
      <c r="F717" s="5">
        <v>44336</v>
      </c>
      <c r="G717" s="5">
        <v>44393</v>
      </c>
      <c r="H717">
        <v>2</v>
      </c>
      <c r="K717">
        <v>0.25</v>
      </c>
      <c r="L717">
        <v>14.42</v>
      </c>
      <c r="M717" t="s">
        <v>17</v>
      </c>
      <c r="N717">
        <v>57</v>
      </c>
      <c r="O717">
        <v>140</v>
      </c>
      <c r="P717">
        <v>35</v>
      </c>
      <c r="Q717">
        <v>35</v>
      </c>
      <c r="R717">
        <v>14.42</v>
      </c>
      <c r="S717">
        <v>49.42</v>
      </c>
      <c r="T717">
        <v>49.42</v>
      </c>
      <c r="U717" t="s">
        <v>1050</v>
      </c>
      <c r="V717" t="s">
        <v>1049</v>
      </c>
      <c r="W717">
        <f t="shared" si="11"/>
        <v>57</v>
      </c>
    </row>
    <row r="718" spans="1:23" x14ac:dyDescent="0.35">
      <c r="A718" t="s">
        <v>763</v>
      </c>
      <c r="B718" t="s">
        <v>42</v>
      </c>
      <c r="C718" t="s">
        <v>9</v>
      </c>
      <c r="D718" t="s">
        <v>2</v>
      </c>
      <c r="E718" t="s">
        <v>1077</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t="str">
        <f t="shared" si="11"/>
        <v>In progress</v>
      </c>
    </row>
    <row r="719" spans="1:23" x14ac:dyDescent="0.35">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11"/>
        <v>11</v>
      </c>
    </row>
    <row r="720" spans="1:23" x14ac:dyDescent="0.35">
      <c r="A720" t="s">
        <v>765</v>
      </c>
      <c r="B720" t="s">
        <v>35</v>
      </c>
      <c r="C720" t="s">
        <v>44</v>
      </c>
      <c r="D720" t="s">
        <v>1</v>
      </c>
      <c r="E720" t="s">
        <v>1077</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11"/>
        <v>32</v>
      </c>
    </row>
    <row r="721" spans="1:23" x14ac:dyDescent="0.35">
      <c r="A721" t="s">
        <v>766</v>
      </c>
      <c r="B721" t="s">
        <v>35</v>
      </c>
      <c r="C721" t="s">
        <v>44</v>
      </c>
      <c r="D721" t="s">
        <v>13</v>
      </c>
      <c r="E721" t="s">
        <v>1077</v>
      </c>
      <c r="F721" s="5">
        <v>44337</v>
      </c>
      <c r="H721">
        <v>1</v>
      </c>
      <c r="L721">
        <v>90</v>
      </c>
      <c r="M721" t="s">
        <v>19</v>
      </c>
      <c r="N721" t="s">
        <v>1054</v>
      </c>
      <c r="O721">
        <v>80</v>
      </c>
      <c r="P721">
        <v>0</v>
      </c>
      <c r="Q721">
        <v>0</v>
      </c>
      <c r="R721">
        <v>90</v>
      </c>
      <c r="S721">
        <v>90</v>
      </c>
      <c r="T721">
        <v>90</v>
      </c>
      <c r="U721" t="s">
        <v>1049</v>
      </c>
      <c r="V721" t="s">
        <v>1052</v>
      </c>
      <c r="W721" t="str">
        <f t="shared" si="11"/>
        <v>In progress</v>
      </c>
    </row>
    <row r="722" spans="1:23" x14ac:dyDescent="0.35">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t="str">
        <f t="shared" si="11"/>
        <v>In progress</v>
      </c>
    </row>
    <row r="723" spans="1:23" x14ac:dyDescent="0.35">
      <c r="A723" t="s">
        <v>768</v>
      </c>
      <c r="B723" t="s">
        <v>36</v>
      </c>
      <c r="C723" t="s">
        <v>7</v>
      </c>
      <c r="D723" t="s">
        <v>11</v>
      </c>
      <c r="E723" t="s">
        <v>1077</v>
      </c>
      <c r="F723" s="5">
        <v>44340</v>
      </c>
      <c r="G723" s="5">
        <v>44349</v>
      </c>
      <c r="H723">
        <v>1</v>
      </c>
      <c r="K723">
        <v>0.25</v>
      </c>
      <c r="L723">
        <v>22</v>
      </c>
      <c r="M723" t="s">
        <v>17</v>
      </c>
      <c r="N723">
        <v>9</v>
      </c>
      <c r="O723">
        <v>80</v>
      </c>
      <c r="P723">
        <v>20</v>
      </c>
      <c r="Q723">
        <v>20</v>
      </c>
      <c r="R723">
        <v>22</v>
      </c>
      <c r="S723">
        <v>42</v>
      </c>
      <c r="T723">
        <v>42</v>
      </c>
      <c r="U723" t="s">
        <v>1053</v>
      </c>
      <c r="V723" t="s">
        <v>1051</v>
      </c>
      <c r="W723">
        <f t="shared" si="11"/>
        <v>9</v>
      </c>
    </row>
    <row r="724" spans="1:23" x14ac:dyDescent="0.35">
      <c r="A724" t="s">
        <v>769</v>
      </c>
      <c r="B724" t="s">
        <v>39</v>
      </c>
      <c r="C724" t="s">
        <v>44</v>
      </c>
      <c r="D724" t="s">
        <v>11</v>
      </c>
      <c r="E724" t="s">
        <v>1077</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11"/>
        <v>10</v>
      </c>
    </row>
    <row r="725" spans="1:23" x14ac:dyDescent="0.35">
      <c r="A725" t="s">
        <v>770</v>
      </c>
      <c r="B725" t="s">
        <v>37</v>
      </c>
      <c r="C725" t="s">
        <v>43</v>
      </c>
      <c r="D725" t="s">
        <v>13</v>
      </c>
      <c r="E725" t="s">
        <v>1077</v>
      </c>
      <c r="F725" s="5">
        <v>44340</v>
      </c>
      <c r="G725" s="5">
        <v>44362</v>
      </c>
      <c r="H725">
        <v>1</v>
      </c>
      <c r="K725">
        <v>0.75</v>
      </c>
      <c r="L725">
        <v>111.15</v>
      </c>
      <c r="M725" t="s">
        <v>17</v>
      </c>
      <c r="N725">
        <v>22</v>
      </c>
      <c r="O725">
        <v>80</v>
      </c>
      <c r="P725">
        <v>60</v>
      </c>
      <c r="Q725">
        <v>60</v>
      </c>
      <c r="R725">
        <v>111.15</v>
      </c>
      <c r="S725">
        <v>171.15</v>
      </c>
      <c r="T725">
        <v>171.15</v>
      </c>
      <c r="U725" t="s">
        <v>1053</v>
      </c>
      <c r="V725" t="s">
        <v>1048</v>
      </c>
      <c r="W725">
        <f t="shared" si="11"/>
        <v>22</v>
      </c>
    </row>
    <row r="726" spans="1:23" x14ac:dyDescent="0.35">
      <c r="A726" t="s">
        <v>771</v>
      </c>
      <c r="B726" t="s">
        <v>37</v>
      </c>
      <c r="C726" t="s">
        <v>9</v>
      </c>
      <c r="D726" t="s">
        <v>12</v>
      </c>
      <c r="E726" t="s">
        <v>1077</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11"/>
        <v>49</v>
      </c>
    </row>
    <row r="727" spans="1:23" x14ac:dyDescent="0.35">
      <c r="A727" t="s">
        <v>772</v>
      </c>
      <c r="B727" t="s">
        <v>34</v>
      </c>
      <c r="C727" t="s">
        <v>44</v>
      </c>
      <c r="D727" t="s">
        <v>13</v>
      </c>
      <c r="E727" t="s">
        <v>1077</v>
      </c>
      <c r="F727" s="5">
        <v>44340</v>
      </c>
      <c r="G727" s="5">
        <v>44392</v>
      </c>
      <c r="H727">
        <v>1</v>
      </c>
      <c r="K727">
        <v>0.5</v>
      </c>
      <c r="L727">
        <v>657.69</v>
      </c>
      <c r="M727" t="s">
        <v>18</v>
      </c>
      <c r="N727">
        <v>52</v>
      </c>
      <c r="O727">
        <v>80</v>
      </c>
      <c r="P727">
        <v>40</v>
      </c>
      <c r="Q727">
        <v>40</v>
      </c>
      <c r="R727">
        <v>657.69</v>
      </c>
      <c r="S727">
        <v>697.69</v>
      </c>
      <c r="T727">
        <v>697.69</v>
      </c>
      <c r="U727" t="s">
        <v>1053</v>
      </c>
      <c r="V727" t="s">
        <v>1050</v>
      </c>
      <c r="W727">
        <f t="shared" si="11"/>
        <v>52</v>
      </c>
    </row>
    <row r="728" spans="1:23" x14ac:dyDescent="0.35">
      <c r="A728" t="s">
        <v>773</v>
      </c>
      <c r="B728" t="s">
        <v>39</v>
      </c>
      <c r="C728" t="s">
        <v>9</v>
      </c>
      <c r="D728" t="s">
        <v>12</v>
      </c>
      <c r="E728" t="s">
        <v>1077</v>
      </c>
      <c r="F728" s="5">
        <v>44340</v>
      </c>
      <c r="G728" s="5">
        <v>44396</v>
      </c>
      <c r="H728">
        <v>1</v>
      </c>
      <c r="K728">
        <v>0.25</v>
      </c>
      <c r="L728">
        <v>30</v>
      </c>
      <c r="M728" t="s">
        <v>18</v>
      </c>
      <c r="N728">
        <v>56</v>
      </c>
      <c r="O728">
        <v>80</v>
      </c>
      <c r="P728">
        <v>20</v>
      </c>
      <c r="Q728">
        <v>20</v>
      </c>
      <c r="R728">
        <v>30</v>
      </c>
      <c r="S728">
        <v>50</v>
      </c>
      <c r="T728">
        <v>50</v>
      </c>
      <c r="U728" t="s">
        <v>1053</v>
      </c>
      <c r="V728" t="s">
        <v>1053</v>
      </c>
      <c r="W728">
        <f t="shared" si="11"/>
        <v>56</v>
      </c>
    </row>
    <row r="729" spans="1:23" x14ac:dyDescent="0.35">
      <c r="A729" t="s">
        <v>774</v>
      </c>
      <c r="B729" t="s">
        <v>39</v>
      </c>
      <c r="C729" t="s">
        <v>8</v>
      </c>
      <c r="D729" t="s">
        <v>12</v>
      </c>
      <c r="E729" t="s">
        <v>1077</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11"/>
        <v>25</v>
      </c>
    </row>
    <row r="730" spans="1:23" x14ac:dyDescent="0.35">
      <c r="A730" t="s">
        <v>775</v>
      </c>
      <c r="B730" t="s">
        <v>38</v>
      </c>
      <c r="C730" t="s">
        <v>9</v>
      </c>
      <c r="D730" t="s">
        <v>12</v>
      </c>
      <c r="E730" t="s">
        <v>1077</v>
      </c>
      <c r="F730" s="5">
        <v>44341</v>
      </c>
      <c r="G730" s="5">
        <v>44361</v>
      </c>
      <c r="H730">
        <v>2</v>
      </c>
      <c r="K730">
        <v>1.25</v>
      </c>
      <c r="L730">
        <v>9.6</v>
      </c>
      <c r="M730" t="s">
        <v>18</v>
      </c>
      <c r="N730">
        <v>20</v>
      </c>
      <c r="O730">
        <v>140</v>
      </c>
      <c r="P730">
        <v>175</v>
      </c>
      <c r="Q730">
        <v>175</v>
      </c>
      <c r="R730">
        <v>9.6</v>
      </c>
      <c r="S730">
        <v>184.6</v>
      </c>
      <c r="T730">
        <v>184.6</v>
      </c>
      <c r="U730" t="s">
        <v>1048</v>
      </c>
      <c r="V730" t="s">
        <v>1053</v>
      </c>
      <c r="W730">
        <f t="shared" si="11"/>
        <v>20</v>
      </c>
    </row>
    <row r="731" spans="1:23" x14ac:dyDescent="0.35">
      <c r="A731" t="s">
        <v>776</v>
      </c>
      <c r="B731" t="s">
        <v>38</v>
      </c>
      <c r="C731" t="s">
        <v>8</v>
      </c>
      <c r="D731" t="s">
        <v>12</v>
      </c>
      <c r="E731" t="s">
        <v>1077</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11"/>
        <v>22</v>
      </c>
    </row>
    <row r="732" spans="1:23" x14ac:dyDescent="0.35">
      <c r="A732" t="s">
        <v>777</v>
      </c>
      <c r="B732" t="s">
        <v>40</v>
      </c>
      <c r="C732" t="s">
        <v>7</v>
      </c>
      <c r="D732" t="s">
        <v>13</v>
      </c>
      <c r="E732" t="s">
        <v>1077</v>
      </c>
      <c r="F732" s="5">
        <v>44341</v>
      </c>
      <c r="G732" s="5">
        <v>44382</v>
      </c>
      <c r="H732">
        <v>2</v>
      </c>
      <c r="K732">
        <v>0.5</v>
      </c>
      <c r="L732">
        <v>108</v>
      </c>
      <c r="M732" t="s">
        <v>18</v>
      </c>
      <c r="N732">
        <v>41</v>
      </c>
      <c r="O732">
        <v>140</v>
      </c>
      <c r="P732">
        <v>70</v>
      </c>
      <c r="Q732">
        <v>70</v>
      </c>
      <c r="R732">
        <v>108</v>
      </c>
      <c r="S732">
        <v>178</v>
      </c>
      <c r="T732">
        <v>178</v>
      </c>
      <c r="U732" t="s">
        <v>1048</v>
      </c>
      <c r="V732" t="s">
        <v>1053</v>
      </c>
      <c r="W732">
        <f t="shared" si="11"/>
        <v>41</v>
      </c>
    </row>
    <row r="733" spans="1:23" x14ac:dyDescent="0.35">
      <c r="A733" t="s">
        <v>778</v>
      </c>
      <c r="B733" t="s">
        <v>35</v>
      </c>
      <c r="C733" t="s">
        <v>44</v>
      </c>
      <c r="D733" t="s">
        <v>12</v>
      </c>
      <c r="E733" t="s">
        <v>1077</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f t="shared" si="11"/>
        <v>55</v>
      </c>
    </row>
    <row r="734" spans="1:23" x14ac:dyDescent="0.35">
      <c r="A734" t="s">
        <v>779</v>
      </c>
      <c r="B734" t="s">
        <v>34</v>
      </c>
      <c r="C734" t="s">
        <v>9</v>
      </c>
      <c r="D734" t="s">
        <v>1</v>
      </c>
      <c r="E734" t="s">
        <v>1077</v>
      </c>
      <c r="F734" s="5">
        <v>44341</v>
      </c>
      <c r="H734">
        <v>1</v>
      </c>
      <c r="J734" t="s">
        <v>3</v>
      </c>
      <c r="L734">
        <v>151.28020000000001</v>
      </c>
      <c r="M734" t="s">
        <v>18</v>
      </c>
      <c r="N734" t="s">
        <v>1054</v>
      </c>
      <c r="O734">
        <v>80</v>
      </c>
      <c r="P734">
        <v>0</v>
      </c>
      <c r="Q734">
        <v>0</v>
      </c>
      <c r="R734">
        <v>0</v>
      </c>
      <c r="S734">
        <v>151.28020000000001</v>
      </c>
      <c r="T734">
        <v>0</v>
      </c>
      <c r="U734" t="s">
        <v>1048</v>
      </c>
      <c r="V734" t="s">
        <v>1052</v>
      </c>
      <c r="W734" t="str">
        <f t="shared" si="11"/>
        <v>In progress</v>
      </c>
    </row>
    <row r="735" spans="1:23" x14ac:dyDescent="0.35">
      <c r="A735" t="s">
        <v>780</v>
      </c>
      <c r="B735" t="s">
        <v>35</v>
      </c>
      <c r="C735" t="s">
        <v>44</v>
      </c>
      <c r="D735" t="s">
        <v>13</v>
      </c>
      <c r="E735" t="s">
        <v>1077</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t="str">
        <f t="shared" si="11"/>
        <v>In progress</v>
      </c>
    </row>
    <row r="736" spans="1:23" x14ac:dyDescent="0.35">
      <c r="A736" t="s">
        <v>781</v>
      </c>
      <c r="B736" t="s">
        <v>35</v>
      </c>
      <c r="C736" t="s">
        <v>9</v>
      </c>
      <c r="D736" t="s">
        <v>11</v>
      </c>
      <c r="E736" t="s">
        <v>1077</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f t="shared" si="11"/>
        <v>10</v>
      </c>
    </row>
    <row r="737" spans="1:23" x14ac:dyDescent="0.35">
      <c r="A737" t="s">
        <v>782</v>
      </c>
      <c r="B737" t="s">
        <v>39</v>
      </c>
      <c r="C737" t="s">
        <v>44</v>
      </c>
      <c r="D737" t="s">
        <v>12</v>
      </c>
      <c r="E737" t="s">
        <v>1077</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11"/>
        <v>7</v>
      </c>
    </row>
    <row r="738" spans="1:23" x14ac:dyDescent="0.35">
      <c r="A738" t="s">
        <v>783</v>
      </c>
      <c r="B738" t="s">
        <v>39</v>
      </c>
      <c r="C738" t="s">
        <v>44</v>
      </c>
      <c r="D738" t="s">
        <v>12</v>
      </c>
      <c r="E738" t="s">
        <v>1077</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11"/>
        <v>19</v>
      </c>
    </row>
    <row r="739" spans="1:23" x14ac:dyDescent="0.35">
      <c r="A739" t="s">
        <v>784</v>
      </c>
      <c r="B739" t="s">
        <v>38</v>
      </c>
      <c r="C739" t="s">
        <v>9</v>
      </c>
      <c r="D739" t="s">
        <v>12</v>
      </c>
      <c r="E739" t="s">
        <v>1077</v>
      </c>
      <c r="F739" s="5">
        <v>44342</v>
      </c>
      <c r="G739" s="5">
        <v>44361</v>
      </c>
      <c r="H739">
        <v>1</v>
      </c>
      <c r="K739">
        <v>0.25</v>
      </c>
      <c r="L739">
        <v>42.66</v>
      </c>
      <c r="M739" t="s">
        <v>17</v>
      </c>
      <c r="N739">
        <v>19</v>
      </c>
      <c r="O739">
        <v>80</v>
      </c>
      <c r="P739">
        <v>20</v>
      </c>
      <c r="Q739">
        <v>20</v>
      </c>
      <c r="R739">
        <v>42.66</v>
      </c>
      <c r="S739">
        <v>62.66</v>
      </c>
      <c r="T739">
        <v>62.66</v>
      </c>
      <c r="U739" t="s">
        <v>1051</v>
      </c>
      <c r="V739" t="s">
        <v>1053</v>
      </c>
      <c r="W739">
        <f t="shared" si="11"/>
        <v>19</v>
      </c>
    </row>
    <row r="740" spans="1:23" x14ac:dyDescent="0.35">
      <c r="A740" t="s">
        <v>785</v>
      </c>
      <c r="B740" t="s">
        <v>39</v>
      </c>
      <c r="C740" t="s">
        <v>44</v>
      </c>
      <c r="D740" t="s">
        <v>11</v>
      </c>
      <c r="E740" t="s">
        <v>1077</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11"/>
        <v>19</v>
      </c>
    </row>
    <row r="741" spans="1:23" x14ac:dyDescent="0.35">
      <c r="A741" t="s">
        <v>786</v>
      </c>
      <c r="B741" t="s">
        <v>35</v>
      </c>
      <c r="C741" t="s">
        <v>44</v>
      </c>
      <c r="D741" t="s">
        <v>13</v>
      </c>
      <c r="E741" t="s">
        <v>1077</v>
      </c>
      <c r="F741" s="5">
        <v>44342</v>
      </c>
      <c r="G741" s="5">
        <v>44364</v>
      </c>
      <c r="H741">
        <v>1</v>
      </c>
      <c r="J741" t="s">
        <v>3</v>
      </c>
      <c r="K741">
        <v>0.75</v>
      </c>
      <c r="L741">
        <v>70</v>
      </c>
      <c r="M741" t="s">
        <v>18</v>
      </c>
      <c r="N741">
        <v>22</v>
      </c>
      <c r="O741">
        <v>80</v>
      </c>
      <c r="P741">
        <v>60</v>
      </c>
      <c r="Q741">
        <v>60</v>
      </c>
      <c r="R741">
        <v>0</v>
      </c>
      <c r="S741">
        <v>130</v>
      </c>
      <c r="T741">
        <v>60</v>
      </c>
      <c r="U741" t="s">
        <v>1051</v>
      </c>
      <c r="V741" t="s">
        <v>1050</v>
      </c>
      <c r="W741">
        <f t="shared" si="11"/>
        <v>22</v>
      </c>
    </row>
    <row r="742" spans="1:23" x14ac:dyDescent="0.35">
      <c r="A742" t="s">
        <v>787</v>
      </c>
      <c r="B742" t="s">
        <v>39</v>
      </c>
      <c r="C742" t="s">
        <v>44</v>
      </c>
      <c r="D742" t="s">
        <v>12</v>
      </c>
      <c r="E742" t="s">
        <v>1077</v>
      </c>
      <c r="F742" s="5">
        <v>44342</v>
      </c>
      <c r="G742" s="5">
        <v>44369</v>
      </c>
      <c r="H742">
        <v>1</v>
      </c>
      <c r="K742">
        <v>0.25</v>
      </c>
      <c r="L742">
        <v>120</v>
      </c>
      <c r="M742" t="s">
        <v>17</v>
      </c>
      <c r="N742">
        <v>27</v>
      </c>
      <c r="O742">
        <v>80</v>
      </c>
      <c r="P742">
        <v>20</v>
      </c>
      <c r="Q742">
        <v>20</v>
      </c>
      <c r="R742">
        <v>120</v>
      </c>
      <c r="S742">
        <v>140</v>
      </c>
      <c r="T742">
        <v>140</v>
      </c>
      <c r="U742" t="s">
        <v>1051</v>
      </c>
      <c r="V742" t="s">
        <v>1048</v>
      </c>
      <c r="W742">
        <f t="shared" si="11"/>
        <v>27</v>
      </c>
    </row>
    <row r="743" spans="1:23" x14ac:dyDescent="0.35">
      <c r="A743" t="s">
        <v>788</v>
      </c>
      <c r="B743" t="s">
        <v>39</v>
      </c>
      <c r="C743" t="s">
        <v>44</v>
      </c>
      <c r="D743" t="s">
        <v>12</v>
      </c>
      <c r="E743" t="s">
        <v>1077</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11"/>
        <v>35</v>
      </c>
    </row>
    <row r="744" spans="1:23" x14ac:dyDescent="0.35">
      <c r="A744" t="s">
        <v>789</v>
      </c>
      <c r="B744" t="s">
        <v>41</v>
      </c>
      <c r="C744" t="s">
        <v>8</v>
      </c>
      <c r="D744" t="s">
        <v>1</v>
      </c>
      <c r="E744" t="s">
        <v>1077</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11"/>
        <v>33</v>
      </c>
    </row>
    <row r="745" spans="1:23" x14ac:dyDescent="0.35">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11"/>
        <v>35</v>
      </c>
    </row>
    <row r="746" spans="1:23" x14ac:dyDescent="0.35">
      <c r="A746" t="s">
        <v>791</v>
      </c>
      <c r="B746" t="s">
        <v>37</v>
      </c>
      <c r="C746" t="s">
        <v>9</v>
      </c>
      <c r="D746" t="s">
        <v>12</v>
      </c>
      <c r="E746" t="s">
        <v>1077</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11"/>
        <v>40</v>
      </c>
    </row>
    <row r="747" spans="1:23" x14ac:dyDescent="0.35">
      <c r="A747" t="s">
        <v>792</v>
      </c>
      <c r="B747" t="s">
        <v>34</v>
      </c>
      <c r="C747" t="s">
        <v>9</v>
      </c>
      <c r="D747" t="s">
        <v>12</v>
      </c>
      <c r="E747" t="s">
        <v>1077</v>
      </c>
      <c r="F747" s="5">
        <v>44342</v>
      </c>
      <c r="H747">
        <v>1</v>
      </c>
      <c r="L747">
        <v>377.6</v>
      </c>
      <c r="M747" t="s">
        <v>17</v>
      </c>
      <c r="N747" t="s">
        <v>1054</v>
      </c>
      <c r="O747">
        <v>80</v>
      </c>
      <c r="P747">
        <v>0</v>
      </c>
      <c r="Q747">
        <v>0</v>
      </c>
      <c r="R747">
        <v>377.6</v>
      </c>
      <c r="S747">
        <v>377.6</v>
      </c>
      <c r="T747">
        <v>377.6</v>
      </c>
      <c r="U747" t="s">
        <v>1051</v>
      </c>
      <c r="V747" t="s">
        <v>1052</v>
      </c>
      <c r="W747" t="str">
        <f t="shared" si="11"/>
        <v>In progress</v>
      </c>
    </row>
    <row r="748" spans="1:23" x14ac:dyDescent="0.35">
      <c r="A748" t="s">
        <v>793</v>
      </c>
      <c r="B748" t="s">
        <v>35</v>
      </c>
      <c r="C748" t="s">
        <v>44</v>
      </c>
      <c r="D748" t="s">
        <v>12</v>
      </c>
      <c r="E748" t="s">
        <v>1077</v>
      </c>
      <c r="F748" s="5">
        <v>44342</v>
      </c>
      <c r="H748">
        <v>1</v>
      </c>
      <c r="L748">
        <v>70</v>
      </c>
      <c r="M748" t="s">
        <v>19</v>
      </c>
      <c r="N748" t="s">
        <v>1054</v>
      </c>
      <c r="O748">
        <v>80</v>
      </c>
      <c r="P748">
        <v>0</v>
      </c>
      <c r="Q748">
        <v>0</v>
      </c>
      <c r="R748">
        <v>70</v>
      </c>
      <c r="S748">
        <v>70</v>
      </c>
      <c r="T748">
        <v>70</v>
      </c>
      <c r="U748" t="s">
        <v>1051</v>
      </c>
      <c r="V748" t="s">
        <v>1052</v>
      </c>
      <c r="W748" t="str">
        <f t="shared" si="11"/>
        <v>In progress</v>
      </c>
    </row>
    <row r="749" spans="1:23" x14ac:dyDescent="0.35">
      <c r="A749" t="s">
        <v>794</v>
      </c>
      <c r="B749" t="s">
        <v>35</v>
      </c>
      <c r="C749" t="s">
        <v>44</v>
      </c>
      <c r="D749" t="s">
        <v>13</v>
      </c>
      <c r="E749" t="s">
        <v>1077</v>
      </c>
      <c r="F749" s="5">
        <v>44342</v>
      </c>
      <c r="H749">
        <v>1</v>
      </c>
      <c r="L749">
        <v>177.0504</v>
      </c>
      <c r="M749" t="s">
        <v>19</v>
      </c>
      <c r="N749" t="s">
        <v>1054</v>
      </c>
      <c r="O749">
        <v>80</v>
      </c>
      <c r="P749">
        <v>0</v>
      </c>
      <c r="Q749">
        <v>0</v>
      </c>
      <c r="R749">
        <v>177.0504</v>
      </c>
      <c r="S749">
        <v>177.0504</v>
      </c>
      <c r="T749">
        <v>177.0504</v>
      </c>
      <c r="U749" t="s">
        <v>1051</v>
      </c>
      <c r="V749" t="s">
        <v>1052</v>
      </c>
      <c r="W749" t="str">
        <f t="shared" si="11"/>
        <v>In progress</v>
      </c>
    </row>
    <row r="750" spans="1:23" x14ac:dyDescent="0.35">
      <c r="A750" t="s">
        <v>795</v>
      </c>
      <c r="B750" t="s">
        <v>34</v>
      </c>
      <c r="C750" t="s">
        <v>9</v>
      </c>
      <c r="D750" t="s">
        <v>13</v>
      </c>
      <c r="E750" t="s">
        <v>1077</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t="str">
        <f t="shared" si="11"/>
        <v>In progress</v>
      </c>
    </row>
    <row r="751" spans="1:23" x14ac:dyDescent="0.35">
      <c r="A751" t="s">
        <v>796</v>
      </c>
      <c r="B751" t="s">
        <v>36</v>
      </c>
      <c r="C751" t="s">
        <v>7</v>
      </c>
      <c r="D751" t="s">
        <v>12</v>
      </c>
      <c r="E751" t="s">
        <v>1077</v>
      </c>
      <c r="F751" s="5">
        <v>44343</v>
      </c>
      <c r="G751" s="5">
        <v>44350</v>
      </c>
      <c r="H751">
        <v>1</v>
      </c>
      <c r="K751">
        <v>0.25</v>
      </c>
      <c r="L751">
        <v>120</v>
      </c>
      <c r="M751" t="s">
        <v>17</v>
      </c>
      <c r="N751">
        <v>7</v>
      </c>
      <c r="O751">
        <v>80</v>
      </c>
      <c r="P751">
        <v>20</v>
      </c>
      <c r="Q751">
        <v>20</v>
      </c>
      <c r="R751">
        <v>120</v>
      </c>
      <c r="S751">
        <v>140</v>
      </c>
      <c r="T751">
        <v>140</v>
      </c>
      <c r="U751" t="s">
        <v>1050</v>
      </c>
      <c r="V751" t="s">
        <v>1050</v>
      </c>
      <c r="W751">
        <f t="shared" si="11"/>
        <v>7</v>
      </c>
    </row>
    <row r="752" spans="1:23" x14ac:dyDescent="0.35">
      <c r="A752" t="s">
        <v>797</v>
      </c>
      <c r="B752" t="s">
        <v>41</v>
      </c>
      <c r="C752" t="s">
        <v>8</v>
      </c>
      <c r="D752" t="s">
        <v>12</v>
      </c>
      <c r="E752" t="s">
        <v>1077</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f t="shared" si="11"/>
        <v>14</v>
      </c>
    </row>
    <row r="753" spans="1:23" x14ac:dyDescent="0.35">
      <c r="A753" t="s">
        <v>798</v>
      </c>
      <c r="B753" t="s">
        <v>36</v>
      </c>
      <c r="C753" t="s">
        <v>7</v>
      </c>
      <c r="D753" t="s">
        <v>11</v>
      </c>
      <c r="E753" t="s">
        <v>1077</v>
      </c>
      <c r="F753" s="5">
        <v>44343</v>
      </c>
      <c r="G753" s="5">
        <v>44362</v>
      </c>
      <c r="H753">
        <v>2</v>
      </c>
      <c r="K753">
        <v>0.25</v>
      </c>
      <c r="L753">
        <v>155</v>
      </c>
      <c r="M753" t="s">
        <v>17</v>
      </c>
      <c r="N753">
        <v>19</v>
      </c>
      <c r="O753">
        <v>140</v>
      </c>
      <c r="P753">
        <v>35</v>
      </c>
      <c r="Q753">
        <v>35</v>
      </c>
      <c r="R753">
        <v>155</v>
      </c>
      <c r="S753">
        <v>190</v>
      </c>
      <c r="T753">
        <v>190</v>
      </c>
      <c r="U753" t="s">
        <v>1050</v>
      </c>
      <c r="V753" t="s">
        <v>1048</v>
      </c>
      <c r="W753">
        <f t="shared" si="11"/>
        <v>19</v>
      </c>
    </row>
    <row r="754" spans="1:23" x14ac:dyDescent="0.35">
      <c r="A754" t="s">
        <v>799</v>
      </c>
      <c r="B754" t="s">
        <v>34</v>
      </c>
      <c r="C754" t="s">
        <v>8</v>
      </c>
      <c r="D754" t="s">
        <v>13</v>
      </c>
      <c r="E754" t="s">
        <v>1077</v>
      </c>
      <c r="F754" s="5">
        <v>44343</v>
      </c>
      <c r="G754" s="5">
        <v>44364</v>
      </c>
      <c r="H754">
        <v>1</v>
      </c>
      <c r="K754">
        <v>0.5</v>
      </c>
      <c r="L754">
        <v>20.83</v>
      </c>
      <c r="M754" t="s">
        <v>17</v>
      </c>
      <c r="N754">
        <v>21</v>
      </c>
      <c r="O754">
        <v>80</v>
      </c>
      <c r="P754">
        <v>40</v>
      </c>
      <c r="Q754">
        <v>40</v>
      </c>
      <c r="R754">
        <v>20.83</v>
      </c>
      <c r="S754">
        <v>60.83</v>
      </c>
      <c r="T754">
        <v>60.83</v>
      </c>
      <c r="U754" t="s">
        <v>1050</v>
      </c>
      <c r="V754" t="s">
        <v>1050</v>
      </c>
      <c r="W754">
        <f t="shared" si="11"/>
        <v>21</v>
      </c>
    </row>
    <row r="755" spans="1:23"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 t="shared" si="11"/>
        <v>26</v>
      </c>
    </row>
    <row r="756" spans="1:23" x14ac:dyDescent="0.35">
      <c r="A756" t="s">
        <v>801</v>
      </c>
      <c r="B756" t="s">
        <v>37</v>
      </c>
      <c r="C756" t="s">
        <v>9</v>
      </c>
      <c r="D756" t="s">
        <v>11</v>
      </c>
      <c r="E756" t="s">
        <v>1077</v>
      </c>
      <c r="F756" s="5">
        <v>44343</v>
      </c>
      <c r="G756" s="5">
        <v>44390</v>
      </c>
      <c r="H756">
        <v>1</v>
      </c>
      <c r="K756">
        <v>0.25</v>
      </c>
      <c r="L756">
        <v>120</v>
      </c>
      <c r="M756" t="s">
        <v>18</v>
      </c>
      <c r="N756">
        <v>47</v>
      </c>
      <c r="O756">
        <v>80</v>
      </c>
      <c r="P756">
        <v>20</v>
      </c>
      <c r="Q756">
        <v>20</v>
      </c>
      <c r="R756">
        <v>120</v>
      </c>
      <c r="S756">
        <v>140</v>
      </c>
      <c r="T756">
        <v>140</v>
      </c>
      <c r="U756" t="s">
        <v>1050</v>
      </c>
      <c r="V756" t="s">
        <v>1048</v>
      </c>
      <c r="W756">
        <f t="shared" si="11"/>
        <v>47</v>
      </c>
    </row>
    <row r="757" spans="1:23" x14ac:dyDescent="0.35">
      <c r="A757" t="s">
        <v>802</v>
      </c>
      <c r="B757" t="s">
        <v>34</v>
      </c>
      <c r="C757" t="s">
        <v>9</v>
      </c>
      <c r="D757" t="s">
        <v>2</v>
      </c>
      <c r="E757" t="s">
        <v>1077</v>
      </c>
      <c r="F757" s="5">
        <v>44344</v>
      </c>
      <c r="H757">
        <v>1</v>
      </c>
      <c r="J757" t="s">
        <v>3</v>
      </c>
      <c r="L757">
        <v>17.064</v>
      </c>
      <c r="M757" t="s">
        <v>18</v>
      </c>
      <c r="N757" t="s">
        <v>1054</v>
      </c>
      <c r="O757">
        <v>80</v>
      </c>
      <c r="P757">
        <v>0</v>
      </c>
      <c r="Q757">
        <v>0</v>
      </c>
      <c r="R757">
        <v>0</v>
      </c>
      <c r="S757">
        <v>17.064</v>
      </c>
      <c r="T757">
        <v>0</v>
      </c>
      <c r="U757" t="s">
        <v>1049</v>
      </c>
      <c r="V757" t="s">
        <v>1052</v>
      </c>
      <c r="W757" t="str">
        <f t="shared" si="11"/>
        <v>In progress</v>
      </c>
    </row>
    <row r="758" spans="1:23" x14ac:dyDescent="0.35">
      <c r="A758" t="s">
        <v>803</v>
      </c>
      <c r="B758" t="s">
        <v>39</v>
      </c>
      <c r="C758" t="s">
        <v>9</v>
      </c>
      <c r="D758" t="s">
        <v>12</v>
      </c>
      <c r="E758" t="s">
        <v>1077</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11"/>
        <v>9</v>
      </c>
    </row>
    <row r="759" spans="1:23" x14ac:dyDescent="0.35">
      <c r="A759" t="s">
        <v>804</v>
      </c>
      <c r="B759" t="s">
        <v>36</v>
      </c>
      <c r="C759" t="s">
        <v>7</v>
      </c>
      <c r="D759" t="s">
        <v>12</v>
      </c>
      <c r="E759" t="s">
        <v>1077</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11"/>
        <v>21</v>
      </c>
    </row>
    <row r="760" spans="1:23" x14ac:dyDescent="0.35">
      <c r="A760" t="s">
        <v>805</v>
      </c>
      <c r="B760" t="s">
        <v>36</v>
      </c>
      <c r="C760" t="s">
        <v>7</v>
      </c>
      <c r="D760" t="s">
        <v>12</v>
      </c>
      <c r="E760" t="s">
        <v>1077</v>
      </c>
      <c r="F760" s="5">
        <v>44347</v>
      </c>
      <c r="G760" s="5">
        <v>44368</v>
      </c>
      <c r="H760">
        <v>2</v>
      </c>
      <c r="K760">
        <v>0.5</v>
      </c>
      <c r="L760">
        <v>144</v>
      </c>
      <c r="M760" t="s">
        <v>18</v>
      </c>
      <c r="N760">
        <v>21</v>
      </c>
      <c r="O760">
        <v>140</v>
      </c>
      <c r="P760">
        <v>70</v>
      </c>
      <c r="Q760">
        <v>70</v>
      </c>
      <c r="R760">
        <v>144</v>
      </c>
      <c r="S760">
        <v>214</v>
      </c>
      <c r="T760">
        <v>214</v>
      </c>
      <c r="U760" t="s">
        <v>1053</v>
      </c>
      <c r="V760" t="s">
        <v>1053</v>
      </c>
      <c r="W760">
        <f t="shared" si="11"/>
        <v>21</v>
      </c>
    </row>
    <row r="761" spans="1:23" x14ac:dyDescent="0.35">
      <c r="A761" t="s">
        <v>806</v>
      </c>
      <c r="B761" t="s">
        <v>38</v>
      </c>
      <c r="C761" t="s">
        <v>43</v>
      </c>
      <c r="D761" t="s">
        <v>12</v>
      </c>
      <c r="E761" t="s">
        <v>1077</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f t="shared" si="11"/>
        <v>24</v>
      </c>
    </row>
    <row r="762" spans="1:23" x14ac:dyDescent="0.35">
      <c r="A762" t="s">
        <v>807</v>
      </c>
      <c r="B762" t="s">
        <v>39</v>
      </c>
      <c r="C762" t="s">
        <v>44</v>
      </c>
      <c r="D762" t="s">
        <v>12</v>
      </c>
      <c r="E762" t="s">
        <v>1077</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11"/>
        <v>24</v>
      </c>
    </row>
    <row r="763" spans="1:23" x14ac:dyDescent="0.35">
      <c r="A763" t="s">
        <v>808</v>
      </c>
      <c r="B763" t="s">
        <v>36</v>
      </c>
      <c r="C763" t="s">
        <v>7</v>
      </c>
      <c r="D763" t="s">
        <v>2</v>
      </c>
      <c r="E763" t="s">
        <v>1077</v>
      </c>
      <c r="F763" s="5">
        <v>44347</v>
      </c>
      <c r="G763" s="5">
        <v>44389</v>
      </c>
      <c r="H763">
        <v>2</v>
      </c>
      <c r="K763">
        <v>1.25</v>
      </c>
      <c r="L763">
        <v>156</v>
      </c>
      <c r="M763" t="s">
        <v>18</v>
      </c>
      <c r="N763">
        <v>42</v>
      </c>
      <c r="O763">
        <v>140</v>
      </c>
      <c r="P763">
        <v>175</v>
      </c>
      <c r="Q763">
        <v>175</v>
      </c>
      <c r="R763">
        <v>156</v>
      </c>
      <c r="S763">
        <v>331</v>
      </c>
      <c r="T763">
        <v>331</v>
      </c>
      <c r="U763" t="s">
        <v>1053</v>
      </c>
      <c r="V763" t="s">
        <v>1053</v>
      </c>
      <c r="W763">
        <f t="shared" si="11"/>
        <v>42</v>
      </c>
    </row>
    <row r="764" spans="1:23" x14ac:dyDescent="0.35">
      <c r="A764" t="s">
        <v>809</v>
      </c>
      <c r="B764" t="s">
        <v>38</v>
      </c>
      <c r="C764" t="s">
        <v>8</v>
      </c>
      <c r="D764" t="s">
        <v>13</v>
      </c>
      <c r="E764" t="s">
        <v>1077</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t="str">
        <f t="shared" si="11"/>
        <v>In progress</v>
      </c>
    </row>
    <row r="765" spans="1:23" x14ac:dyDescent="0.35">
      <c r="A765" t="s">
        <v>810</v>
      </c>
      <c r="B765" t="s">
        <v>36</v>
      </c>
      <c r="C765" t="s">
        <v>7</v>
      </c>
      <c r="D765" t="s">
        <v>11</v>
      </c>
      <c r="E765" t="s">
        <v>1077</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 t="shared" si="11"/>
        <v>14</v>
      </c>
    </row>
    <row r="766" spans="1:23" x14ac:dyDescent="0.35">
      <c r="A766" t="s">
        <v>811</v>
      </c>
      <c r="B766" t="s">
        <v>35</v>
      </c>
      <c r="C766" t="s">
        <v>8</v>
      </c>
      <c r="D766" t="s">
        <v>2</v>
      </c>
      <c r="E766" t="s">
        <v>1077</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11"/>
        <v>20</v>
      </c>
    </row>
    <row r="767" spans="1:23" x14ac:dyDescent="0.35">
      <c r="A767" t="s">
        <v>812</v>
      </c>
      <c r="B767" t="s">
        <v>35</v>
      </c>
      <c r="C767" t="s">
        <v>44</v>
      </c>
      <c r="D767" t="s">
        <v>12</v>
      </c>
      <c r="E767" t="s">
        <v>1077</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11"/>
        <v>28</v>
      </c>
    </row>
    <row r="768" spans="1:23" x14ac:dyDescent="0.35">
      <c r="A768" t="s">
        <v>813</v>
      </c>
      <c r="B768" t="s">
        <v>37</v>
      </c>
      <c r="C768" t="s">
        <v>9</v>
      </c>
      <c r="D768" t="s">
        <v>11</v>
      </c>
      <c r="E768" t="s">
        <v>1077</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11"/>
        <v>34</v>
      </c>
    </row>
    <row r="769" spans="1:23" x14ac:dyDescent="0.35">
      <c r="A769" t="s">
        <v>814</v>
      </c>
      <c r="B769" t="s">
        <v>39</v>
      </c>
      <c r="C769" t="s">
        <v>8</v>
      </c>
      <c r="D769" t="s">
        <v>12</v>
      </c>
      <c r="E769" t="s">
        <v>1077</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11"/>
        <v>53</v>
      </c>
    </row>
    <row r="770" spans="1:23" x14ac:dyDescent="0.35">
      <c r="A770" t="s">
        <v>815</v>
      </c>
      <c r="B770" t="s">
        <v>35</v>
      </c>
      <c r="C770" t="s">
        <v>44</v>
      </c>
      <c r="D770" t="s">
        <v>12</v>
      </c>
      <c r="E770" t="s">
        <v>1077</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t="str">
        <f t="shared" si="11"/>
        <v>In progress</v>
      </c>
    </row>
    <row r="771" spans="1:23" x14ac:dyDescent="0.35">
      <c r="A771" t="s">
        <v>816</v>
      </c>
      <c r="B771" t="s">
        <v>40</v>
      </c>
      <c r="C771" t="s">
        <v>7</v>
      </c>
      <c r="D771" t="s">
        <v>12</v>
      </c>
      <c r="E771" t="s">
        <v>1077</v>
      </c>
      <c r="F771" s="5">
        <v>44349</v>
      </c>
      <c r="G771" s="5">
        <v>44354</v>
      </c>
      <c r="H771">
        <v>1</v>
      </c>
      <c r="K771">
        <v>0.5</v>
      </c>
      <c r="L771">
        <v>85.32</v>
      </c>
      <c r="M771" t="s">
        <v>18</v>
      </c>
      <c r="N771">
        <v>5</v>
      </c>
      <c r="O771">
        <v>80</v>
      </c>
      <c r="P771">
        <v>40</v>
      </c>
      <c r="Q771">
        <v>40</v>
      </c>
      <c r="R771">
        <v>85.32</v>
      </c>
      <c r="S771">
        <v>125.32</v>
      </c>
      <c r="T771">
        <v>125.32</v>
      </c>
      <c r="U771" t="s">
        <v>1051</v>
      </c>
      <c r="V771" t="s">
        <v>1053</v>
      </c>
      <c r="W771">
        <f t="shared" ref="W771:W834" si="12">IF(G771, DATEDIF(F771, G771, "D"), "In progress")</f>
        <v>5</v>
      </c>
    </row>
    <row r="772" spans="1:23" x14ac:dyDescent="0.35">
      <c r="A772" t="s">
        <v>817</v>
      </c>
      <c r="B772" t="s">
        <v>37</v>
      </c>
      <c r="C772" t="s">
        <v>43</v>
      </c>
      <c r="D772" t="s">
        <v>13</v>
      </c>
      <c r="E772" t="s">
        <v>1077</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f t="shared" si="12"/>
        <v>15</v>
      </c>
    </row>
    <row r="773" spans="1:23" x14ac:dyDescent="0.35">
      <c r="A773" t="s">
        <v>818</v>
      </c>
      <c r="B773" t="s">
        <v>39</v>
      </c>
      <c r="C773" t="s">
        <v>9</v>
      </c>
      <c r="D773" t="s">
        <v>13</v>
      </c>
      <c r="E773" t="s">
        <v>1077</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12"/>
        <v>15</v>
      </c>
    </row>
    <row r="774" spans="1:23" x14ac:dyDescent="0.35">
      <c r="A774" t="s">
        <v>819</v>
      </c>
      <c r="B774" t="s">
        <v>34</v>
      </c>
      <c r="C774" t="s">
        <v>8</v>
      </c>
      <c r="D774" t="s">
        <v>2</v>
      </c>
      <c r="E774" t="s">
        <v>1077</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12"/>
        <v>15</v>
      </c>
    </row>
    <row r="775" spans="1:23" x14ac:dyDescent="0.35">
      <c r="A775" t="s">
        <v>820</v>
      </c>
      <c r="B775" t="s">
        <v>38</v>
      </c>
      <c r="C775" t="s">
        <v>8</v>
      </c>
      <c r="D775" t="s">
        <v>11</v>
      </c>
      <c r="E775" t="s">
        <v>1077</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12"/>
        <v>19</v>
      </c>
    </row>
    <row r="776" spans="1:23" x14ac:dyDescent="0.35">
      <c r="A776" t="s">
        <v>821</v>
      </c>
      <c r="B776" t="s">
        <v>37</v>
      </c>
      <c r="C776" t="s">
        <v>8</v>
      </c>
      <c r="D776" t="s">
        <v>11</v>
      </c>
      <c r="E776" t="s">
        <v>1077</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f t="shared" si="12"/>
        <v>21</v>
      </c>
    </row>
    <row r="777" spans="1:23" x14ac:dyDescent="0.35">
      <c r="A777" t="s">
        <v>822</v>
      </c>
      <c r="B777" t="s">
        <v>36</v>
      </c>
      <c r="C777" t="s">
        <v>7</v>
      </c>
      <c r="D777" t="s">
        <v>12</v>
      </c>
      <c r="E777" t="s">
        <v>1077</v>
      </c>
      <c r="F777" s="5">
        <v>44349</v>
      </c>
      <c r="G777" s="5">
        <v>44380</v>
      </c>
      <c r="H777">
        <v>2</v>
      </c>
      <c r="K777">
        <v>0.25</v>
      </c>
      <c r="L777">
        <v>57.39</v>
      </c>
      <c r="M777" t="s">
        <v>17</v>
      </c>
      <c r="N777">
        <v>31</v>
      </c>
      <c r="O777">
        <v>140</v>
      </c>
      <c r="P777">
        <v>35</v>
      </c>
      <c r="Q777">
        <v>35</v>
      </c>
      <c r="R777">
        <v>57.39</v>
      </c>
      <c r="S777">
        <v>92.39</v>
      </c>
      <c r="T777">
        <v>92.39</v>
      </c>
      <c r="U777" t="s">
        <v>1051</v>
      </c>
      <c r="V777" t="s">
        <v>1052</v>
      </c>
      <c r="W777">
        <f t="shared" si="12"/>
        <v>31</v>
      </c>
    </row>
    <row r="778" spans="1:23" x14ac:dyDescent="0.35">
      <c r="A778" t="s">
        <v>823</v>
      </c>
      <c r="B778" t="s">
        <v>34</v>
      </c>
      <c r="C778" t="s">
        <v>8</v>
      </c>
      <c r="D778" t="s">
        <v>2</v>
      </c>
      <c r="E778" t="s">
        <v>1077</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12"/>
        <v>31</v>
      </c>
    </row>
    <row r="779" spans="1:23" x14ac:dyDescent="0.35">
      <c r="A779" t="s">
        <v>824</v>
      </c>
      <c r="B779" t="s">
        <v>39</v>
      </c>
      <c r="C779" t="s">
        <v>8</v>
      </c>
      <c r="D779" t="s">
        <v>12</v>
      </c>
      <c r="E779" t="s">
        <v>1077</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f t="shared" si="12"/>
        <v>28</v>
      </c>
    </row>
    <row r="780" spans="1:23" x14ac:dyDescent="0.35">
      <c r="A780" t="s">
        <v>825</v>
      </c>
      <c r="B780" t="s">
        <v>34</v>
      </c>
      <c r="C780" t="s">
        <v>8</v>
      </c>
      <c r="D780" t="s">
        <v>12</v>
      </c>
      <c r="E780" t="s">
        <v>1077</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12"/>
        <v>28</v>
      </c>
    </row>
    <row r="781" spans="1:23" x14ac:dyDescent="0.35">
      <c r="A781" t="s">
        <v>826</v>
      </c>
      <c r="B781" t="s">
        <v>36</v>
      </c>
      <c r="C781" t="s">
        <v>7</v>
      </c>
      <c r="D781" t="s">
        <v>11</v>
      </c>
      <c r="E781" t="s">
        <v>1077</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12"/>
        <v>26</v>
      </c>
    </row>
    <row r="782" spans="1:23" x14ac:dyDescent="0.35">
      <c r="A782" t="s">
        <v>827</v>
      </c>
      <c r="B782" t="s">
        <v>37</v>
      </c>
      <c r="C782" t="s">
        <v>43</v>
      </c>
      <c r="D782" t="s">
        <v>12</v>
      </c>
      <c r="E782" t="s">
        <v>1077</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f t="shared" si="12"/>
        <v>35</v>
      </c>
    </row>
    <row r="783" spans="1:23" x14ac:dyDescent="0.35">
      <c r="A783" t="s">
        <v>828</v>
      </c>
      <c r="B783" t="s">
        <v>38</v>
      </c>
      <c r="C783" t="s">
        <v>8</v>
      </c>
      <c r="D783" t="s">
        <v>11</v>
      </c>
      <c r="E783" t="s">
        <v>1077</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12"/>
        <v>42</v>
      </c>
    </row>
    <row r="784" spans="1:23" x14ac:dyDescent="0.35">
      <c r="A784" t="s">
        <v>829</v>
      </c>
      <c r="B784" t="s">
        <v>34</v>
      </c>
      <c r="C784" t="s">
        <v>8</v>
      </c>
      <c r="D784" t="s">
        <v>13</v>
      </c>
      <c r="E784" t="s">
        <v>1077</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12"/>
        <v>52</v>
      </c>
    </row>
    <row r="785" spans="1:23" x14ac:dyDescent="0.35">
      <c r="A785" t="s">
        <v>830</v>
      </c>
      <c r="B785" t="s">
        <v>37</v>
      </c>
      <c r="C785" t="s">
        <v>43</v>
      </c>
      <c r="D785" t="s">
        <v>12</v>
      </c>
      <c r="E785" t="s">
        <v>1077</v>
      </c>
      <c r="F785" s="5">
        <v>44350</v>
      </c>
      <c r="G785" s="5">
        <v>44357</v>
      </c>
      <c r="H785">
        <v>1</v>
      </c>
      <c r="K785">
        <v>0.25</v>
      </c>
      <c r="L785">
        <v>7.02</v>
      </c>
      <c r="M785" t="s">
        <v>19</v>
      </c>
      <c r="N785">
        <v>7</v>
      </c>
      <c r="O785">
        <v>80</v>
      </c>
      <c r="P785">
        <v>20</v>
      </c>
      <c r="Q785">
        <v>20</v>
      </c>
      <c r="R785">
        <v>7.02</v>
      </c>
      <c r="S785">
        <v>27.02</v>
      </c>
      <c r="T785">
        <v>27.02</v>
      </c>
      <c r="U785" t="s">
        <v>1050</v>
      </c>
      <c r="V785" t="s">
        <v>1050</v>
      </c>
      <c r="W785">
        <f t="shared" si="12"/>
        <v>7</v>
      </c>
    </row>
    <row r="786" spans="1:23" x14ac:dyDescent="0.35">
      <c r="A786" t="s">
        <v>831</v>
      </c>
      <c r="B786" t="s">
        <v>36</v>
      </c>
      <c r="C786" t="s">
        <v>7</v>
      </c>
      <c r="D786" t="s">
        <v>11</v>
      </c>
      <c r="E786" t="s">
        <v>1077</v>
      </c>
      <c r="F786" s="5">
        <v>44350</v>
      </c>
      <c r="G786" s="5">
        <v>44364</v>
      </c>
      <c r="H786">
        <v>1</v>
      </c>
      <c r="K786">
        <v>0.25</v>
      </c>
      <c r="L786">
        <v>42.66</v>
      </c>
      <c r="M786" t="s">
        <v>17</v>
      </c>
      <c r="N786">
        <v>14</v>
      </c>
      <c r="O786">
        <v>80</v>
      </c>
      <c r="P786">
        <v>20</v>
      </c>
      <c r="Q786">
        <v>20</v>
      </c>
      <c r="R786">
        <v>42.66</v>
      </c>
      <c r="S786">
        <v>62.66</v>
      </c>
      <c r="T786">
        <v>62.66</v>
      </c>
      <c r="U786" t="s">
        <v>1050</v>
      </c>
      <c r="V786" t="s">
        <v>1050</v>
      </c>
      <c r="W786">
        <f t="shared" si="12"/>
        <v>14</v>
      </c>
    </row>
    <row r="787" spans="1:23" x14ac:dyDescent="0.35">
      <c r="A787" t="s">
        <v>832</v>
      </c>
      <c r="B787" t="s">
        <v>39</v>
      </c>
      <c r="C787" t="s">
        <v>44</v>
      </c>
      <c r="D787" t="s">
        <v>12</v>
      </c>
      <c r="E787" t="s">
        <v>1077</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f t="shared" si="12"/>
        <v>21</v>
      </c>
    </row>
    <row r="788" spans="1:23" x14ac:dyDescent="0.35">
      <c r="A788" t="s">
        <v>833</v>
      </c>
      <c r="B788" t="s">
        <v>39</v>
      </c>
      <c r="C788" t="s">
        <v>44</v>
      </c>
      <c r="D788" t="s">
        <v>12</v>
      </c>
      <c r="E788" t="s">
        <v>1077</v>
      </c>
      <c r="F788" s="5">
        <v>44350</v>
      </c>
      <c r="G788" s="5">
        <v>44375</v>
      </c>
      <c r="H788">
        <v>1</v>
      </c>
      <c r="K788">
        <v>0.25</v>
      </c>
      <c r="L788">
        <v>7.8</v>
      </c>
      <c r="M788" t="s">
        <v>18</v>
      </c>
      <c r="N788">
        <v>25</v>
      </c>
      <c r="O788">
        <v>80</v>
      </c>
      <c r="P788">
        <v>20</v>
      </c>
      <c r="Q788">
        <v>20</v>
      </c>
      <c r="R788">
        <v>7.8</v>
      </c>
      <c r="S788">
        <v>27.8</v>
      </c>
      <c r="T788">
        <v>27.8</v>
      </c>
      <c r="U788" t="s">
        <v>1050</v>
      </c>
      <c r="V788" t="s">
        <v>1053</v>
      </c>
      <c r="W788">
        <f t="shared" si="12"/>
        <v>25</v>
      </c>
    </row>
    <row r="789" spans="1:23" x14ac:dyDescent="0.35">
      <c r="A789" t="s">
        <v>834</v>
      </c>
      <c r="B789" t="s">
        <v>36</v>
      </c>
      <c r="C789" t="s">
        <v>7</v>
      </c>
      <c r="D789" t="s">
        <v>11</v>
      </c>
      <c r="E789" t="s">
        <v>1077</v>
      </c>
      <c r="F789" s="5">
        <v>44350</v>
      </c>
      <c r="G789" s="5">
        <v>44384</v>
      </c>
      <c r="H789">
        <v>1</v>
      </c>
      <c r="K789">
        <v>0.25</v>
      </c>
      <c r="L789">
        <v>107.52</v>
      </c>
      <c r="M789" t="s">
        <v>18</v>
      </c>
      <c r="N789">
        <v>34</v>
      </c>
      <c r="O789">
        <v>80</v>
      </c>
      <c r="P789">
        <v>20</v>
      </c>
      <c r="Q789">
        <v>20</v>
      </c>
      <c r="R789">
        <v>107.52</v>
      </c>
      <c r="S789">
        <v>127.52</v>
      </c>
      <c r="T789">
        <v>127.52</v>
      </c>
      <c r="U789" t="s">
        <v>1050</v>
      </c>
      <c r="V789" t="s">
        <v>1051</v>
      </c>
      <c r="W789">
        <f t="shared" si="12"/>
        <v>34</v>
      </c>
    </row>
    <row r="790" spans="1:23" x14ac:dyDescent="0.35">
      <c r="A790" t="s">
        <v>835</v>
      </c>
      <c r="B790" t="s">
        <v>35</v>
      </c>
      <c r="C790" t="s">
        <v>8</v>
      </c>
      <c r="D790" t="s">
        <v>13</v>
      </c>
      <c r="E790" t="s">
        <v>1077</v>
      </c>
      <c r="F790" s="5">
        <v>44350</v>
      </c>
      <c r="G790" s="5">
        <v>44398</v>
      </c>
      <c r="H790">
        <v>2</v>
      </c>
      <c r="K790">
        <v>0.5</v>
      </c>
      <c r="L790">
        <v>150</v>
      </c>
      <c r="M790" t="s">
        <v>17</v>
      </c>
      <c r="N790">
        <v>48</v>
      </c>
      <c r="O790">
        <v>140</v>
      </c>
      <c r="P790">
        <v>70</v>
      </c>
      <c r="Q790">
        <v>70</v>
      </c>
      <c r="R790">
        <v>150</v>
      </c>
      <c r="S790">
        <v>220</v>
      </c>
      <c r="T790">
        <v>220</v>
      </c>
      <c r="U790" t="s">
        <v>1050</v>
      </c>
      <c r="V790" t="s">
        <v>1051</v>
      </c>
      <c r="W790">
        <f t="shared" si="12"/>
        <v>48</v>
      </c>
    </row>
    <row r="791" spans="1:23" x14ac:dyDescent="0.35">
      <c r="A791" t="s">
        <v>836</v>
      </c>
      <c r="B791" t="s">
        <v>36</v>
      </c>
      <c r="C791" t="s">
        <v>7</v>
      </c>
      <c r="D791" t="s">
        <v>13</v>
      </c>
      <c r="E791" t="s">
        <v>1077</v>
      </c>
      <c r="F791" s="5">
        <v>44350</v>
      </c>
      <c r="H791">
        <v>2</v>
      </c>
      <c r="L791">
        <v>42.66</v>
      </c>
      <c r="M791" t="s">
        <v>17</v>
      </c>
      <c r="N791" t="s">
        <v>1054</v>
      </c>
      <c r="O791">
        <v>140</v>
      </c>
      <c r="P791">
        <v>0</v>
      </c>
      <c r="Q791">
        <v>0</v>
      </c>
      <c r="R791">
        <v>42.66</v>
      </c>
      <c r="S791">
        <v>42.66</v>
      </c>
      <c r="T791">
        <v>42.66</v>
      </c>
      <c r="U791" t="s">
        <v>1050</v>
      </c>
      <c r="V791" t="s">
        <v>1052</v>
      </c>
      <c r="W791" t="str">
        <f t="shared" si="12"/>
        <v>In progress</v>
      </c>
    </row>
    <row r="792" spans="1:23" x14ac:dyDescent="0.35">
      <c r="A792" t="s">
        <v>837</v>
      </c>
      <c r="B792" t="s">
        <v>34</v>
      </c>
      <c r="C792" t="s">
        <v>44</v>
      </c>
      <c r="D792" t="s">
        <v>12</v>
      </c>
      <c r="E792" t="s">
        <v>1077</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t="str">
        <f t="shared" si="12"/>
        <v>In progress</v>
      </c>
    </row>
    <row r="793" spans="1:23" x14ac:dyDescent="0.35">
      <c r="A793" t="s">
        <v>838</v>
      </c>
      <c r="B793" t="s">
        <v>38</v>
      </c>
      <c r="C793" t="s">
        <v>8</v>
      </c>
      <c r="D793" t="s">
        <v>11</v>
      </c>
      <c r="E793" t="s">
        <v>1077</v>
      </c>
      <c r="F793" s="5">
        <v>44351</v>
      </c>
      <c r="G793" s="5">
        <v>44396</v>
      </c>
      <c r="H793">
        <v>1</v>
      </c>
      <c r="K793">
        <v>0.25</v>
      </c>
      <c r="L793">
        <v>180</v>
      </c>
      <c r="M793" t="s">
        <v>18</v>
      </c>
      <c r="N793">
        <v>45</v>
      </c>
      <c r="O793">
        <v>80</v>
      </c>
      <c r="P793">
        <v>20</v>
      </c>
      <c r="Q793">
        <v>20</v>
      </c>
      <c r="R793">
        <v>180</v>
      </c>
      <c r="S793">
        <v>200</v>
      </c>
      <c r="T793">
        <v>200</v>
      </c>
      <c r="U793" t="s">
        <v>1049</v>
      </c>
      <c r="V793" t="s">
        <v>1053</v>
      </c>
      <c r="W793">
        <f t="shared" si="12"/>
        <v>45</v>
      </c>
    </row>
    <row r="794" spans="1:23" x14ac:dyDescent="0.35">
      <c r="A794" t="s">
        <v>839</v>
      </c>
      <c r="B794" t="s">
        <v>39</v>
      </c>
      <c r="C794" t="s">
        <v>9</v>
      </c>
      <c r="D794" t="s">
        <v>11</v>
      </c>
      <c r="E794" t="s">
        <v>1077</v>
      </c>
      <c r="F794" s="5">
        <v>44352</v>
      </c>
      <c r="G794" s="5">
        <v>44370</v>
      </c>
      <c r="H794">
        <v>1</v>
      </c>
      <c r="K794">
        <v>0.25</v>
      </c>
      <c r="L794">
        <v>30</v>
      </c>
      <c r="M794" t="s">
        <v>18</v>
      </c>
      <c r="N794">
        <v>18</v>
      </c>
      <c r="O794">
        <v>80</v>
      </c>
      <c r="P794">
        <v>20</v>
      </c>
      <c r="Q794">
        <v>20</v>
      </c>
      <c r="R794">
        <v>30</v>
      </c>
      <c r="S794">
        <v>50</v>
      </c>
      <c r="T794">
        <v>50</v>
      </c>
      <c r="U794" t="s">
        <v>1052</v>
      </c>
      <c r="V794" t="s">
        <v>1051</v>
      </c>
      <c r="W794">
        <f t="shared" si="12"/>
        <v>18</v>
      </c>
    </row>
    <row r="795" spans="1:23" x14ac:dyDescent="0.35">
      <c r="A795" t="s">
        <v>840</v>
      </c>
      <c r="B795" t="s">
        <v>36</v>
      </c>
      <c r="C795" t="s">
        <v>7</v>
      </c>
      <c r="D795" t="s">
        <v>11</v>
      </c>
      <c r="E795" t="s">
        <v>1077</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f t="shared" si="12"/>
        <v>3</v>
      </c>
    </row>
    <row r="796" spans="1:23" x14ac:dyDescent="0.35">
      <c r="A796" t="s">
        <v>841</v>
      </c>
      <c r="B796" t="s">
        <v>34</v>
      </c>
      <c r="C796" t="s">
        <v>44</v>
      </c>
      <c r="D796" t="s">
        <v>12</v>
      </c>
      <c r="E796" t="s">
        <v>1077</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f t="shared" si="12"/>
        <v>7</v>
      </c>
    </row>
    <row r="797" spans="1:23" x14ac:dyDescent="0.35">
      <c r="A797" t="s">
        <v>842</v>
      </c>
      <c r="B797" t="s">
        <v>36</v>
      </c>
      <c r="C797" t="s">
        <v>7</v>
      </c>
      <c r="D797" t="s">
        <v>12</v>
      </c>
      <c r="E797" t="s">
        <v>1077</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12"/>
        <v>8</v>
      </c>
    </row>
    <row r="798" spans="1:23" x14ac:dyDescent="0.35">
      <c r="A798" t="s">
        <v>843</v>
      </c>
      <c r="B798" t="s">
        <v>38</v>
      </c>
      <c r="C798" t="s">
        <v>8</v>
      </c>
      <c r="D798" t="s">
        <v>11</v>
      </c>
      <c r="E798" t="s">
        <v>1077</v>
      </c>
      <c r="F798" s="5">
        <v>44354</v>
      </c>
      <c r="G798" s="5">
        <v>44368</v>
      </c>
      <c r="H798">
        <v>1</v>
      </c>
      <c r="K798">
        <v>0.25</v>
      </c>
      <c r="L798">
        <v>180</v>
      </c>
      <c r="M798" t="s">
        <v>18</v>
      </c>
      <c r="N798">
        <v>14</v>
      </c>
      <c r="O798">
        <v>80</v>
      </c>
      <c r="P798">
        <v>20</v>
      </c>
      <c r="Q798">
        <v>20</v>
      </c>
      <c r="R798">
        <v>180</v>
      </c>
      <c r="S798">
        <v>200</v>
      </c>
      <c r="T798">
        <v>200</v>
      </c>
      <c r="U798" t="s">
        <v>1053</v>
      </c>
      <c r="V798" t="s">
        <v>1053</v>
      </c>
      <c r="W798">
        <f t="shared" si="12"/>
        <v>14</v>
      </c>
    </row>
    <row r="799" spans="1:23" x14ac:dyDescent="0.35">
      <c r="A799" t="s">
        <v>844</v>
      </c>
      <c r="B799" t="s">
        <v>39</v>
      </c>
      <c r="C799" t="s">
        <v>9</v>
      </c>
      <c r="D799" t="s">
        <v>13</v>
      </c>
      <c r="E799" t="s">
        <v>1077</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f t="shared" si="12"/>
        <v>37</v>
      </c>
    </row>
    <row r="800" spans="1:23" x14ac:dyDescent="0.35">
      <c r="A800" t="s">
        <v>845</v>
      </c>
      <c r="B800" t="s">
        <v>34</v>
      </c>
      <c r="C800" t="s">
        <v>9</v>
      </c>
      <c r="D800" t="s">
        <v>13</v>
      </c>
      <c r="E800" t="s">
        <v>1077</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12"/>
        <v>44</v>
      </c>
    </row>
    <row r="801" spans="1:23" x14ac:dyDescent="0.35">
      <c r="A801" t="s">
        <v>846</v>
      </c>
      <c r="B801" t="s">
        <v>35</v>
      </c>
      <c r="C801" t="s">
        <v>44</v>
      </c>
      <c r="D801" t="s">
        <v>1</v>
      </c>
      <c r="E801" t="s">
        <v>1077</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t="str">
        <f t="shared" si="12"/>
        <v>In progress</v>
      </c>
    </row>
    <row r="802" spans="1:23" x14ac:dyDescent="0.35">
      <c r="A802" t="s">
        <v>847</v>
      </c>
      <c r="B802" t="s">
        <v>36</v>
      </c>
      <c r="C802" t="s">
        <v>7</v>
      </c>
      <c r="D802" t="s">
        <v>11</v>
      </c>
      <c r="E802" t="s">
        <v>1077</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12"/>
        <v>6</v>
      </c>
    </row>
    <row r="803" spans="1:23" x14ac:dyDescent="0.35">
      <c r="A803" t="s">
        <v>848</v>
      </c>
      <c r="B803" t="s">
        <v>34</v>
      </c>
      <c r="C803" t="s">
        <v>44</v>
      </c>
      <c r="D803" t="s">
        <v>13</v>
      </c>
      <c r="E803" t="s">
        <v>1077</v>
      </c>
      <c r="F803" s="5">
        <v>44355</v>
      </c>
      <c r="G803" s="5">
        <v>44363</v>
      </c>
      <c r="H803">
        <v>1</v>
      </c>
      <c r="K803">
        <v>0.5</v>
      </c>
      <c r="L803">
        <v>120</v>
      </c>
      <c r="M803" t="s">
        <v>18</v>
      </c>
      <c r="N803">
        <v>8</v>
      </c>
      <c r="O803">
        <v>80</v>
      </c>
      <c r="P803">
        <v>40</v>
      </c>
      <c r="Q803">
        <v>40</v>
      </c>
      <c r="R803">
        <v>120</v>
      </c>
      <c r="S803">
        <v>160</v>
      </c>
      <c r="T803">
        <v>160</v>
      </c>
      <c r="U803" t="s">
        <v>1048</v>
      </c>
      <c r="V803" t="s">
        <v>1051</v>
      </c>
      <c r="W803">
        <f t="shared" si="12"/>
        <v>8</v>
      </c>
    </row>
    <row r="804" spans="1:23" x14ac:dyDescent="0.35">
      <c r="A804" t="s">
        <v>849</v>
      </c>
      <c r="B804" t="s">
        <v>35</v>
      </c>
      <c r="C804" t="s">
        <v>44</v>
      </c>
      <c r="D804" t="s">
        <v>12</v>
      </c>
      <c r="E804" t="s">
        <v>1077</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12"/>
        <v>9</v>
      </c>
    </row>
    <row r="805" spans="1:23" x14ac:dyDescent="0.35">
      <c r="A805" t="s">
        <v>850</v>
      </c>
      <c r="B805" t="s">
        <v>37</v>
      </c>
      <c r="C805" t="s">
        <v>43</v>
      </c>
      <c r="D805" t="s">
        <v>1</v>
      </c>
      <c r="E805" t="s">
        <v>1077</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f t="shared" si="12"/>
        <v>14</v>
      </c>
    </row>
    <row r="806" spans="1:23" x14ac:dyDescent="0.35">
      <c r="A806" t="s">
        <v>851</v>
      </c>
      <c r="B806" t="s">
        <v>37</v>
      </c>
      <c r="C806" t="s">
        <v>43</v>
      </c>
      <c r="D806" t="s">
        <v>11</v>
      </c>
      <c r="E806" t="s">
        <v>1077</v>
      </c>
      <c r="F806" s="5">
        <v>44355</v>
      </c>
      <c r="G806" s="5">
        <v>44369</v>
      </c>
      <c r="H806">
        <v>1</v>
      </c>
      <c r="K806">
        <v>0.25</v>
      </c>
      <c r="L806">
        <v>30</v>
      </c>
      <c r="M806" t="s">
        <v>17</v>
      </c>
      <c r="N806">
        <v>14</v>
      </c>
      <c r="O806">
        <v>80</v>
      </c>
      <c r="P806">
        <v>20</v>
      </c>
      <c r="Q806">
        <v>20</v>
      </c>
      <c r="R806">
        <v>30</v>
      </c>
      <c r="S806">
        <v>50</v>
      </c>
      <c r="T806">
        <v>50</v>
      </c>
      <c r="U806" t="s">
        <v>1048</v>
      </c>
      <c r="V806" t="s">
        <v>1048</v>
      </c>
      <c r="W806">
        <f t="shared" si="12"/>
        <v>14</v>
      </c>
    </row>
    <row r="807" spans="1:23" x14ac:dyDescent="0.35">
      <c r="A807" t="s">
        <v>852</v>
      </c>
      <c r="B807" t="s">
        <v>36</v>
      </c>
      <c r="C807" t="s">
        <v>7</v>
      </c>
      <c r="D807" t="s">
        <v>11</v>
      </c>
      <c r="E807" t="s">
        <v>1077</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12"/>
        <v>14</v>
      </c>
    </row>
    <row r="808" spans="1:23" x14ac:dyDescent="0.35">
      <c r="A808" t="s">
        <v>853</v>
      </c>
      <c r="B808" t="s">
        <v>36</v>
      </c>
      <c r="C808" t="s">
        <v>7</v>
      </c>
      <c r="D808" t="s">
        <v>12</v>
      </c>
      <c r="E808" t="s">
        <v>1077</v>
      </c>
      <c r="F808" s="5">
        <v>44355</v>
      </c>
      <c r="G808" s="5">
        <v>44384</v>
      </c>
      <c r="H808">
        <v>2</v>
      </c>
      <c r="K808">
        <v>0.25</v>
      </c>
      <c r="L808">
        <v>120</v>
      </c>
      <c r="M808" t="s">
        <v>18</v>
      </c>
      <c r="N808">
        <v>29</v>
      </c>
      <c r="O808">
        <v>140</v>
      </c>
      <c r="P808">
        <v>35</v>
      </c>
      <c r="Q808">
        <v>35</v>
      </c>
      <c r="R808">
        <v>120</v>
      </c>
      <c r="S808">
        <v>155</v>
      </c>
      <c r="T808">
        <v>155</v>
      </c>
      <c r="U808" t="s">
        <v>1048</v>
      </c>
      <c r="V808" t="s">
        <v>1051</v>
      </c>
      <c r="W808">
        <f t="shared" si="12"/>
        <v>29</v>
      </c>
    </row>
    <row r="809" spans="1:23" x14ac:dyDescent="0.35">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
        <v>1053</v>
      </c>
      <c r="W809">
        <f t="shared" si="12"/>
        <v>34</v>
      </c>
    </row>
    <row r="810" spans="1:23" x14ac:dyDescent="0.35">
      <c r="A810" t="s">
        <v>855</v>
      </c>
      <c r="B810" t="s">
        <v>37</v>
      </c>
      <c r="C810" t="s">
        <v>9</v>
      </c>
      <c r="D810" t="s">
        <v>2</v>
      </c>
      <c r="E810" t="s">
        <v>1077</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12"/>
        <v>34</v>
      </c>
    </row>
    <row r="811" spans="1:23" x14ac:dyDescent="0.35">
      <c r="A811" t="s">
        <v>856</v>
      </c>
      <c r="B811" t="s">
        <v>35</v>
      </c>
      <c r="C811" t="s">
        <v>44</v>
      </c>
      <c r="D811" t="s">
        <v>12</v>
      </c>
      <c r="E811" t="s">
        <v>1077</v>
      </c>
      <c r="F811" s="5">
        <v>44355</v>
      </c>
      <c r="H811">
        <v>2</v>
      </c>
      <c r="L811">
        <v>150</v>
      </c>
      <c r="M811" t="s">
        <v>17</v>
      </c>
      <c r="N811" t="s">
        <v>1054</v>
      </c>
      <c r="O811">
        <v>140</v>
      </c>
      <c r="P811">
        <v>0</v>
      </c>
      <c r="Q811">
        <v>0</v>
      </c>
      <c r="R811">
        <v>150</v>
      </c>
      <c r="S811">
        <v>150</v>
      </c>
      <c r="T811">
        <v>150</v>
      </c>
      <c r="U811" t="s">
        <v>1048</v>
      </c>
      <c r="V811" t="s">
        <v>1052</v>
      </c>
      <c r="W811" t="str">
        <f t="shared" si="12"/>
        <v>In progress</v>
      </c>
    </row>
    <row r="812" spans="1:23" x14ac:dyDescent="0.35">
      <c r="A812" t="s">
        <v>857</v>
      </c>
      <c r="B812" t="s">
        <v>39</v>
      </c>
      <c r="C812" t="s">
        <v>44</v>
      </c>
      <c r="D812" t="s">
        <v>12</v>
      </c>
      <c r="E812" t="s">
        <v>1077</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12"/>
        <v>9</v>
      </c>
    </row>
    <row r="813" spans="1:23" x14ac:dyDescent="0.35">
      <c r="A813" t="s">
        <v>858</v>
      </c>
      <c r="B813" t="s">
        <v>36</v>
      </c>
      <c r="C813" t="s">
        <v>7</v>
      </c>
      <c r="D813" t="s">
        <v>11</v>
      </c>
      <c r="E813" t="s">
        <v>1077</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12"/>
        <v>22</v>
      </c>
    </row>
    <row r="814" spans="1:23" x14ac:dyDescent="0.35">
      <c r="A814" t="s">
        <v>859</v>
      </c>
      <c r="B814" t="s">
        <v>36</v>
      </c>
      <c r="C814" t="s">
        <v>9</v>
      </c>
      <c r="D814" t="s">
        <v>2</v>
      </c>
      <c r="E814" t="s">
        <v>1077</v>
      </c>
      <c r="F814" s="5">
        <v>44357</v>
      </c>
      <c r="G814" s="5">
        <v>44359</v>
      </c>
      <c r="H814">
        <v>1</v>
      </c>
      <c r="K814">
        <v>1</v>
      </c>
      <c r="L814">
        <v>1800.24</v>
      </c>
      <c r="M814" t="s">
        <v>18</v>
      </c>
      <c r="N814">
        <v>2</v>
      </c>
      <c r="O814">
        <v>80</v>
      </c>
      <c r="P814">
        <v>80</v>
      </c>
      <c r="Q814">
        <v>80</v>
      </c>
      <c r="R814">
        <v>1800.24</v>
      </c>
      <c r="S814">
        <v>1880.24</v>
      </c>
      <c r="T814">
        <v>1880.24</v>
      </c>
      <c r="U814" t="s">
        <v>1050</v>
      </c>
      <c r="V814" t="s">
        <v>1052</v>
      </c>
      <c r="W814">
        <f t="shared" si="12"/>
        <v>2</v>
      </c>
    </row>
    <row r="815" spans="1:23" x14ac:dyDescent="0.35">
      <c r="A815" t="s">
        <v>860</v>
      </c>
      <c r="B815" t="s">
        <v>34</v>
      </c>
      <c r="C815" t="s">
        <v>8</v>
      </c>
      <c r="D815" t="s">
        <v>12</v>
      </c>
      <c r="E815" t="s">
        <v>1077</v>
      </c>
      <c r="F815" s="5">
        <v>44357</v>
      </c>
      <c r="G815" s="5">
        <v>44368</v>
      </c>
      <c r="H815">
        <v>1</v>
      </c>
      <c r="K815">
        <v>0.5</v>
      </c>
      <c r="L815">
        <v>144</v>
      </c>
      <c r="M815" t="s">
        <v>18</v>
      </c>
      <c r="N815">
        <v>11</v>
      </c>
      <c r="O815">
        <v>80</v>
      </c>
      <c r="P815">
        <v>40</v>
      </c>
      <c r="Q815">
        <v>40</v>
      </c>
      <c r="R815">
        <v>144</v>
      </c>
      <c r="S815">
        <v>184</v>
      </c>
      <c r="T815">
        <v>184</v>
      </c>
      <c r="U815" t="s">
        <v>1050</v>
      </c>
      <c r="V815" t="s">
        <v>1053</v>
      </c>
      <c r="W815">
        <f t="shared" si="12"/>
        <v>11</v>
      </c>
    </row>
    <row r="816" spans="1:23" x14ac:dyDescent="0.35">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12"/>
        <v>11</v>
      </c>
    </row>
    <row r="817" spans="1:23" x14ac:dyDescent="0.35">
      <c r="A817" t="s">
        <v>862</v>
      </c>
      <c r="B817" t="s">
        <v>36</v>
      </c>
      <c r="C817" t="s">
        <v>7</v>
      </c>
      <c r="D817" t="s">
        <v>13</v>
      </c>
      <c r="E817" t="s">
        <v>1077</v>
      </c>
      <c r="F817" s="5">
        <v>44357</v>
      </c>
      <c r="G817" s="5">
        <v>44373</v>
      </c>
      <c r="H817">
        <v>2</v>
      </c>
      <c r="K817">
        <v>0.5</v>
      </c>
      <c r="L817">
        <v>180</v>
      </c>
      <c r="M817" t="s">
        <v>17</v>
      </c>
      <c r="N817">
        <v>16</v>
      </c>
      <c r="O817">
        <v>140</v>
      </c>
      <c r="P817">
        <v>70</v>
      </c>
      <c r="Q817">
        <v>70</v>
      </c>
      <c r="R817">
        <v>180</v>
      </c>
      <c r="S817">
        <v>250</v>
      </c>
      <c r="T817">
        <v>250</v>
      </c>
      <c r="U817" t="s">
        <v>1050</v>
      </c>
      <c r="V817" t="s">
        <v>1052</v>
      </c>
      <c r="W817">
        <f t="shared" si="12"/>
        <v>16</v>
      </c>
    </row>
    <row r="818" spans="1:23" x14ac:dyDescent="0.35">
      <c r="A818" t="s">
        <v>863</v>
      </c>
      <c r="B818" t="s">
        <v>37</v>
      </c>
      <c r="C818" t="s">
        <v>8</v>
      </c>
      <c r="D818" t="s">
        <v>12</v>
      </c>
      <c r="E818" t="s">
        <v>1077</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12"/>
        <v>13</v>
      </c>
    </row>
    <row r="819" spans="1:23"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12"/>
        <v>29</v>
      </c>
    </row>
    <row r="820" spans="1:23" x14ac:dyDescent="0.35">
      <c r="A820" t="s">
        <v>865</v>
      </c>
      <c r="B820" t="s">
        <v>36</v>
      </c>
      <c r="C820" t="s">
        <v>7</v>
      </c>
      <c r="D820" t="s">
        <v>11</v>
      </c>
      <c r="E820" t="s">
        <v>1077</v>
      </c>
      <c r="F820" s="5">
        <v>44357</v>
      </c>
      <c r="G820" s="5">
        <v>44392</v>
      </c>
      <c r="H820">
        <v>1</v>
      </c>
      <c r="K820">
        <v>0.25</v>
      </c>
      <c r="L820">
        <v>120</v>
      </c>
      <c r="M820" t="s">
        <v>17</v>
      </c>
      <c r="N820">
        <v>35</v>
      </c>
      <c r="O820">
        <v>80</v>
      </c>
      <c r="P820">
        <v>20</v>
      </c>
      <c r="Q820">
        <v>20</v>
      </c>
      <c r="R820">
        <v>120</v>
      </c>
      <c r="S820">
        <v>140</v>
      </c>
      <c r="T820">
        <v>140</v>
      </c>
      <c r="U820" t="s">
        <v>1050</v>
      </c>
      <c r="V820" t="s">
        <v>1050</v>
      </c>
      <c r="W820">
        <f t="shared" si="12"/>
        <v>35</v>
      </c>
    </row>
    <row r="821" spans="1:23" x14ac:dyDescent="0.35">
      <c r="A821" t="s">
        <v>866</v>
      </c>
      <c r="B821" t="s">
        <v>36</v>
      </c>
      <c r="C821" t="s">
        <v>7</v>
      </c>
      <c r="D821" t="s">
        <v>13</v>
      </c>
      <c r="E821" t="s">
        <v>1077</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12"/>
        <v>32</v>
      </c>
    </row>
    <row r="822" spans="1:23" x14ac:dyDescent="0.35">
      <c r="A822" t="s">
        <v>867</v>
      </c>
      <c r="B822" t="s">
        <v>38</v>
      </c>
      <c r="C822" t="s">
        <v>8</v>
      </c>
      <c r="D822" t="s">
        <v>12</v>
      </c>
      <c r="E822" t="s">
        <v>1077</v>
      </c>
      <c r="F822" s="5">
        <v>44357</v>
      </c>
      <c r="G822" s="5">
        <v>44391</v>
      </c>
      <c r="H822">
        <v>1</v>
      </c>
      <c r="K822">
        <v>0.25</v>
      </c>
      <c r="L822">
        <v>34.5</v>
      </c>
      <c r="M822" t="s">
        <v>19</v>
      </c>
      <c r="N822">
        <v>34</v>
      </c>
      <c r="O822">
        <v>80</v>
      </c>
      <c r="P822">
        <v>20</v>
      </c>
      <c r="Q822">
        <v>20</v>
      </c>
      <c r="R822">
        <v>34.5</v>
      </c>
      <c r="S822">
        <v>54.5</v>
      </c>
      <c r="T822">
        <v>54.5</v>
      </c>
      <c r="U822" t="s">
        <v>1050</v>
      </c>
      <c r="V822" t="s">
        <v>1051</v>
      </c>
      <c r="W822">
        <f t="shared" si="12"/>
        <v>34</v>
      </c>
    </row>
    <row r="823" spans="1:23" x14ac:dyDescent="0.35">
      <c r="A823" t="s">
        <v>868</v>
      </c>
      <c r="B823" t="s">
        <v>34</v>
      </c>
      <c r="C823" t="s">
        <v>8</v>
      </c>
      <c r="D823" t="s">
        <v>2</v>
      </c>
      <c r="E823" t="s">
        <v>1077</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f t="shared" si="12"/>
        <v>35</v>
      </c>
    </row>
    <row r="824" spans="1:23" x14ac:dyDescent="0.35">
      <c r="A824" t="s">
        <v>869</v>
      </c>
      <c r="B824" t="s">
        <v>35</v>
      </c>
      <c r="C824" t="s">
        <v>44</v>
      </c>
      <c r="D824" t="s">
        <v>2</v>
      </c>
      <c r="E824" t="s">
        <v>1077</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t="str">
        <f t="shared" si="12"/>
        <v>In progress</v>
      </c>
    </row>
    <row r="825" spans="1:23" x14ac:dyDescent="0.35">
      <c r="A825" t="s">
        <v>870</v>
      </c>
      <c r="B825" t="s">
        <v>34</v>
      </c>
      <c r="C825" t="s">
        <v>8</v>
      </c>
      <c r="D825" t="s">
        <v>12</v>
      </c>
      <c r="E825" t="s">
        <v>1077</v>
      </c>
      <c r="F825" s="5">
        <v>44357</v>
      </c>
      <c r="H825">
        <v>2</v>
      </c>
      <c r="L825">
        <v>165.8691</v>
      </c>
      <c r="M825" t="s">
        <v>18</v>
      </c>
      <c r="N825" t="s">
        <v>1054</v>
      </c>
      <c r="O825">
        <v>140</v>
      </c>
      <c r="P825">
        <v>0</v>
      </c>
      <c r="Q825">
        <v>0</v>
      </c>
      <c r="R825">
        <v>165.8691</v>
      </c>
      <c r="S825">
        <v>165.8691</v>
      </c>
      <c r="T825">
        <v>165.8691</v>
      </c>
      <c r="U825" t="s">
        <v>1050</v>
      </c>
      <c r="V825" t="s">
        <v>1052</v>
      </c>
      <c r="W825" t="str">
        <f t="shared" si="12"/>
        <v>In progress</v>
      </c>
    </row>
    <row r="826" spans="1:23" x14ac:dyDescent="0.35">
      <c r="A826" t="s">
        <v>871</v>
      </c>
      <c r="B826" t="s">
        <v>40</v>
      </c>
      <c r="C826" t="s">
        <v>7</v>
      </c>
      <c r="D826" t="s">
        <v>13</v>
      </c>
      <c r="E826" t="s">
        <v>1077</v>
      </c>
      <c r="F826" s="5">
        <v>44357</v>
      </c>
      <c r="H826">
        <v>2</v>
      </c>
      <c r="L826">
        <v>42.66</v>
      </c>
      <c r="M826" t="s">
        <v>21</v>
      </c>
      <c r="N826" t="s">
        <v>1054</v>
      </c>
      <c r="O826">
        <v>140</v>
      </c>
      <c r="P826">
        <v>0</v>
      </c>
      <c r="Q826">
        <v>0</v>
      </c>
      <c r="R826">
        <v>42.66</v>
      </c>
      <c r="S826">
        <v>42.66</v>
      </c>
      <c r="T826">
        <v>42.66</v>
      </c>
      <c r="U826" t="s">
        <v>1050</v>
      </c>
      <c r="V826" t="s">
        <v>1052</v>
      </c>
      <c r="W826" t="str">
        <f t="shared" si="12"/>
        <v>In progress</v>
      </c>
    </row>
    <row r="827" spans="1:23" x14ac:dyDescent="0.35">
      <c r="A827" t="s">
        <v>872</v>
      </c>
      <c r="B827" t="s">
        <v>39</v>
      </c>
      <c r="C827" t="s">
        <v>9</v>
      </c>
      <c r="D827" t="s">
        <v>13</v>
      </c>
      <c r="E827" t="s">
        <v>1077</v>
      </c>
      <c r="F827" s="5">
        <v>44357</v>
      </c>
      <c r="H827">
        <v>1</v>
      </c>
      <c r="L827">
        <v>101.9011</v>
      </c>
      <c r="M827" t="s">
        <v>17</v>
      </c>
      <c r="N827" t="s">
        <v>1054</v>
      </c>
      <c r="O827">
        <v>80</v>
      </c>
      <c r="P827">
        <v>0</v>
      </c>
      <c r="Q827">
        <v>0</v>
      </c>
      <c r="R827">
        <v>101.9011</v>
      </c>
      <c r="S827">
        <v>101.9011</v>
      </c>
      <c r="T827">
        <v>101.9011</v>
      </c>
      <c r="U827" t="s">
        <v>1050</v>
      </c>
      <c r="V827" t="s">
        <v>1052</v>
      </c>
      <c r="W827" t="str">
        <f t="shared" si="12"/>
        <v>In progress</v>
      </c>
    </row>
    <row r="828" spans="1:23" x14ac:dyDescent="0.35">
      <c r="A828" t="s">
        <v>873</v>
      </c>
      <c r="B828" t="s">
        <v>42</v>
      </c>
      <c r="C828" t="s">
        <v>9</v>
      </c>
      <c r="D828" t="s">
        <v>2</v>
      </c>
      <c r="E828" t="s">
        <v>1077</v>
      </c>
      <c r="F828" s="5">
        <v>44357</v>
      </c>
      <c r="H828">
        <v>2</v>
      </c>
      <c r="L828">
        <v>222.5367</v>
      </c>
      <c r="M828" t="s">
        <v>18</v>
      </c>
      <c r="N828" t="s">
        <v>1054</v>
      </c>
      <c r="O828">
        <v>140</v>
      </c>
      <c r="P828">
        <v>0</v>
      </c>
      <c r="Q828">
        <v>0</v>
      </c>
      <c r="R828">
        <v>222.5367</v>
      </c>
      <c r="S828">
        <v>222.5367</v>
      </c>
      <c r="T828">
        <v>222.5367</v>
      </c>
      <c r="U828" t="s">
        <v>1050</v>
      </c>
      <c r="V828" t="s">
        <v>1052</v>
      </c>
      <c r="W828" t="str">
        <f t="shared" si="12"/>
        <v>In progress</v>
      </c>
    </row>
    <row r="829" spans="1:23" x14ac:dyDescent="0.35">
      <c r="A829" t="s">
        <v>874</v>
      </c>
      <c r="B829" t="s">
        <v>39</v>
      </c>
      <c r="C829" t="s">
        <v>9</v>
      </c>
      <c r="D829" t="s">
        <v>13</v>
      </c>
      <c r="E829" t="s">
        <v>1077</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12"/>
        <v>35</v>
      </c>
    </row>
    <row r="830" spans="1:23" x14ac:dyDescent="0.35">
      <c r="A830" t="s">
        <v>875</v>
      </c>
      <c r="B830" t="s">
        <v>36</v>
      </c>
      <c r="C830" t="s">
        <v>7</v>
      </c>
      <c r="D830" t="s">
        <v>11</v>
      </c>
      <c r="E830" t="s">
        <v>1077</v>
      </c>
      <c r="F830" s="5">
        <v>44359</v>
      </c>
      <c r="G830" s="5">
        <v>44376</v>
      </c>
      <c r="H830">
        <v>1</v>
      </c>
      <c r="K830">
        <v>0.25</v>
      </c>
      <c r="L830">
        <v>22</v>
      </c>
      <c r="M830" t="s">
        <v>17</v>
      </c>
      <c r="N830">
        <v>17</v>
      </c>
      <c r="O830">
        <v>80</v>
      </c>
      <c r="P830">
        <v>20</v>
      </c>
      <c r="Q830">
        <v>20</v>
      </c>
      <c r="R830">
        <v>22</v>
      </c>
      <c r="S830">
        <v>42</v>
      </c>
      <c r="T830">
        <v>42</v>
      </c>
      <c r="U830" t="s">
        <v>1052</v>
      </c>
      <c r="V830" t="s">
        <v>1048</v>
      </c>
      <c r="W830">
        <f t="shared" si="12"/>
        <v>17</v>
      </c>
    </row>
    <row r="831" spans="1:23" x14ac:dyDescent="0.35">
      <c r="A831" t="s">
        <v>876</v>
      </c>
      <c r="B831" t="s">
        <v>34</v>
      </c>
      <c r="C831" t="s">
        <v>44</v>
      </c>
      <c r="D831" t="s">
        <v>13</v>
      </c>
      <c r="E831" t="s">
        <v>1077</v>
      </c>
      <c r="F831" s="5">
        <v>44361</v>
      </c>
      <c r="G831" s="5">
        <v>44370</v>
      </c>
      <c r="H831">
        <v>1</v>
      </c>
      <c r="K831">
        <v>0.5</v>
      </c>
      <c r="L831">
        <v>120</v>
      </c>
      <c r="M831" t="s">
        <v>17</v>
      </c>
      <c r="N831">
        <v>9</v>
      </c>
      <c r="O831">
        <v>80</v>
      </c>
      <c r="P831">
        <v>40</v>
      </c>
      <c r="Q831">
        <v>40</v>
      </c>
      <c r="R831">
        <v>120</v>
      </c>
      <c r="S831">
        <v>160</v>
      </c>
      <c r="T831">
        <v>160</v>
      </c>
      <c r="U831" t="s">
        <v>1053</v>
      </c>
      <c r="V831" t="s">
        <v>1051</v>
      </c>
      <c r="W831">
        <f t="shared" si="12"/>
        <v>9</v>
      </c>
    </row>
    <row r="832" spans="1:23"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12"/>
        <v>10</v>
      </c>
    </row>
    <row r="833" spans="1:23" x14ac:dyDescent="0.35">
      <c r="A833" t="s">
        <v>878</v>
      </c>
      <c r="B833" t="s">
        <v>38</v>
      </c>
      <c r="C833" t="s">
        <v>9</v>
      </c>
      <c r="D833" t="s">
        <v>13</v>
      </c>
      <c r="E833" t="s">
        <v>1077</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12"/>
        <v>23</v>
      </c>
    </row>
    <row r="834" spans="1:23" x14ac:dyDescent="0.35">
      <c r="A834" t="s">
        <v>879</v>
      </c>
      <c r="B834" t="s">
        <v>39</v>
      </c>
      <c r="C834" t="s">
        <v>8</v>
      </c>
      <c r="D834" t="s">
        <v>11</v>
      </c>
      <c r="E834" t="s">
        <v>1077</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12"/>
        <v>38</v>
      </c>
    </row>
    <row r="835" spans="1:23" x14ac:dyDescent="0.35">
      <c r="A835" t="s">
        <v>880</v>
      </c>
      <c r="B835" t="s">
        <v>34</v>
      </c>
      <c r="C835" t="s">
        <v>44</v>
      </c>
      <c r="D835" t="s">
        <v>12</v>
      </c>
      <c r="E835" t="s">
        <v>1077</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13">IF(G835, DATEDIF(F835, G835, "D"), "In progress")</f>
        <v>38</v>
      </c>
    </row>
    <row r="836" spans="1:23" x14ac:dyDescent="0.35">
      <c r="A836" t="s">
        <v>881</v>
      </c>
      <c r="B836" t="s">
        <v>35</v>
      </c>
      <c r="C836" t="s">
        <v>44</v>
      </c>
      <c r="D836" t="s">
        <v>13</v>
      </c>
      <c r="E836" t="s">
        <v>1077</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t="str">
        <f t="shared" si="13"/>
        <v>In progress</v>
      </c>
    </row>
    <row r="837" spans="1:23" x14ac:dyDescent="0.35">
      <c r="A837" t="s">
        <v>882</v>
      </c>
      <c r="B837" t="s">
        <v>34</v>
      </c>
      <c r="C837" t="s">
        <v>8</v>
      </c>
      <c r="D837" t="s">
        <v>1</v>
      </c>
      <c r="E837" t="s">
        <v>1077</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t="str">
        <f t="shared" si="13"/>
        <v>In progress</v>
      </c>
    </row>
    <row r="838" spans="1:23" x14ac:dyDescent="0.35">
      <c r="A838" t="s">
        <v>883</v>
      </c>
      <c r="B838" t="s">
        <v>37</v>
      </c>
      <c r="C838" t="s">
        <v>43</v>
      </c>
      <c r="D838" t="s">
        <v>11</v>
      </c>
      <c r="E838" t="s">
        <v>1077</v>
      </c>
      <c r="F838" s="5">
        <v>44362</v>
      </c>
      <c r="G838" s="5">
        <v>44386</v>
      </c>
      <c r="H838">
        <v>1</v>
      </c>
      <c r="K838">
        <v>0.25</v>
      </c>
      <c r="L838">
        <v>70.5334</v>
      </c>
      <c r="M838" t="s">
        <v>17</v>
      </c>
      <c r="N838">
        <v>24</v>
      </c>
      <c r="O838">
        <v>80</v>
      </c>
      <c r="P838">
        <v>20</v>
      </c>
      <c r="Q838">
        <v>20</v>
      </c>
      <c r="R838">
        <v>70.5334</v>
      </c>
      <c r="S838">
        <v>90.5334</v>
      </c>
      <c r="T838">
        <v>90.5334</v>
      </c>
      <c r="U838" t="s">
        <v>1048</v>
      </c>
      <c r="V838" t="s">
        <v>1049</v>
      </c>
      <c r="W838">
        <f t="shared" si="13"/>
        <v>24</v>
      </c>
    </row>
    <row r="839" spans="1:23" x14ac:dyDescent="0.35">
      <c r="A839" t="s">
        <v>884</v>
      </c>
      <c r="B839" t="s">
        <v>41</v>
      </c>
      <c r="C839" t="s">
        <v>7</v>
      </c>
      <c r="D839" t="s">
        <v>12</v>
      </c>
      <c r="E839" t="s">
        <v>1077</v>
      </c>
      <c r="F839" s="5">
        <v>44362</v>
      </c>
      <c r="G839" s="5">
        <v>44389</v>
      </c>
      <c r="H839">
        <v>2</v>
      </c>
      <c r="K839">
        <v>0.25</v>
      </c>
      <c r="L839">
        <v>14.4</v>
      </c>
      <c r="M839" t="s">
        <v>17</v>
      </c>
      <c r="N839">
        <v>27</v>
      </c>
      <c r="O839">
        <v>140</v>
      </c>
      <c r="P839">
        <v>35</v>
      </c>
      <c r="Q839">
        <v>35</v>
      </c>
      <c r="R839">
        <v>14.4</v>
      </c>
      <c r="S839">
        <v>49.4</v>
      </c>
      <c r="T839">
        <v>49.4</v>
      </c>
      <c r="U839" t="s">
        <v>1048</v>
      </c>
      <c r="V839" t="s">
        <v>1053</v>
      </c>
      <c r="W839">
        <f t="shared" si="13"/>
        <v>27</v>
      </c>
    </row>
    <row r="840" spans="1:23" x14ac:dyDescent="0.35">
      <c r="A840" t="s">
        <v>885</v>
      </c>
      <c r="B840" t="s">
        <v>39</v>
      </c>
      <c r="C840" t="s">
        <v>9</v>
      </c>
      <c r="D840" t="s">
        <v>12</v>
      </c>
      <c r="E840" t="s">
        <v>1077</v>
      </c>
      <c r="F840" s="5">
        <v>44362</v>
      </c>
      <c r="G840" s="5">
        <v>44391</v>
      </c>
      <c r="H840">
        <v>1</v>
      </c>
      <c r="K840">
        <v>0.25</v>
      </c>
      <c r="L840">
        <v>144</v>
      </c>
      <c r="M840" t="s">
        <v>19</v>
      </c>
      <c r="N840">
        <v>29</v>
      </c>
      <c r="O840">
        <v>80</v>
      </c>
      <c r="P840">
        <v>20</v>
      </c>
      <c r="Q840">
        <v>20</v>
      </c>
      <c r="R840">
        <v>144</v>
      </c>
      <c r="S840">
        <v>164</v>
      </c>
      <c r="T840">
        <v>164</v>
      </c>
      <c r="U840" t="s">
        <v>1048</v>
      </c>
      <c r="V840" t="s">
        <v>1051</v>
      </c>
      <c r="W840">
        <f t="shared" si="13"/>
        <v>29</v>
      </c>
    </row>
    <row r="841" spans="1:23" x14ac:dyDescent="0.35">
      <c r="A841" t="s">
        <v>886</v>
      </c>
      <c r="B841" t="s">
        <v>36</v>
      </c>
      <c r="C841" t="s">
        <v>7</v>
      </c>
      <c r="D841" t="s">
        <v>12</v>
      </c>
      <c r="E841" t="s">
        <v>1077</v>
      </c>
      <c r="F841" s="5">
        <v>44362</v>
      </c>
      <c r="G841" s="5">
        <v>44396</v>
      </c>
      <c r="H841">
        <v>1</v>
      </c>
      <c r="K841">
        <v>0.5</v>
      </c>
      <c r="L841">
        <v>5.4</v>
      </c>
      <c r="M841" t="s">
        <v>18</v>
      </c>
      <c r="N841">
        <v>34</v>
      </c>
      <c r="O841">
        <v>80</v>
      </c>
      <c r="P841">
        <v>40</v>
      </c>
      <c r="Q841">
        <v>40</v>
      </c>
      <c r="R841">
        <v>5.4</v>
      </c>
      <c r="S841">
        <v>45.4</v>
      </c>
      <c r="T841">
        <v>45.4</v>
      </c>
      <c r="U841" t="s">
        <v>1048</v>
      </c>
      <c r="V841" t="s">
        <v>1053</v>
      </c>
      <c r="W841">
        <f t="shared" si="13"/>
        <v>34</v>
      </c>
    </row>
    <row r="842" spans="1:23" x14ac:dyDescent="0.35">
      <c r="A842" t="s">
        <v>887</v>
      </c>
      <c r="B842" t="s">
        <v>38</v>
      </c>
      <c r="C842" t="s">
        <v>43</v>
      </c>
      <c r="D842" t="s">
        <v>12</v>
      </c>
      <c r="E842" t="s">
        <v>1077</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f t="shared" si="13"/>
        <v>8</v>
      </c>
    </row>
    <row r="843" spans="1:23" x14ac:dyDescent="0.35">
      <c r="A843" t="s">
        <v>888</v>
      </c>
      <c r="B843" t="s">
        <v>34</v>
      </c>
      <c r="C843" t="s">
        <v>8</v>
      </c>
      <c r="D843" t="s">
        <v>13</v>
      </c>
      <c r="E843" t="s">
        <v>1077</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f t="shared" si="13"/>
        <v>8</v>
      </c>
    </row>
    <row r="844" spans="1:23" x14ac:dyDescent="0.35">
      <c r="A844" t="s">
        <v>889</v>
      </c>
      <c r="B844" t="s">
        <v>39</v>
      </c>
      <c r="C844" t="s">
        <v>9</v>
      </c>
      <c r="D844" t="s">
        <v>12</v>
      </c>
      <c r="E844" t="s">
        <v>1077</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13"/>
        <v>29</v>
      </c>
    </row>
    <row r="845" spans="1:23" x14ac:dyDescent="0.35">
      <c r="A845" t="s">
        <v>890</v>
      </c>
      <c r="B845" t="s">
        <v>35</v>
      </c>
      <c r="C845" t="s">
        <v>8</v>
      </c>
      <c r="D845" t="s">
        <v>2</v>
      </c>
      <c r="E845" t="s">
        <v>1077</v>
      </c>
      <c r="F845" s="5">
        <v>44363</v>
      </c>
      <c r="G845" s="5">
        <v>44398</v>
      </c>
      <c r="H845">
        <v>2</v>
      </c>
      <c r="K845">
        <v>3.5</v>
      </c>
      <c r="L845">
        <v>23</v>
      </c>
      <c r="M845" t="s">
        <v>17</v>
      </c>
      <c r="N845">
        <v>35</v>
      </c>
      <c r="O845">
        <v>140</v>
      </c>
      <c r="P845">
        <v>490</v>
      </c>
      <c r="Q845">
        <v>490</v>
      </c>
      <c r="R845">
        <v>23</v>
      </c>
      <c r="S845">
        <v>513</v>
      </c>
      <c r="T845">
        <v>513</v>
      </c>
      <c r="U845" t="s">
        <v>1051</v>
      </c>
      <c r="V845" t="s">
        <v>1051</v>
      </c>
      <c r="W845">
        <f t="shared" si="13"/>
        <v>35</v>
      </c>
    </row>
    <row r="846" spans="1:23" x14ac:dyDescent="0.35">
      <c r="A846" t="s">
        <v>891</v>
      </c>
      <c r="B846" t="s">
        <v>38</v>
      </c>
      <c r="C846" t="s">
        <v>8</v>
      </c>
      <c r="D846" t="s">
        <v>12</v>
      </c>
      <c r="E846" t="s">
        <v>1077</v>
      </c>
      <c r="F846" s="5">
        <v>44363</v>
      </c>
      <c r="H846">
        <v>2</v>
      </c>
      <c r="L846">
        <v>30</v>
      </c>
      <c r="M846" t="s">
        <v>18</v>
      </c>
      <c r="N846" t="s">
        <v>1054</v>
      </c>
      <c r="O846">
        <v>140</v>
      </c>
      <c r="P846">
        <v>0</v>
      </c>
      <c r="Q846">
        <v>0</v>
      </c>
      <c r="R846">
        <v>30</v>
      </c>
      <c r="S846">
        <v>30</v>
      </c>
      <c r="T846">
        <v>30</v>
      </c>
      <c r="U846" t="s">
        <v>1051</v>
      </c>
      <c r="V846" t="s">
        <v>1052</v>
      </c>
      <c r="W846" t="str">
        <f t="shared" si="13"/>
        <v>In progress</v>
      </c>
    </row>
    <row r="847" spans="1:23" x14ac:dyDescent="0.35">
      <c r="A847" t="s">
        <v>892</v>
      </c>
      <c r="B847" t="s">
        <v>34</v>
      </c>
      <c r="C847" t="s">
        <v>44</v>
      </c>
      <c r="D847" t="s">
        <v>11</v>
      </c>
      <c r="E847" t="s">
        <v>1077</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t="str">
        <f t="shared" si="13"/>
        <v>In progress</v>
      </c>
    </row>
    <row r="848" spans="1:23" x14ac:dyDescent="0.35">
      <c r="A848" t="s">
        <v>893</v>
      </c>
      <c r="B848" t="s">
        <v>34</v>
      </c>
      <c r="C848" t="s">
        <v>8</v>
      </c>
      <c r="D848" t="s">
        <v>11</v>
      </c>
      <c r="E848" t="s">
        <v>1077</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t="str">
        <f t="shared" si="13"/>
        <v>In progress</v>
      </c>
    </row>
    <row r="849" spans="1:23" x14ac:dyDescent="0.35">
      <c r="A849" t="s">
        <v>894</v>
      </c>
      <c r="B849" t="s">
        <v>38</v>
      </c>
      <c r="C849" t="s">
        <v>8</v>
      </c>
      <c r="D849" t="s">
        <v>12</v>
      </c>
      <c r="E849" t="s">
        <v>1077</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t="str">
        <f t="shared" si="13"/>
        <v>In progress</v>
      </c>
    </row>
    <row r="850" spans="1:23" x14ac:dyDescent="0.35">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
        <v>1052</v>
      </c>
      <c r="W850" t="str">
        <f t="shared" si="13"/>
        <v>In progress</v>
      </c>
    </row>
    <row r="851" spans="1:23" x14ac:dyDescent="0.35">
      <c r="A851" t="s">
        <v>896</v>
      </c>
      <c r="B851" t="s">
        <v>36</v>
      </c>
      <c r="C851" t="s">
        <v>7</v>
      </c>
      <c r="D851" t="s">
        <v>12</v>
      </c>
      <c r="E851" t="s">
        <v>1077</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13"/>
        <v>13</v>
      </c>
    </row>
    <row r="852" spans="1:23" x14ac:dyDescent="0.35">
      <c r="A852" t="s">
        <v>897</v>
      </c>
      <c r="B852" t="s">
        <v>38</v>
      </c>
      <c r="C852" t="s">
        <v>44</v>
      </c>
      <c r="D852" t="s">
        <v>12</v>
      </c>
      <c r="E852" t="s">
        <v>1077</v>
      </c>
      <c r="F852" s="5">
        <v>44364</v>
      </c>
      <c r="G852" s="5">
        <v>44383</v>
      </c>
      <c r="H852">
        <v>1</v>
      </c>
      <c r="K852">
        <v>0.25</v>
      </c>
      <c r="L852">
        <v>54.8215</v>
      </c>
      <c r="M852" t="s">
        <v>17</v>
      </c>
      <c r="N852">
        <v>19</v>
      </c>
      <c r="O852">
        <v>80</v>
      </c>
      <c r="P852">
        <v>20</v>
      </c>
      <c r="Q852">
        <v>20</v>
      </c>
      <c r="R852">
        <v>54.8215</v>
      </c>
      <c r="S852">
        <v>74.8215</v>
      </c>
      <c r="T852">
        <v>74.8215</v>
      </c>
      <c r="U852" t="s">
        <v>1050</v>
      </c>
      <c r="V852" t="s">
        <v>1048</v>
      </c>
      <c r="W852">
        <f t="shared" si="13"/>
        <v>19</v>
      </c>
    </row>
    <row r="853" spans="1:23" x14ac:dyDescent="0.35">
      <c r="A853" t="s">
        <v>898</v>
      </c>
      <c r="B853" t="s">
        <v>34</v>
      </c>
      <c r="C853" t="s">
        <v>44</v>
      </c>
      <c r="D853" t="s">
        <v>13</v>
      </c>
      <c r="E853" t="s">
        <v>1077</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13"/>
        <v>35</v>
      </c>
    </row>
    <row r="854" spans="1:23" x14ac:dyDescent="0.35">
      <c r="A854" t="s">
        <v>899</v>
      </c>
      <c r="B854" t="s">
        <v>41</v>
      </c>
      <c r="C854" t="s">
        <v>7</v>
      </c>
      <c r="D854" t="s">
        <v>12</v>
      </c>
      <c r="E854" t="s">
        <v>1077</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t="str">
        <f t="shared" si="13"/>
        <v>In progress</v>
      </c>
    </row>
    <row r="855" spans="1:23" x14ac:dyDescent="0.35">
      <c r="A855" t="s">
        <v>900</v>
      </c>
      <c r="B855" t="s">
        <v>36</v>
      </c>
      <c r="C855" t="s">
        <v>7</v>
      </c>
      <c r="D855" t="s">
        <v>11</v>
      </c>
      <c r="E855" t="s">
        <v>1077</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t="str">
        <f t="shared" si="13"/>
        <v>In progress</v>
      </c>
    </row>
    <row r="856" spans="1:23" x14ac:dyDescent="0.35">
      <c r="A856" t="s">
        <v>901</v>
      </c>
      <c r="B856" t="s">
        <v>38</v>
      </c>
      <c r="C856" t="s">
        <v>9</v>
      </c>
      <c r="D856" t="s">
        <v>12</v>
      </c>
      <c r="E856" t="s">
        <v>1077</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t="str">
        <f t="shared" si="13"/>
        <v>In progress</v>
      </c>
    </row>
    <row r="857" spans="1:23" x14ac:dyDescent="0.35">
      <c r="A857" t="s">
        <v>902</v>
      </c>
      <c r="B857" t="s">
        <v>36</v>
      </c>
      <c r="C857" t="s">
        <v>7</v>
      </c>
      <c r="D857" t="s">
        <v>12</v>
      </c>
      <c r="E857" t="s">
        <v>1077</v>
      </c>
      <c r="F857" s="5">
        <v>44364</v>
      </c>
      <c r="H857">
        <v>2</v>
      </c>
      <c r="L857">
        <v>18.63</v>
      </c>
      <c r="M857" t="s">
        <v>17</v>
      </c>
      <c r="N857" t="s">
        <v>1054</v>
      </c>
      <c r="O857">
        <v>140</v>
      </c>
      <c r="P857">
        <v>0</v>
      </c>
      <c r="Q857">
        <v>0</v>
      </c>
      <c r="R857">
        <v>18.63</v>
      </c>
      <c r="S857">
        <v>18.63</v>
      </c>
      <c r="T857">
        <v>18.63</v>
      </c>
      <c r="U857" t="s">
        <v>1050</v>
      </c>
      <c r="V857" t="s">
        <v>1052</v>
      </c>
      <c r="W857" t="str">
        <f t="shared" si="13"/>
        <v>In progress</v>
      </c>
    </row>
    <row r="858" spans="1:23" x14ac:dyDescent="0.35">
      <c r="A858" t="s">
        <v>903</v>
      </c>
      <c r="B858" t="s">
        <v>36</v>
      </c>
      <c r="C858" t="s">
        <v>7</v>
      </c>
      <c r="D858" t="s">
        <v>12</v>
      </c>
      <c r="E858" t="s">
        <v>1077</v>
      </c>
      <c r="F858" s="5">
        <v>44364</v>
      </c>
      <c r="H858">
        <v>2</v>
      </c>
      <c r="L858">
        <v>32</v>
      </c>
      <c r="M858" t="s">
        <v>17</v>
      </c>
      <c r="N858" t="s">
        <v>1054</v>
      </c>
      <c r="O858">
        <v>140</v>
      </c>
      <c r="P858">
        <v>0</v>
      </c>
      <c r="Q858">
        <v>0</v>
      </c>
      <c r="R858">
        <v>32</v>
      </c>
      <c r="S858">
        <v>32</v>
      </c>
      <c r="T858">
        <v>32</v>
      </c>
      <c r="U858" t="s">
        <v>1050</v>
      </c>
      <c r="V858" t="s">
        <v>1052</v>
      </c>
      <c r="W858" t="str">
        <f t="shared" si="13"/>
        <v>In progress</v>
      </c>
    </row>
    <row r="859" spans="1:23" x14ac:dyDescent="0.35">
      <c r="A859" t="s">
        <v>904</v>
      </c>
      <c r="B859" t="s">
        <v>36</v>
      </c>
      <c r="C859" t="s">
        <v>7</v>
      </c>
      <c r="D859" t="s">
        <v>11</v>
      </c>
      <c r="E859" t="s">
        <v>1077</v>
      </c>
      <c r="F859" s="5">
        <v>44364</v>
      </c>
      <c r="H859">
        <v>1</v>
      </c>
      <c r="L859">
        <v>14.13</v>
      </c>
      <c r="M859" t="s">
        <v>19</v>
      </c>
      <c r="N859" t="s">
        <v>1054</v>
      </c>
      <c r="O859">
        <v>80</v>
      </c>
      <c r="P859">
        <v>0</v>
      </c>
      <c r="Q859">
        <v>0</v>
      </c>
      <c r="R859">
        <v>14.13</v>
      </c>
      <c r="S859">
        <v>14.13</v>
      </c>
      <c r="T859">
        <v>14.13</v>
      </c>
      <c r="U859" t="s">
        <v>1050</v>
      </c>
      <c r="V859" t="s">
        <v>1052</v>
      </c>
      <c r="W859" t="str">
        <f t="shared" si="13"/>
        <v>In progress</v>
      </c>
    </row>
    <row r="860" spans="1:23" x14ac:dyDescent="0.35">
      <c r="A860" t="s">
        <v>905</v>
      </c>
      <c r="B860" t="s">
        <v>36</v>
      </c>
      <c r="C860" t="s">
        <v>7</v>
      </c>
      <c r="D860" t="s">
        <v>2</v>
      </c>
      <c r="E860" t="s">
        <v>1077</v>
      </c>
      <c r="F860" s="5">
        <v>44364</v>
      </c>
      <c r="H860">
        <v>1</v>
      </c>
      <c r="L860">
        <v>322</v>
      </c>
      <c r="M860" t="s">
        <v>17</v>
      </c>
      <c r="N860" t="s">
        <v>1054</v>
      </c>
      <c r="O860">
        <v>80</v>
      </c>
      <c r="P860">
        <v>0</v>
      </c>
      <c r="Q860">
        <v>0</v>
      </c>
      <c r="R860">
        <v>322</v>
      </c>
      <c r="S860">
        <v>322</v>
      </c>
      <c r="T860">
        <v>322</v>
      </c>
      <c r="U860" t="s">
        <v>1050</v>
      </c>
      <c r="V860" t="s">
        <v>1052</v>
      </c>
      <c r="W860" t="str">
        <f t="shared" si="13"/>
        <v>In progress</v>
      </c>
    </row>
    <row r="861" spans="1:23" x14ac:dyDescent="0.35">
      <c r="A861" t="s">
        <v>906</v>
      </c>
      <c r="B861" t="s">
        <v>41</v>
      </c>
      <c r="C861" t="s">
        <v>7</v>
      </c>
      <c r="D861" t="s">
        <v>12</v>
      </c>
      <c r="E861" t="s">
        <v>1077</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t="str">
        <f t="shared" si="13"/>
        <v>In progress</v>
      </c>
    </row>
    <row r="862" spans="1:23" x14ac:dyDescent="0.35">
      <c r="A862" t="s">
        <v>907</v>
      </c>
      <c r="B862" t="s">
        <v>42</v>
      </c>
      <c r="C862" t="s">
        <v>9</v>
      </c>
      <c r="D862" t="s">
        <v>12</v>
      </c>
      <c r="E862" t="s">
        <v>1077</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13"/>
        <v>24</v>
      </c>
    </row>
    <row r="863" spans="1:23" x14ac:dyDescent="0.35">
      <c r="A863" t="s">
        <v>908</v>
      </c>
      <c r="B863" t="s">
        <v>39</v>
      </c>
      <c r="C863" t="s">
        <v>44</v>
      </c>
      <c r="D863" t="s">
        <v>13</v>
      </c>
      <c r="E863" t="s">
        <v>1077</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13"/>
        <v>14</v>
      </c>
    </row>
    <row r="864" spans="1:23" x14ac:dyDescent="0.35">
      <c r="A864" t="s">
        <v>909</v>
      </c>
      <c r="B864" t="s">
        <v>35</v>
      </c>
      <c r="C864" t="s">
        <v>8</v>
      </c>
      <c r="D864" t="s">
        <v>1</v>
      </c>
      <c r="E864" t="s">
        <v>1077</v>
      </c>
      <c r="F864" s="5">
        <v>44368</v>
      </c>
      <c r="G864" s="5">
        <v>44377</v>
      </c>
      <c r="H864">
        <v>1</v>
      </c>
      <c r="K864">
        <v>1.5</v>
      </c>
      <c r="L864">
        <v>202.8</v>
      </c>
      <c r="M864" t="s">
        <v>17</v>
      </c>
      <c r="N864">
        <v>9</v>
      </c>
      <c r="O864">
        <v>80</v>
      </c>
      <c r="P864">
        <v>120</v>
      </c>
      <c r="Q864">
        <v>120</v>
      </c>
      <c r="R864">
        <v>202.8</v>
      </c>
      <c r="S864">
        <v>322.8</v>
      </c>
      <c r="T864">
        <v>322.8</v>
      </c>
      <c r="U864" t="s">
        <v>1053</v>
      </c>
      <c r="V864" t="s">
        <v>1051</v>
      </c>
      <c r="W864">
        <f t="shared" si="13"/>
        <v>9</v>
      </c>
    </row>
    <row r="865" spans="1:23" x14ac:dyDescent="0.35">
      <c r="A865" t="s">
        <v>910</v>
      </c>
      <c r="B865" t="s">
        <v>34</v>
      </c>
      <c r="C865" t="s">
        <v>9</v>
      </c>
      <c r="D865" t="s">
        <v>13</v>
      </c>
      <c r="E865" t="s">
        <v>1077</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f t="shared" si="13"/>
        <v>18</v>
      </c>
    </row>
    <row r="866" spans="1:23" x14ac:dyDescent="0.35">
      <c r="A866" t="s">
        <v>911</v>
      </c>
      <c r="B866" t="s">
        <v>41</v>
      </c>
      <c r="C866" t="s">
        <v>7</v>
      </c>
      <c r="D866" t="s">
        <v>12</v>
      </c>
      <c r="E866" t="s">
        <v>1077</v>
      </c>
      <c r="F866" s="5">
        <v>44368</v>
      </c>
      <c r="G866" s="5">
        <v>44389</v>
      </c>
      <c r="H866">
        <v>2</v>
      </c>
      <c r="K866">
        <v>1</v>
      </c>
      <c r="L866">
        <v>144</v>
      </c>
      <c r="M866" t="s">
        <v>18</v>
      </c>
      <c r="N866">
        <v>21</v>
      </c>
      <c r="O866">
        <v>140</v>
      </c>
      <c r="P866">
        <v>140</v>
      </c>
      <c r="Q866">
        <v>140</v>
      </c>
      <c r="R866">
        <v>144</v>
      </c>
      <c r="S866">
        <v>284</v>
      </c>
      <c r="T866">
        <v>284</v>
      </c>
      <c r="U866" t="s">
        <v>1053</v>
      </c>
      <c r="V866" t="s">
        <v>1053</v>
      </c>
      <c r="W866">
        <f t="shared" si="13"/>
        <v>21</v>
      </c>
    </row>
    <row r="867" spans="1:23" x14ac:dyDescent="0.35">
      <c r="A867" t="s">
        <v>912</v>
      </c>
      <c r="B867" t="s">
        <v>37</v>
      </c>
      <c r="C867" t="s">
        <v>9</v>
      </c>
      <c r="D867" t="s">
        <v>11</v>
      </c>
      <c r="E867" t="s">
        <v>1077</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13"/>
        <v>22</v>
      </c>
    </row>
    <row r="868" spans="1:23" x14ac:dyDescent="0.35">
      <c r="A868" t="s">
        <v>913</v>
      </c>
      <c r="B868" t="s">
        <v>40</v>
      </c>
      <c r="C868" t="s">
        <v>7</v>
      </c>
      <c r="D868" t="s">
        <v>11</v>
      </c>
      <c r="E868" t="s">
        <v>1077</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f t="shared" si="13"/>
        <v>23</v>
      </c>
    </row>
    <row r="869" spans="1:23" x14ac:dyDescent="0.35">
      <c r="A869" t="s">
        <v>914</v>
      </c>
      <c r="B869" t="s">
        <v>40</v>
      </c>
      <c r="C869" t="s">
        <v>7</v>
      </c>
      <c r="D869" t="s">
        <v>12</v>
      </c>
      <c r="E869" t="s">
        <v>1077</v>
      </c>
      <c r="F869" s="5">
        <v>44368</v>
      </c>
      <c r="H869">
        <v>2</v>
      </c>
      <c r="L869">
        <v>120</v>
      </c>
      <c r="M869" t="s">
        <v>17</v>
      </c>
      <c r="N869" t="s">
        <v>1054</v>
      </c>
      <c r="O869">
        <v>140</v>
      </c>
      <c r="P869">
        <v>0</v>
      </c>
      <c r="Q869">
        <v>0</v>
      </c>
      <c r="R869">
        <v>120</v>
      </c>
      <c r="S869">
        <v>120</v>
      </c>
      <c r="T869">
        <v>120</v>
      </c>
      <c r="U869" t="s">
        <v>1053</v>
      </c>
      <c r="V869" t="s">
        <v>1052</v>
      </c>
      <c r="W869" t="str">
        <f t="shared" si="13"/>
        <v>In progress</v>
      </c>
    </row>
    <row r="870" spans="1:23" x14ac:dyDescent="0.35">
      <c r="A870" t="s">
        <v>915</v>
      </c>
      <c r="B870" t="s">
        <v>35</v>
      </c>
      <c r="C870" t="s">
        <v>44</v>
      </c>
      <c r="D870" t="s">
        <v>12</v>
      </c>
      <c r="E870" t="s">
        <v>1077</v>
      </c>
      <c r="F870" s="5">
        <v>44368</v>
      </c>
      <c r="H870">
        <v>1</v>
      </c>
      <c r="L870">
        <v>193.8409</v>
      </c>
      <c r="M870" t="s">
        <v>18</v>
      </c>
      <c r="N870" t="s">
        <v>1054</v>
      </c>
      <c r="O870">
        <v>80</v>
      </c>
      <c r="P870">
        <v>0</v>
      </c>
      <c r="Q870">
        <v>0</v>
      </c>
      <c r="R870">
        <v>193.8409</v>
      </c>
      <c r="S870">
        <v>193.8409</v>
      </c>
      <c r="T870">
        <v>193.8409</v>
      </c>
      <c r="U870" t="s">
        <v>1053</v>
      </c>
      <c r="V870" t="s">
        <v>1052</v>
      </c>
      <c r="W870" t="str">
        <f t="shared" si="13"/>
        <v>In progress</v>
      </c>
    </row>
    <row r="871" spans="1:23" x14ac:dyDescent="0.35">
      <c r="A871" t="s">
        <v>916</v>
      </c>
      <c r="B871" t="s">
        <v>35</v>
      </c>
      <c r="C871" t="s">
        <v>44</v>
      </c>
      <c r="D871" t="s">
        <v>12</v>
      </c>
      <c r="E871" t="s">
        <v>1077</v>
      </c>
      <c r="F871" s="5">
        <v>44368</v>
      </c>
      <c r="H871">
        <v>1</v>
      </c>
      <c r="L871">
        <v>901.5</v>
      </c>
      <c r="M871" t="s">
        <v>19</v>
      </c>
      <c r="N871" t="s">
        <v>1054</v>
      </c>
      <c r="O871">
        <v>80</v>
      </c>
      <c r="P871">
        <v>0</v>
      </c>
      <c r="Q871">
        <v>0</v>
      </c>
      <c r="R871">
        <v>901.5</v>
      </c>
      <c r="S871">
        <v>901.5</v>
      </c>
      <c r="T871">
        <v>901.5</v>
      </c>
      <c r="U871" t="s">
        <v>1053</v>
      </c>
      <c r="V871" t="s">
        <v>1052</v>
      </c>
      <c r="W871" t="str">
        <f t="shared" si="13"/>
        <v>In progress</v>
      </c>
    </row>
    <row r="872" spans="1:23" x14ac:dyDescent="0.35">
      <c r="A872" t="s">
        <v>917</v>
      </c>
      <c r="B872" t="s">
        <v>34</v>
      </c>
      <c r="C872" t="s">
        <v>44</v>
      </c>
      <c r="D872" t="s">
        <v>11</v>
      </c>
      <c r="E872" t="s">
        <v>1077</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t="str">
        <f t="shared" si="13"/>
        <v>In progress</v>
      </c>
    </row>
    <row r="873" spans="1:23" x14ac:dyDescent="0.35">
      <c r="A873" t="s">
        <v>918</v>
      </c>
      <c r="B873" t="s">
        <v>34</v>
      </c>
      <c r="C873" t="s">
        <v>44</v>
      </c>
      <c r="D873" t="s">
        <v>11</v>
      </c>
      <c r="E873" t="s">
        <v>1077</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t="str">
        <f t="shared" si="13"/>
        <v>In progress</v>
      </c>
    </row>
    <row r="874" spans="1:23" x14ac:dyDescent="0.35">
      <c r="A874" t="s">
        <v>919</v>
      </c>
      <c r="B874" t="s">
        <v>34</v>
      </c>
      <c r="C874" t="s">
        <v>9</v>
      </c>
      <c r="D874" t="s">
        <v>12</v>
      </c>
      <c r="E874" t="s">
        <v>1077</v>
      </c>
      <c r="F874" s="5">
        <v>44368</v>
      </c>
      <c r="H874">
        <v>2</v>
      </c>
      <c r="L874">
        <v>282</v>
      </c>
      <c r="M874" t="s">
        <v>18</v>
      </c>
      <c r="N874" t="s">
        <v>1054</v>
      </c>
      <c r="O874">
        <v>140</v>
      </c>
      <c r="P874">
        <v>0</v>
      </c>
      <c r="Q874">
        <v>0</v>
      </c>
      <c r="R874">
        <v>282</v>
      </c>
      <c r="S874">
        <v>282</v>
      </c>
      <c r="T874">
        <v>282</v>
      </c>
      <c r="U874" t="s">
        <v>1053</v>
      </c>
      <c r="V874" t="s">
        <v>1052</v>
      </c>
      <c r="W874" t="str">
        <f t="shared" si="13"/>
        <v>In progress</v>
      </c>
    </row>
    <row r="875" spans="1:23" x14ac:dyDescent="0.35">
      <c r="A875" t="s">
        <v>920</v>
      </c>
      <c r="B875" t="s">
        <v>38</v>
      </c>
      <c r="C875" t="s">
        <v>8</v>
      </c>
      <c r="D875" t="s">
        <v>11</v>
      </c>
      <c r="E875" t="s">
        <v>1077</v>
      </c>
      <c r="F875" s="5">
        <v>44369</v>
      </c>
      <c r="G875" s="5">
        <v>44393</v>
      </c>
      <c r="H875">
        <v>1</v>
      </c>
      <c r="K875">
        <v>0.25</v>
      </c>
      <c r="L875">
        <v>21.33</v>
      </c>
      <c r="M875" t="s">
        <v>17</v>
      </c>
      <c r="N875">
        <v>24</v>
      </c>
      <c r="O875">
        <v>80</v>
      </c>
      <c r="P875">
        <v>20</v>
      </c>
      <c r="Q875">
        <v>20</v>
      </c>
      <c r="R875">
        <v>21.33</v>
      </c>
      <c r="S875">
        <v>41.33</v>
      </c>
      <c r="T875">
        <v>41.33</v>
      </c>
      <c r="U875" t="s">
        <v>1048</v>
      </c>
      <c r="V875" t="s">
        <v>1049</v>
      </c>
      <c r="W875">
        <f t="shared" si="13"/>
        <v>24</v>
      </c>
    </row>
    <row r="876" spans="1:23" x14ac:dyDescent="0.35">
      <c r="A876" t="s">
        <v>921</v>
      </c>
      <c r="B876" t="s">
        <v>36</v>
      </c>
      <c r="C876" t="s">
        <v>7</v>
      </c>
      <c r="D876" t="s">
        <v>12</v>
      </c>
      <c r="E876" t="s">
        <v>1077</v>
      </c>
      <c r="F876" s="5">
        <v>44369</v>
      </c>
      <c r="G876" s="5">
        <v>44396</v>
      </c>
      <c r="H876">
        <v>2</v>
      </c>
      <c r="K876">
        <v>0.25</v>
      </c>
      <c r="L876">
        <v>55.89</v>
      </c>
      <c r="M876" t="s">
        <v>17</v>
      </c>
      <c r="N876">
        <v>27</v>
      </c>
      <c r="O876">
        <v>140</v>
      </c>
      <c r="P876">
        <v>35</v>
      </c>
      <c r="Q876">
        <v>35</v>
      </c>
      <c r="R876">
        <v>55.89</v>
      </c>
      <c r="S876">
        <v>90.89</v>
      </c>
      <c r="T876">
        <v>90.89</v>
      </c>
      <c r="U876" t="s">
        <v>1048</v>
      </c>
      <c r="V876" t="s">
        <v>1053</v>
      </c>
      <c r="W876">
        <f t="shared" si="13"/>
        <v>27</v>
      </c>
    </row>
    <row r="877" spans="1:23" x14ac:dyDescent="0.35">
      <c r="A877" t="s">
        <v>922</v>
      </c>
      <c r="B877" t="s">
        <v>35</v>
      </c>
      <c r="C877" t="s">
        <v>8</v>
      </c>
      <c r="D877" t="s">
        <v>13</v>
      </c>
      <c r="E877" t="s">
        <v>1077</v>
      </c>
      <c r="F877" s="5">
        <v>44369</v>
      </c>
      <c r="G877" s="5">
        <v>44398</v>
      </c>
      <c r="H877">
        <v>2</v>
      </c>
      <c r="K877">
        <v>0.5</v>
      </c>
      <c r="L877">
        <v>227.13</v>
      </c>
      <c r="M877" t="s">
        <v>17</v>
      </c>
      <c r="N877">
        <v>29</v>
      </c>
      <c r="O877">
        <v>140</v>
      </c>
      <c r="P877">
        <v>70</v>
      </c>
      <c r="Q877">
        <v>70</v>
      </c>
      <c r="R877">
        <v>227.13</v>
      </c>
      <c r="S877">
        <v>297.13</v>
      </c>
      <c r="T877">
        <v>297.13</v>
      </c>
      <c r="U877" t="s">
        <v>1048</v>
      </c>
      <c r="V877" t="s">
        <v>1051</v>
      </c>
      <c r="W877">
        <f t="shared" si="13"/>
        <v>29</v>
      </c>
    </row>
    <row r="878" spans="1:23" x14ac:dyDescent="0.35">
      <c r="A878" t="s">
        <v>923</v>
      </c>
      <c r="B878" t="s">
        <v>35</v>
      </c>
      <c r="C878" t="s">
        <v>44</v>
      </c>
      <c r="D878" t="s">
        <v>13</v>
      </c>
      <c r="E878" t="s">
        <v>1077</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t="str">
        <f t="shared" si="13"/>
        <v>In progress</v>
      </c>
    </row>
    <row r="879" spans="1:23" x14ac:dyDescent="0.35">
      <c r="A879" t="s">
        <v>924</v>
      </c>
      <c r="B879" t="s">
        <v>34</v>
      </c>
      <c r="C879" t="s">
        <v>9</v>
      </c>
      <c r="D879" t="s">
        <v>13</v>
      </c>
      <c r="E879" t="s">
        <v>1077</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t="str">
        <f t="shared" si="13"/>
        <v>In progress</v>
      </c>
    </row>
    <row r="880" spans="1:23" x14ac:dyDescent="0.35">
      <c r="A880" t="s">
        <v>925</v>
      </c>
      <c r="B880" t="s">
        <v>40</v>
      </c>
      <c r="C880" t="s">
        <v>7</v>
      </c>
      <c r="D880" t="s">
        <v>13</v>
      </c>
      <c r="E880" t="s">
        <v>1077</v>
      </c>
      <c r="F880" s="5">
        <v>44369</v>
      </c>
      <c r="H880">
        <v>2</v>
      </c>
      <c r="L880">
        <v>1137.74</v>
      </c>
      <c r="M880" t="s">
        <v>17</v>
      </c>
      <c r="N880" t="s">
        <v>1054</v>
      </c>
      <c r="O880">
        <v>140</v>
      </c>
      <c r="P880">
        <v>0</v>
      </c>
      <c r="Q880">
        <v>0</v>
      </c>
      <c r="R880">
        <v>1137.74</v>
      </c>
      <c r="S880">
        <v>1137.74</v>
      </c>
      <c r="T880">
        <v>1137.74</v>
      </c>
      <c r="U880" t="s">
        <v>1048</v>
      </c>
      <c r="V880" t="s">
        <v>1052</v>
      </c>
      <c r="W880" t="str">
        <f t="shared" si="13"/>
        <v>In progress</v>
      </c>
    </row>
    <row r="881" spans="1:23" x14ac:dyDescent="0.35">
      <c r="A881" t="s">
        <v>926</v>
      </c>
      <c r="B881" t="s">
        <v>34</v>
      </c>
      <c r="C881" t="s">
        <v>44</v>
      </c>
      <c r="D881" t="s">
        <v>2</v>
      </c>
      <c r="E881" t="s">
        <v>1077</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t="str">
        <f t="shared" si="13"/>
        <v>In progress</v>
      </c>
    </row>
    <row r="882" spans="1:23" x14ac:dyDescent="0.35">
      <c r="A882" t="s">
        <v>927</v>
      </c>
      <c r="B882" t="s">
        <v>37</v>
      </c>
      <c r="C882" t="s">
        <v>43</v>
      </c>
      <c r="D882" t="s">
        <v>11</v>
      </c>
      <c r="E882" t="s">
        <v>1077</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13"/>
        <v>2</v>
      </c>
    </row>
    <row r="883" spans="1:23" x14ac:dyDescent="0.35">
      <c r="A883" t="s">
        <v>928</v>
      </c>
      <c r="B883" t="s">
        <v>34</v>
      </c>
      <c r="C883" t="s">
        <v>8</v>
      </c>
      <c r="D883" t="s">
        <v>12</v>
      </c>
      <c r="E883" t="s">
        <v>1077</v>
      </c>
      <c r="F883" s="5">
        <v>44370</v>
      </c>
      <c r="G883" s="5">
        <v>44380</v>
      </c>
      <c r="H883">
        <v>1</v>
      </c>
      <c r="K883">
        <v>1</v>
      </c>
      <c r="L883">
        <v>180</v>
      </c>
      <c r="M883" t="s">
        <v>19</v>
      </c>
      <c r="N883">
        <v>10</v>
      </c>
      <c r="O883">
        <v>80</v>
      </c>
      <c r="P883">
        <v>80</v>
      </c>
      <c r="Q883">
        <v>80</v>
      </c>
      <c r="R883">
        <v>180</v>
      </c>
      <c r="S883">
        <v>260</v>
      </c>
      <c r="T883">
        <v>260</v>
      </c>
      <c r="U883" t="s">
        <v>1051</v>
      </c>
      <c r="V883" t="s">
        <v>1052</v>
      </c>
      <c r="W883">
        <f t="shared" si="13"/>
        <v>10</v>
      </c>
    </row>
    <row r="884" spans="1:23" x14ac:dyDescent="0.35">
      <c r="A884" t="s">
        <v>929</v>
      </c>
      <c r="B884" t="s">
        <v>37</v>
      </c>
      <c r="C884" t="s">
        <v>43</v>
      </c>
      <c r="D884" t="s">
        <v>2</v>
      </c>
      <c r="E884" t="s">
        <v>1077</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f t="shared" si="13"/>
        <v>20</v>
      </c>
    </row>
    <row r="885" spans="1:23" x14ac:dyDescent="0.35">
      <c r="A885" t="s">
        <v>930</v>
      </c>
      <c r="B885" t="s">
        <v>41</v>
      </c>
      <c r="C885" t="s">
        <v>7</v>
      </c>
      <c r="D885" t="s">
        <v>11</v>
      </c>
      <c r="E885" t="s">
        <v>1077</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13"/>
        <v>28</v>
      </c>
    </row>
    <row r="886" spans="1:23" x14ac:dyDescent="0.35">
      <c r="A886" t="s">
        <v>931</v>
      </c>
      <c r="B886" t="s">
        <v>35</v>
      </c>
      <c r="C886" t="s">
        <v>44</v>
      </c>
      <c r="D886" t="s">
        <v>13</v>
      </c>
      <c r="E886" t="s">
        <v>1077</v>
      </c>
      <c r="F886" s="5">
        <v>44370</v>
      </c>
      <c r="G886" s="5">
        <v>44396</v>
      </c>
      <c r="H886">
        <v>1</v>
      </c>
      <c r="K886">
        <v>0.5</v>
      </c>
      <c r="L886">
        <v>20</v>
      </c>
      <c r="M886" t="s">
        <v>17</v>
      </c>
      <c r="N886">
        <v>26</v>
      </c>
      <c r="O886">
        <v>80</v>
      </c>
      <c r="P886">
        <v>40</v>
      </c>
      <c r="Q886">
        <v>40</v>
      </c>
      <c r="R886">
        <v>20</v>
      </c>
      <c r="S886">
        <v>60</v>
      </c>
      <c r="T886">
        <v>60</v>
      </c>
      <c r="U886" t="s">
        <v>1051</v>
      </c>
      <c r="V886" t="s">
        <v>1053</v>
      </c>
      <c r="W886">
        <f t="shared" si="13"/>
        <v>26</v>
      </c>
    </row>
    <row r="887" spans="1:23" x14ac:dyDescent="0.35">
      <c r="A887" t="s">
        <v>932</v>
      </c>
      <c r="B887" t="s">
        <v>37</v>
      </c>
      <c r="C887" t="s">
        <v>9</v>
      </c>
      <c r="D887" t="s">
        <v>11</v>
      </c>
      <c r="E887" t="s">
        <v>1077</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13"/>
        <v>26</v>
      </c>
    </row>
    <row r="888" spans="1:23" x14ac:dyDescent="0.35">
      <c r="A888" t="s">
        <v>933</v>
      </c>
      <c r="B888" t="s">
        <v>37</v>
      </c>
      <c r="C888" t="s">
        <v>7</v>
      </c>
      <c r="D888" t="s">
        <v>11</v>
      </c>
      <c r="E888" t="s">
        <v>1077</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13"/>
        <v>29</v>
      </c>
    </row>
    <row r="889" spans="1:23" x14ac:dyDescent="0.35">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t="str">
        <f t="shared" si="13"/>
        <v>In progress</v>
      </c>
    </row>
    <row r="890" spans="1:23" x14ac:dyDescent="0.35">
      <c r="A890" t="s">
        <v>935</v>
      </c>
      <c r="B890" t="s">
        <v>34</v>
      </c>
      <c r="C890" t="s">
        <v>9</v>
      </c>
      <c r="D890" t="s">
        <v>12</v>
      </c>
      <c r="E890" t="s">
        <v>1077</v>
      </c>
      <c r="F890" s="5">
        <v>44370</v>
      </c>
      <c r="H890">
        <v>2</v>
      </c>
      <c r="L890">
        <v>164.4</v>
      </c>
      <c r="M890" t="s">
        <v>18</v>
      </c>
      <c r="N890" t="s">
        <v>1054</v>
      </c>
      <c r="O890">
        <v>140</v>
      </c>
      <c r="P890">
        <v>0</v>
      </c>
      <c r="Q890">
        <v>0</v>
      </c>
      <c r="R890">
        <v>164.4</v>
      </c>
      <c r="S890">
        <v>164.4</v>
      </c>
      <c r="T890">
        <v>164.4</v>
      </c>
      <c r="U890" t="s">
        <v>1051</v>
      </c>
      <c r="V890" t="s">
        <v>1052</v>
      </c>
      <c r="W890" t="str">
        <f t="shared" si="13"/>
        <v>In progress</v>
      </c>
    </row>
    <row r="891" spans="1:23" x14ac:dyDescent="0.35">
      <c r="A891" t="s">
        <v>936</v>
      </c>
      <c r="B891" t="s">
        <v>36</v>
      </c>
      <c r="C891" t="s">
        <v>7</v>
      </c>
      <c r="D891" t="s">
        <v>11</v>
      </c>
      <c r="E891" t="s">
        <v>1077</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13"/>
        <v>21</v>
      </c>
    </row>
    <row r="892" spans="1:23" x14ac:dyDescent="0.35">
      <c r="A892" t="s">
        <v>937</v>
      </c>
      <c r="B892" t="s">
        <v>38</v>
      </c>
      <c r="C892" t="s">
        <v>8</v>
      </c>
      <c r="D892" t="s">
        <v>11</v>
      </c>
      <c r="E892" t="s">
        <v>1077</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13"/>
        <v>29</v>
      </c>
    </row>
    <row r="893" spans="1:23" x14ac:dyDescent="0.35">
      <c r="A893" t="s">
        <v>938</v>
      </c>
      <c r="B893" t="s">
        <v>36</v>
      </c>
      <c r="C893" t="s">
        <v>7</v>
      </c>
      <c r="D893" t="s">
        <v>12</v>
      </c>
      <c r="E893" t="s">
        <v>1077</v>
      </c>
      <c r="F893" s="5">
        <v>44371</v>
      </c>
      <c r="G893" s="5">
        <v>44396</v>
      </c>
      <c r="H893">
        <v>2</v>
      </c>
      <c r="K893">
        <v>0.25</v>
      </c>
      <c r="L893">
        <v>21.33</v>
      </c>
      <c r="M893" t="s">
        <v>17</v>
      </c>
      <c r="N893">
        <v>25</v>
      </c>
      <c r="O893">
        <v>140</v>
      </c>
      <c r="P893">
        <v>35</v>
      </c>
      <c r="Q893">
        <v>35</v>
      </c>
      <c r="R893">
        <v>21.33</v>
      </c>
      <c r="S893">
        <v>56.33</v>
      </c>
      <c r="T893">
        <v>56.33</v>
      </c>
      <c r="U893" t="s">
        <v>1050</v>
      </c>
      <c r="V893" t="s">
        <v>1053</v>
      </c>
      <c r="W893">
        <f t="shared" si="13"/>
        <v>25</v>
      </c>
    </row>
    <row r="894" spans="1:23" x14ac:dyDescent="0.35">
      <c r="A894" t="s">
        <v>939</v>
      </c>
      <c r="B894" t="s">
        <v>36</v>
      </c>
      <c r="C894" t="s">
        <v>9</v>
      </c>
      <c r="D894" t="s">
        <v>13</v>
      </c>
      <c r="E894" t="s">
        <v>1077</v>
      </c>
      <c r="F894" s="5">
        <v>44371</v>
      </c>
      <c r="H894">
        <v>1</v>
      </c>
      <c r="L894">
        <v>7.5</v>
      </c>
      <c r="M894" t="s">
        <v>18</v>
      </c>
      <c r="N894" t="s">
        <v>1054</v>
      </c>
      <c r="O894">
        <v>80</v>
      </c>
      <c r="P894">
        <v>0</v>
      </c>
      <c r="Q894">
        <v>0</v>
      </c>
      <c r="R894">
        <v>7.5</v>
      </c>
      <c r="S894">
        <v>7.5</v>
      </c>
      <c r="T894">
        <v>7.5</v>
      </c>
      <c r="U894" t="s">
        <v>1050</v>
      </c>
      <c r="V894" t="s">
        <v>1052</v>
      </c>
      <c r="W894" t="str">
        <f t="shared" si="13"/>
        <v>In progress</v>
      </c>
    </row>
    <row r="895" spans="1:23" x14ac:dyDescent="0.35">
      <c r="A895" t="s">
        <v>940</v>
      </c>
      <c r="B895" t="s">
        <v>36</v>
      </c>
      <c r="C895" t="s">
        <v>7</v>
      </c>
      <c r="D895" t="s">
        <v>11</v>
      </c>
      <c r="E895" t="s">
        <v>1077</v>
      </c>
      <c r="F895" s="5">
        <v>44371</v>
      </c>
      <c r="H895">
        <v>1</v>
      </c>
      <c r="L895">
        <v>115.1866</v>
      </c>
      <c r="M895" t="s">
        <v>17</v>
      </c>
      <c r="N895" t="s">
        <v>1054</v>
      </c>
      <c r="O895">
        <v>80</v>
      </c>
      <c r="P895">
        <v>0</v>
      </c>
      <c r="Q895">
        <v>0</v>
      </c>
      <c r="R895">
        <v>115.1866</v>
      </c>
      <c r="S895">
        <v>115.1866</v>
      </c>
      <c r="T895">
        <v>115.1866</v>
      </c>
      <c r="U895" t="s">
        <v>1050</v>
      </c>
      <c r="V895" t="s">
        <v>1052</v>
      </c>
      <c r="W895" t="str">
        <f t="shared" si="13"/>
        <v>In progress</v>
      </c>
    </row>
    <row r="896" spans="1:23" x14ac:dyDescent="0.35">
      <c r="A896" t="s">
        <v>941</v>
      </c>
      <c r="B896" t="s">
        <v>36</v>
      </c>
      <c r="C896" t="s">
        <v>7</v>
      </c>
      <c r="D896" t="s">
        <v>11</v>
      </c>
      <c r="E896" t="s">
        <v>1077</v>
      </c>
      <c r="F896" s="5">
        <v>44371</v>
      </c>
      <c r="H896">
        <v>1</v>
      </c>
      <c r="L896">
        <v>120</v>
      </c>
      <c r="M896" t="s">
        <v>17</v>
      </c>
      <c r="N896" t="s">
        <v>1054</v>
      </c>
      <c r="O896">
        <v>80</v>
      </c>
      <c r="P896">
        <v>0</v>
      </c>
      <c r="Q896">
        <v>0</v>
      </c>
      <c r="R896">
        <v>120</v>
      </c>
      <c r="S896">
        <v>120</v>
      </c>
      <c r="T896">
        <v>120</v>
      </c>
      <c r="U896" t="s">
        <v>1050</v>
      </c>
      <c r="V896" t="s">
        <v>1052</v>
      </c>
      <c r="W896" t="str">
        <f t="shared" si="13"/>
        <v>In progress</v>
      </c>
    </row>
    <row r="897" spans="1:23" x14ac:dyDescent="0.35">
      <c r="A897" t="s">
        <v>942</v>
      </c>
      <c r="B897" t="s">
        <v>40</v>
      </c>
      <c r="C897" t="s">
        <v>7</v>
      </c>
      <c r="D897" t="s">
        <v>11</v>
      </c>
      <c r="E897" t="s">
        <v>1077</v>
      </c>
      <c r="F897" s="5">
        <v>44371</v>
      </c>
      <c r="H897">
        <v>1</v>
      </c>
      <c r="L897">
        <v>21</v>
      </c>
      <c r="M897" t="s">
        <v>17</v>
      </c>
      <c r="N897" t="s">
        <v>1054</v>
      </c>
      <c r="O897">
        <v>80</v>
      </c>
      <c r="P897">
        <v>0</v>
      </c>
      <c r="Q897">
        <v>0</v>
      </c>
      <c r="R897">
        <v>21</v>
      </c>
      <c r="S897">
        <v>21</v>
      </c>
      <c r="T897">
        <v>21</v>
      </c>
      <c r="U897" t="s">
        <v>1050</v>
      </c>
      <c r="V897" t="s">
        <v>1052</v>
      </c>
      <c r="W897" t="str">
        <f t="shared" si="13"/>
        <v>In progress</v>
      </c>
    </row>
    <row r="898" spans="1:23" x14ac:dyDescent="0.35">
      <c r="A898" t="s">
        <v>943</v>
      </c>
      <c r="B898" t="s">
        <v>40</v>
      </c>
      <c r="C898" t="s">
        <v>7</v>
      </c>
      <c r="D898" t="s">
        <v>12</v>
      </c>
      <c r="E898" t="s">
        <v>1077</v>
      </c>
      <c r="F898" s="5">
        <v>44371</v>
      </c>
      <c r="H898">
        <v>1</v>
      </c>
      <c r="L898">
        <v>58.89</v>
      </c>
      <c r="M898" t="s">
        <v>18</v>
      </c>
      <c r="N898" t="s">
        <v>1054</v>
      </c>
      <c r="O898">
        <v>80</v>
      </c>
      <c r="P898">
        <v>0</v>
      </c>
      <c r="Q898">
        <v>0</v>
      </c>
      <c r="R898">
        <v>58.89</v>
      </c>
      <c r="S898">
        <v>58.89</v>
      </c>
      <c r="T898">
        <v>58.89</v>
      </c>
      <c r="U898" t="s">
        <v>1050</v>
      </c>
      <c r="V898" t="s">
        <v>1052</v>
      </c>
      <c r="W898" t="str">
        <f t="shared" si="13"/>
        <v>In progress</v>
      </c>
    </row>
    <row r="899" spans="1:23" x14ac:dyDescent="0.35">
      <c r="A899" t="s">
        <v>944</v>
      </c>
      <c r="B899" t="s">
        <v>34</v>
      </c>
      <c r="C899" t="s">
        <v>9</v>
      </c>
      <c r="D899" t="s">
        <v>11</v>
      </c>
      <c r="E899" t="s">
        <v>1077</v>
      </c>
      <c r="F899" s="5">
        <v>44371</v>
      </c>
      <c r="H899">
        <v>1</v>
      </c>
      <c r="L899">
        <v>32.6706</v>
      </c>
      <c r="M899" t="s">
        <v>18</v>
      </c>
      <c r="N899" t="s">
        <v>1054</v>
      </c>
      <c r="O899">
        <v>80</v>
      </c>
      <c r="P899">
        <v>0</v>
      </c>
      <c r="Q899">
        <v>0</v>
      </c>
      <c r="R899">
        <v>32.6706</v>
      </c>
      <c r="S899">
        <v>32.6706</v>
      </c>
      <c r="T899">
        <v>32.6706</v>
      </c>
      <c r="U899" t="s">
        <v>1050</v>
      </c>
      <c r="V899" t="s">
        <v>1052</v>
      </c>
      <c r="W899" t="str">
        <f t="shared" ref="W899:W962" si="14">IF(G899, DATEDIF(F899, G899, "D"), "In progress")</f>
        <v>In progress</v>
      </c>
    </row>
    <row r="900" spans="1:23" x14ac:dyDescent="0.35">
      <c r="A900" t="s">
        <v>945</v>
      </c>
      <c r="B900" t="s">
        <v>39</v>
      </c>
      <c r="C900" t="s">
        <v>9</v>
      </c>
      <c r="D900" t="s">
        <v>2</v>
      </c>
      <c r="E900" t="s">
        <v>1077</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t="str">
        <f t="shared" si="14"/>
        <v>In progress</v>
      </c>
    </row>
    <row r="901" spans="1:23" x14ac:dyDescent="0.35">
      <c r="A901" t="s">
        <v>946</v>
      </c>
      <c r="B901" t="s">
        <v>34</v>
      </c>
      <c r="C901" t="s">
        <v>8</v>
      </c>
      <c r="D901" t="s">
        <v>13</v>
      </c>
      <c r="E901" t="s">
        <v>1077</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t="str">
        <f t="shared" si="14"/>
        <v>In progress</v>
      </c>
    </row>
    <row r="902" spans="1:23" x14ac:dyDescent="0.35">
      <c r="A902" t="s">
        <v>947</v>
      </c>
      <c r="B902" t="s">
        <v>35</v>
      </c>
      <c r="C902" t="s">
        <v>8</v>
      </c>
      <c r="D902" t="s">
        <v>2</v>
      </c>
      <c r="E902" t="s">
        <v>1077</v>
      </c>
      <c r="F902" s="5">
        <v>44372</v>
      </c>
      <c r="G902" s="5">
        <v>44393</v>
      </c>
      <c r="H902">
        <v>1</v>
      </c>
      <c r="K902">
        <v>6.25</v>
      </c>
      <c r="L902">
        <v>20</v>
      </c>
      <c r="M902" t="s">
        <v>18</v>
      </c>
      <c r="N902">
        <v>21</v>
      </c>
      <c r="O902">
        <v>80</v>
      </c>
      <c r="P902">
        <v>500</v>
      </c>
      <c r="Q902">
        <v>500</v>
      </c>
      <c r="R902">
        <v>20</v>
      </c>
      <c r="S902">
        <v>520</v>
      </c>
      <c r="T902">
        <v>520</v>
      </c>
      <c r="U902" t="s">
        <v>1049</v>
      </c>
      <c r="V902" t="s">
        <v>1049</v>
      </c>
      <c r="W902">
        <f t="shared" si="14"/>
        <v>21</v>
      </c>
    </row>
    <row r="903" spans="1:23" x14ac:dyDescent="0.35">
      <c r="A903" t="s">
        <v>948</v>
      </c>
      <c r="B903" t="s">
        <v>35</v>
      </c>
      <c r="C903" t="s">
        <v>8</v>
      </c>
      <c r="D903" t="s">
        <v>2</v>
      </c>
      <c r="E903" t="s">
        <v>1077</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t="str">
        <f t="shared" si="14"/>
        <v>In progress</v>
      </c>
    </row>
    <row r="904" spans="1:23" x14ac:dyDescent="0.35">
      <c r="A904" t="s">
        <v>949</v>
      </c>
      <c r="B904" t="s">
        <v>39</v>
      </c>
      <c r="C904" t="s">
        <v>8</v>
      </c>
      <c r="D904" t="s">
        <v>12</v>
      </c>
      <c r="E904" t="s">
        <v>1077</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f t="shared" si="14"/>
        <v>28</v>
      </c>
    </row>
    <row r="905" spans="1:23" x14ac:dyDescent="0.35">
      <c r="A905" t="s">
        <v>950</v>
      </c>
      <c r="B905" t="s">
        <v>36</v>
      </c>
      <c r="C905" t="s">
        <v>7</v>
      </c>
      <c r="D905" t="s">
        <v>13</v>
      </c>
      <c r="E905" t="s">
        <v>1077</v>
      </c>
      <c r="F905" s="5">
        <v>44375</v>
      </c>
      <c r="G905" s="5">
        <v>44396</v>
      </c>
      <c r="H905">
        <v>2</v>
      </c>
      <c r="K905">
        <v>2.5</v>
      </c>
      <c r="L905">
        <v>106.65</v>
      </c>
      <c r="M905" t="s">
        <v>17</v>
      </c>
      <c r="N905">
        <v>21</v>
      </c>
      <c r="O905">
        <v>140</v>
      </c>
      <c r="P905">
        <v>350</v>
      </c>
      <c r="Q905">
        <v>350</v>
      </c>
      <c r="R905">
        <v>106.65</v>
      </c>
      <c r="S905">
        <v>456.65</v>
      </c>
      <c r="T905">
        <v>456.65</v>
      </c>
      <c r="U905" t="s">
        <v>1053</v>
      </c>
      <c r="V905" t="s">
        <v>1053</v>
      </c>
      <c r="W905">
        <f t="shared" si="14"/>
        <v>21</v>
      </c>
    </row>
    <row r="906" spans="1:23" x14ac:dyDescent="0.35">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
        <v>1052</v>
      </c>
      <c r="W906" t="str">
        <f t="shared" si="14"/>
        <v>In progress</v>
      </c>
    </row>
    <row r="907" spans="1:23" x14ac:dyDescent="0.35">
      <c r="A907" t="s">
        <v>952</v>
      </c>
      <c r="B907" t="s">
        <v>36</v>
      </c>
      <c r="C907" t="s">
        <v>7</v>
      </c>
      <c r="D907" t="s">
        <v>11</v>
      </c>
      <c r="E907" t="s">
        <v>1077</v>
      </c>
      <c r="F907" s="5">
        <v>44376</v>
      </c>
      <c r="G907" s="5">
        <v>44386</v>
      </c>
      <c r="H907">
        <v>1</v>
      </c>
      <c r="K907">
        <v>0.25</v>
      </c>
      <c r="L907">
        <v>20.07</v>
      </c>
      <c r="M907" t="s">
        <v>17</v>
      </c>
      <c r="N907">
        <v>10</v>
      </c>
      <c r="O907">
        <v>80</v>
      </c>
      <c r="P907">
        <v>20</v>
      </c>
      <c r="Q907">
        <v>20</v>
      </c>
      <c r="R907">
        <v>20.07</v>
      </c>
      <c r="S907">
        <v>40.07</v>
      </c>
      <c r="T907">
        <v>40.07</v>
      </c>
      <c r="U907" t="s">
        <v>1048</v>
      </c>
      <c r="V907" t="s">
        <v>1049</v>
      </c>
      <c r="W907">
        <f t="shared" si="14"/>
        <v>10</v>
      </c>
    </row>
    <row r="908" spans="1:23" x14ac:dyDescent="0.35">
      <c r="A908" t="s">
        <v>953</v>
      </c>
      <c r="B908" t="s">
        <v>37</v>
      </c>
      <c r="C908" t="s">
        <v>9</v>
      </c>
      <c r="D908" t="s">
        <v>13</v>
      </c>
      <c r="E908" t="s">
        <v>1077</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14"/>
        <v>16</v>
      </c>
    </row>
    <row r="909" spans="1:23" x14ac:dyDescent="0.35">
      <c r="A909" t="s">
        <v>954</v>
      </c>
      <c r="B909" t="s">
        <v>38</v>
      </c>
      <c r="C909" t="s">
        <v>8</v>
      </c>
      <c r="D909" t="s">
        <v>11</v>
      </c>
      <c r="E909" t="s">
        <v>1077</v>
      </c>
      <c r="F909" s="5">
        <v>44376</v>
      </c>
      <c r="G909" s="5">
        <v>44391</v>
      </c>
      <c r="H909">
        <v>1</v>
      </c>
      <c r="K909">
        <v>0.25</v>
      </c>
      <c r="L909">
        <v>18</v>
      </c>
      <c r="M909" t="s">
        <v>18</v>
      </c>
      <c r="N909">
        <v>15</v>
      </c>
      <c r="O909">
        <v>80</v>
      </c>
      <c r="P909">
        <v>20</v>
      </c>
      <c r="Q909">
        <v>20</v>
      </c>
      <c r="R909">
        <v>18</v>
      </c>
      <c r="S909">
        <v>38</v>
      </c>
      <c r="T909">
        <v>38</v>
      </c>
      <c r="U909" t="s">
        <v>1048</v>
      </c>
      <c r="V909" t="s">
        <v>1051</v>
      </c>
      <c r="W909">
        <f t="shared" si="14"/>
        <v>15</v>
      </c>
    </row>
    <row r="910" spans="1:23" x14ac:dyDescent="0.35">
      <c r="A910" t="s">
        <v>955</v>
      </c>
      <c r="B910" t="s">
        <v>36</v>
      </c>
      <c r="C910" t="s">
        <v>7</v>
      </c>
      <c r="D910" t="s">
        <v>11</v>
      </c>
      <c r="E910" t="s">
        <v>1077</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t="str">
        <f t="shared" si="14"/>
        <v>In progress</v>
      </c>
    </row>
    <row r="911" spans="1:23" x14ac:dyDescent="0.35">
      <c r="A911" t="s">
        <v>956</v>
      </c>
      <c r="B911" t="s">
        <v>36</v>
      </c>
      <c r="C911" t="s">
        <v>7</v>
      </c>
      <c r="D911" t="s">
        <v>12</v>
      </c>
      <c r="E911" t="s">
        <v>1077</v>
      </c>
      <c r="F911" s="5">
        <v>44376</v>
      </c>
      <c r="H911">
        <v>1</v>
      </c>
      <c r="L911">
        <v>58.5</v>
      </c>
      <c r="M911" t="s">
        <v>17</v>
      </c>
      <c r="N911" t="s">
        <v>1054</v>
      </c>
      <c r="O911">
        <v>80</v>
      </c>
      <c r="P911">
        <v>0</v>
      </c>
      <c r="Q911">
        <v>0</v>
      </c>
      <c r="R911">
        <v>58.5</v>
      </c>
      <c r="S911">
        <v>58.5</v>
      </c>
      <c r="T911">
        <v>58.5</v>
      </c>
      <c r="U911" t="s">
        <v>1048</v>
      </c>
      <c r="V911" t="s">
        <v>1052</v>
      </c>
      <c r="W911" t="str">
        <f t="shared" si="14"/>
        <v>In progress</v>
      </c>
    </row>
    <row r="912" spans="1:23" x14ac:dyDescent="0.35">
      <c r="A912" t="s">
        <v>957</v>
      </c>
      <c r="B912" t="s">
        <v>39</v>
      </c>
      <c r="C912" t="s">
        <v>8</v>
      </c>
      <c r="D912" t="s">
        <v>13</v>
      </c>
      <c r="E912" t="s">
        <v>1077</v>
      </c>
      <c r="F912" s="5">
        <v>44376</v>
      </c>
      <c r="H912">
        <v>1</v>
      </c>
      <c r="L912">
        <v>146.7174</v>
      </c>
      <c r="M912" t="s">
        <v>18</v>
      </c>
      <c r="N912" t="s">
        <v>1054</v>
      </c>
      <c r="O912">
        <v>80</v>
      </c>
      <c r="P912">
        <v>0</v>
      </c>
      <c r="Q912">
        <v>0</v>
      </c>
      <c r="R912">
        <v>146.7174</v>
      </c>
      <c r="S912">
        <v>146.7174</v>
      </c>
      <c r="T912">
        <v>146.7174</v>
      </c>
      <c r="U912" t="s">
        <v>1048</v>
      </c>
      <c r="V912" t="s">
        <v>1052</v>
      </c>
      <c r="W912" t="str">
        <f t="shared" si="14"/>
        <v>In progress</v>
      </c>
    </row>
    <row r="913" spans="1:23" x14ac:dyDescent="0.35">
      <c r="A913" t="s">
        <v>958</v>
      </c>
      <c r="B913" t="s">
        <v>34</v>
      </c>
      <c r="C913" t="s">
        <v>44</v>
      </c>
      <c r="D913" t="s">
        <v>1</v>
      </c>
      <c r="E913" t="s">
        <v>1077</v>
      </c>
      <c r="F913" s="5">
        <v>44376</v>
      </c>
      <c r="H913">
        <v>1</v>
      </c>
      <c r="L913">
        <v>60</v>
      </c>
      <c r="M913" t="s">
        <v>17</v>
      </c>
      <c r="N913" t="s">
        <v>1054</v>
      </c>
      <c r="O913">
        <v>80</v>
      </c>
      <c r="P913">
        <v>0</v>
      </c>
      <c r="Q913">
        <v>0</v>
      </c>
      <c r="R913">
        <v>60</v>
      </c>
      <c r="S913">
        <v>60</v>
      </c>
      <c r="T913">
        <v>60</v>
      </c>
      <c r="U913" t="s">
        <v>1048</v>
      </c>
      <c r="V913" t="s">
        <v>1052</v>
      </c>
      <c r="W913" t="str">
        <f t="shared" si="14"/>
        <v>In progress</v>
      </c>
    </row>
    <row r="914" spans="1:23" x14ac:dyDescent="0.35">
      <c r="A914" t="s">
        <v>959</v>
      </c>
      <c r="B914" t="s">
        <v>39</v>
      </c>
      <c r="C914" t="s">
        <v>9</v>
      </c>
      <c r="D914" t="s">
        <v>12</v>
      </c>
      <c r="E914" t="s">
        <v>1077</v>
      </c>
      <c r="F914" s="5">
        <v>44376</v>
      </c>
      <c r="H914">
        <v>2</v>
      </c>
      <c r="L914">
        <v>180</v>
      </c>
      <c r="M914" t="s">
        <v>18</v>
      </c>
      <c r="N914" t="s">
        <v>1054</v>
      </c>
      <c r="O914">
        <v>140</v>
      </c>
      <c r="P914">
        <v>0</v>
      </c>
      <c r="Q914">
        <v>0</v>
      </c>
      <c r="R914">
        <v>180</v>
      </c>
      <c r="S914">
        <v>180</v>
      </c>
      <c r="T914">
        <v>180</v>
      </c>
      <c r="U914" t="s">
        <v>1048</v>
      </c>
      <c r="V914" t="s">
        <v>1052</v>
      </c>
      <c r="W914" t="str">
        <f t="shared" si="14"/>
        <v>In progress</v>
      </c>
    </row>
    <row r="915" spans="1:23" x14ac:dyDescent="0.35">
      <c r="A915" t="s">
        <v>960</v>
      </c>
      <c r="B915" t="s">
        <v>40</v>
      </c>
      <c r="C915" t="s">
        <v>7</v>
      </c>
      <c r="D915" t="s">
        <v>1</v>
      </c>
      <c r="E915" t="s">
        <v>1077</v>
      </c>
      <c r="F915" s="5">
        <v>44376</v>
      </c>
      <c r="H915">
        <v>2</v>
      </c>
      <c r="L915">
        <v>165</v>
      </c>
      <c r="M915" t="s">
        <v>17</v>
      </c>
      <c r="N915" t="s">
        <v>1054</v>
      </c>
      <c r="O915">
        <v>140</v>
      </c>
      <c r="P915">
        <v>0</v>
      </c>
      <c r="Q915">
        <v>0</v>
      </c>
      <c r="R915">
        <v>165</v>
      </c>
      <c r="S915">
        <v>165</v>
      </c>
      <c r="T915">
        <v>165</v>
      </c>
      <c r="U915" t="s">
        <v>1048</v>
      </c>
      <c r="V915" t="s">
        <v>1052</v>
      </c>
      <c r="W915" t="str">
        <f t="shared" si="14"/>
        <v>In progress</v>
      </c>
    </row>
    <row r="916" spans="1:23" x14ac:dyDescent="0.35">
      <c r="A916" t="s">
        <v>961</v>
      </c>
      <c r="B916" t="s">
        <v>37</v>
      </c>
      <c r="C916" t="s">
        <v>9</v>
      </c>
      <c r="D916" t="s">
        <v>1</v>
      </c>
      <c r="E916" t="s">
        <v>1077</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f t="shared" si="14"/>
        <v>12</v>
      </c>
    </row>
    <row r="917" spans="1:23" x14ac:dyDescent="0.35">
      <c r="A917" t="s">
        <v>962</v>
      </c>
      <c r="B917" t="s">
        <v>37</v>
      </c>
      <c r="C917" t="s">
        <v>9</v>
      </c>
      <c r="D917" t="s">
        <v>2</v>
      </c>
      <c r="E917" t="s">
        <v>1077</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14"/>
        <v>13</v>
      </c>
    </row>
    <row r="918" spans="1:23" x14ac:dyDescent="0.35">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14"/>
        <v>21</v>
      </c>
    </row>
    <row r="919" spans="1:23" x14ac:dyDescent="0.35">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f t="shared" si="14"/>
        <v>21</v>
      </c>
    </row>
    <row r="920" spans="1:23" x14ac:dyDescent="0.35">
      <c r="A920" t="s">
        <v>965</v>
      </c>
      <c r="B920" t="s">
        <v>34</v>
      </c>
      <c r="C920" t="s">
        <v>8</v>
      </c>
      <c r="D920" t="s">
        <v>13</v>
      </c>
      <c r="E920" t="s">
        <v>1077</v>
      </c>
      <c r="F920" s="5">
        <v>44377</v>
      </c>
      <c r="H920">
        <v>2</v>
      </c>
      <c r="L920">
        <v>103.1811</v>
      </c>
      <c r="M920" t="s">
        <v>18</v>
      </c>
      <c r="N920" t="s">
        <v>1054</v>
      </c>
      <c r="O920">
        <v>140</v>
      </c>
      <c r="P920">
        <v>0</v>
      </c>
      <c r="Q920">
        <v>0</v>
      </c>
      <c r="R920">
        <v>103.1811</v>
      </c>
      <c r="S920">
        <v>103.1811</v>
      </c>
      <c r="T920">
        <v>103.1811</v>
      </c>
      <c r="U920" t="s">
        <v>1051</v>
      </c>
      <c r="V920" t="s">
        <v>1052</v>
      </c>
      <c r="W920" t="str">
        <f t="shared" si="14"/>
        <v>In progress</v>
      </c>
    </row>
    <row r="921" spans="1:23" x14ac:dyDescent="0.35">
      <c r="A921" t="s">
        <v>966</v>
      </c>
      <c r="B921" t="s">
        <v>35</v>
      </c>
      <c r="C921" t="s">
        <v>8</v>
      </c>
      <c r="D921" t="s">
        <v>12</v>
      </c>
      <c r="E921" t="s">
        <v>1077</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t="str">
        <f t="shared" si="14"/>
        <v>In progress</v>
      </c>
    </row>
    <row r="922" spans="1:23" x14ac:dyDescent="0.35">
      <c r="A922" t="s">
        <v>967</v>
      </c>
      <c r="B922" t="s">
        <v>39</v>
      </c>
      <c r="C922" t="s">
        <v>9</v>
      </c>
      <c r="D922" t="s">
        <v>2</v>
      </c>
      <c r="E922" t="s">
        <v>1077</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t="str">
        <f t="shared" si="14"/>
        <v>In progress</v>
      </c>
    </row>
    <row r="923" spans="1:23" x14ac:dyDescent="0.35">
      <c r="A923" t="s">
        <v>968</v>
      </c>
      <c r="B923" t="s">
        <v>41</v>
      </c>
      <c r="C923" t="s">
        <v>7</v>
      </c>
      <c r="D923" t="s">
        <v>1</v>
      </c>
      <c r="E923" t="s">
        <v>1077</v>
      </c>
      <c r="F923" s="5">
        <v>44377</v>
      </c>
      <c r="H923">
        <v>2</v>
      </c>
      <c r="L923">
        <v>625.5</v>
      </c>
      <c r="M923" t="s">
        <v>17</v>
      </c>
      <c r="N923" t="s">
        <v>1054</v>
      </c>
      <c r="O923">
        <v>140</v>
      </c>
      <c r="P923">
        <v>0</v>
      </c>
      <c r="Q923">
        <v>0</v>
      </c>
      <c r="R923">
        <v>625.5</v>
      </c>
      <c r="S923">
        <v>625.5</v>
      </c>
      <c r="T923">
        <v>625.5</v>
      </c>
      <c r="U923" t="s">
        <v>1051</v>
      </c>
      <c r="V923" t="s">
        <v>1052</v>
      </c>
      <c r="W923" t="str">
        <f t="shared" si="14"/>
        <v>In progress</v>
      </c>
    </row>
    <row r="924" spans="1:23" x14ac:dyDescent="0.35">
      <c r="A924" t="s">
        <v>969</v>
      </c>
      <c r="B924" t="s">
        <v>36</v>
      </c>
      <c r="C924" t="s">
        <v>7</v>
      </c>
      <c r="D924" t="s">
        <v>2</v>
      </c>
      <c r="E924" t="s">
        <v>1077</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t="str">
        <f t="shared" si="14"/>
        <v>In progress</v>
      </c>
    </row>
    <row r="925" spans="1:23" x14ac:dyDescent="0.35">
      <c r="A925" t="s">
        <v>970</v>
      </c>
      <c r="B925" t="s">
        <v>38</v>
      </c>
      <c r="C925" t="s">
        <v>8</v>
      </c>
      <c r="D925" t="s">
        <v>12</v>
      </c>
      <c r="E925" t="s">
        <v>1077</v>
      </c>
      <c r="F925" s="5">
        <v>44377</v>
      </c>
      <c r="H925">
        <v>1</v>
      </c>
      <c r="L925">
        <v>110.6918</v>
      </c>
      <c r="M925" t="s">
        <v>19</v>
      </c>
      <c r="N925" t="s">
        <v>1054</v>
      </c>
      <c r="O925">
        <v>80</v>
      </c>
      <c r="P925">
        <v>0</v>
      </c>
      <c r="Q925">
        <v>0</v>
      </c>
      <c r="R925">
        <v>110.6918</v>
      </c>
      <c r="S925">
        <v>110.6918</v>
      </c>
      <c r="T925">
        <v>110.6918</v>
      </c>
      <c r="U925" t="s">
        <v>1051</v>
      </c>
      <c r="V925" t="s">
        <v>1052</v>
      </c>
      <c r="W925" t="str">
        <f t="shared" si="14"/>
        <v>In progress</v>
      </c>
    </row>
    <row r="926" spans="1:23" x14ac:dyDescent="0.35">
      <c r="A926" t="s">
        <v>971</v>
      </c>
      <c r="B926" t="s">
        <v>42</v>
      </c>
      <c r="C926" t="s">
        <v>9</v>
      </c>
      <c r="D926" t="s">
        <v>12</v>
      </c>
      <c r="E926" t="s">
        <v>1077</v>
      </c>
      <c r="F926" s="5">
        <v>44377</v>
      </c>
      <c r="H926">
        <v>2</v>
      </c>
      <c r="L926">
        <v>151.8099</v>
      </c>
      <c r="M926" t="s">
        <v>18</v>
      </c>
      <c r="N926" t="s">
        <v>1054</v>
      </c>
      <c r="O926">
        <v>140</v>
      </c>
      <c r="P926">
        <v>0</v>
      </c>
      <c r="Q926">
        <v>0</v>
      </c>
      <c r="R926">
        <v>151.8099</v>
      </c>
      <c r="S926">
        <v>151.8099</v>
      </c>
      <c r="T926">
        <v>151.8099</v>
      </c>
      <c r="U926" t="s">
        <v>1051</v>
      </c>
      <c r="V926" t="s">
        <v>1052</v>
      </c>
      <c r="W926" t="str">
        <f t="shared" si="14"/>
        <v>In progress</v>
      </c>
    </row>
    <row r="927" spans="1:23" x14ac:dyDescent="0.35">
      <c r="A927" t="s">
        <v>972</v>
      </c>
      <c r="B927" t="s">
        <v>36</v>
      </c>
      <c r="C927" t="s">
        <v>7</v>
      </c>
      <c r="D927" t="s">
        <v>12</v>
      </c>
      <c r="E927" t="s">
        <v>1077</v>
      </c>
      <c r="F927" s="5">
        <v>44378</v>
      </c>
      <c r="H927">
        <v>2</v>
      </c>
      <c r="L927">
        <v>120</v>
      </c>
      <c r="M927" t="s">
        <v>17</v>
      </c>
      <c r="N927" t="s">
        <v>1054</v>
      </c>
      <c r="O927">
        <v>140</v>
      </c>
      <c r="P927">
        <v>0</v>
      </c>
      <c r="Q927">
        <v>0</v>
      </c>
      <c r="R927">
        <v>120</v>
      </c>
      <c r="S927">
        <v>120</v>
      </c>
      <c r="T927">
        <v>120</v>
      </c>
      <c r="U927" t="s">
        <v>1050</v>
      </c>
      <c r="V927" t="s">
        <v>1052</v>
      </c>
      <c r="W927" t="str">
        <f t="shared" si="14"/>
        <v>In progress</v>
      </c>
    </row>
    <row r="928" spans="1:23" x14ac:dyDescent="0.35">
      <c r="A928" t="s">
        <v>973</v>
      </c>
      <c r="B928" t="s">
        <v>38</v>
      </c>
      <c r="C928" t="s">
        <v>8</v>
      </c>
      <c r="D928" t="s">
        <v>11</v>
      </c>
      <c r="E928" t="s">
        <v>1077</v>
      </c>
      <c r="F928" s="5">
        <v>44379</v>
      </c>
      <c r="H928">
        <v>1</v>
      </c>
      <c r="L928">
        <v>74.7804</v>
      </c>
      <c r="M928" t="s">
        <v>17</v>
      </c>
      <c r="N928" t="s">
        <v>1054</v>
      </c>
      <c r="O928">
        <v>80</v>
      </c>
      <c r="P928">
        <v>0</v>
      </c>
      <c r="Q928">
        <v>0</v>
      </c>
      <c r="R928">
        <v>74.7804</v>
      </c>
      <c r="S928">
        <v>74.7804</v>
      </c>
      <c r="T928">
        <v>74.7804</v>
      </c>
      <c r="U928" t="s">
        <v>1049</v>
      </c>
      <c r="V928" t="s">
        <v>1052</v>
      </c>
      <c r="W928" t="str">
        <f t="shared" si="14"/>
        <v>In progress</v>
      </c>
    </row>
    <row r="929" spans="1:23" x14ac:dyDescent="0.35">
      <c r="A929" t="s">
        <v>974</v>
      </c>
      <c r="B929" t="s">
        <v>34</v>
      </c>
      <c r="C929" t="s">
        <v>44</v>
      </c>
      <c r="D929" t="s">
        <v>1</v>
      </c>
      <c r="E929" t="s">
        <v>1077</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t="str">
        <f t="shared" si="14"/>
        <v>In progress</v>
      </c>
    </row>
    <row r="930" spans="1:23" x14ac:dyDescent="0.35">
      <c r="A930" t="s">
        <v>975</v>
      </c>
      <c r="B930" t="s">
        <v>34</v>
      </c>
      <c r="C930" t="s">
        <v>8</v>
      </c>
      <c r="D930" t="s">
        <v>12</v>
      </c>
      <c r="E930" t="s">
        <v>1077</v>
      </c>
      <c r="F930" s="5">
        <v>44382</v>
      </c>
      <c r="G930" s="5">
        <v>44397</v>
      </c>
      <c r="H930">
        <v>2</v>
      </c>
      <c r="K930">
        <v>0.5</v>
      </c>
      <c r="L930">
        <v>85.32</v>
      </c>
      <c r="M930" t="s">
        <v>17</v>
      </c>
      <c r="N930">
        <v>15</v>
      </c>
      <c r="O930">
        <v>140</v>
      </c>
      <c r="P930">
        <v>70</v>
      </c>
      <c r="Q930">
        <v>70</v>
      </c>
      <c r="R930">
        <v>85.32</v>
      </c>
      <c r="S930">
        <v>155.32</v>
      </c>
      <c r="T930">
        <v>155.32</v>
      </c>
      <c r="U930" t="s">
        <v>1053</v>
      </c>
      <c r="V930" t="s">
        <v>1048</v>
      </c>
      <c r="W930">
        <f t="shared" si="14"/>
        <v>15</v>
      </c>
    </row>
    <row r="931" spans="1:23" x14ac:dyDescent="0.35">
      <c r="A931" t="s">
        <v>976</v>
      </c>
      <c r="B931" t="s">
        <v>38</v>
      </c>
      <c r="C931" t="s">
        <v>8</v>
      </c>
      <c r="D931" t="s">
        <v>12</v>
      </c>
      <c r="E931" t="s">
        <v>1077</v>
      </c>
      <c r="F931" s="5">
        <v>44382</v>
      </c>
      <c r="H931">
        <v>2</v>
      </c>
      <c r="L931">
        <v>180.33</v>
      </c>
      <c r="M931" t="s">
        <v>17</v>
      </c>
      <c r="N931" t="s">
        <v>1054</v>
      </c>
      <c r="O931">
        <v>140</v>
      </c>
      <c r="P931">
        <v>0</v>
      </c>
      <c r="Q931">
        <v>0</v>
      </c>
      <c r="R931">
        <v>180.33</v>
      </c>
      <c r="S931">
        <v>180.33</v>
      </c>
      <c r="T931">
        <v>180.33</v>
      </c>
      <c r="U931" t="s">
        <v>1053</v>
      </c>
      <c r="V931" t="s">
        <v>1052</v>
      </c>
      <c r="W931" t="str">
        <f t="shared" si="14"/>
        <v>In progress</v>
      </c>
    </row>
    <row r="932" spans="1:23" x14ac:dyDescent="0.35">
      <c r="A932" t="s">
        <v>977</v>
      </c>
      <c r="B932" t="s">
        <v>40</v>
      </c>
      <c r="C932" t="s">
        <v>7</v>
      </c>
      <c r="D932" t="s">
        <v>13</v>
      </c>
      <c r="E932" t="s">
        <v>1077</v>
      </c>
      <c r="F932" s="5">
        <v>44382</v>
      </c>
      <c r="H932">
        <v>2</v>
      </c>
      <c r="L932">
        <v>21.33</v>
      </c>
      <c r="M932" t="s">
        <v>17</v>
      </c>
      <c r="N932" t="s">
        <v>1054</v>
      </c>
      <c r="O932">
        <v>140</v>
      </c>
      <c r="P932">
        <v>0</v>
      </c>
      <c r="Q932">
        <v>0</v>
      </c>
      <c r="R932">
        <v>21.33</v>
      </c>
      <c r="S932">
        <v>21.33</v>
      </c>
      <c r="T932">
        <v>21.33</v>
      </c>
      <c r="U932" t="s">
        <v>1053</v>
      </c>
      <c r="V932" t="s">
        <v>1052</v>
      </c>
      <c r="W932" t="str">
        <f t="shared" si="14"/>
        <v>In progress</v>
      </c>
    </row>
    <row r="933" spans="1:23" x14ac:dyDescent="0.35">
      <c r="A933" t="s">
        <v>978</v>
      </c>
      <c r="B933" t="s">
        <v>35</v>
      </c>
      <c r="C933" t="s">
        <v>43</v>
      </c>
      <c r="D933" t="s">
        <v>1</v>
      </c>
      <c r="E933" t="s">
        <v>1077</v>
      </c>
      <c r="F933" s="5">
        <v>44382</v>
      </c>
      <c r="H933">
        <v>2</v>
      </c>
      <c r="L933">
        <v>1630.1239</v>
      </c>
      <c r="M933" t="s">
        <v>18</v>
      </c>
      <c r="N933" t="s">
        <v>1054</v>
      </c>
      <c r="O933">
        <v>140</v>
      </c>
      <c r="P933">
        <v>0</v>
      </c>
      <c r="Q933">
        <v>0</v>
      </c>
      <c r="R933">
        <v>1630.1239</v>
      </c>
      <c r="S933">
        <v>1630.1239</v>
      </c>
      <c r="T933">
        <v>1630.1239</v>
      </c>
      <c r="U933" t="s">
        <v>1053</v>
      </c>
      <c r="V933" t="s">
        <v>1052</v>
      </c>
      <c r="W933" t="str">
        <f t="shared" si="14"/>
        <v>In progress</v>
      </c>
    </row>
    <row r="934" spans="1:23" x14ac:dyDescent="0.35">
      <c r="A934" t="s">
        <v>979</v>
      </c>
      <c r="B934" t="s">
        <v>37</v>
      </c>
      <c r="C934" t="s">
        <v>9</v>
      </c>
      <c r="D934" t="s">
        <v>11</v>
      </c>
      <c r="E934" t="s">
        <v>1077</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f t="shared" si="14"/>
        <v>7</v>
      </c>
    </row>
    <row r="935" spans="1:23" x14ac:dyDescent="0.35">
      <c r="A935" t="s">
        <v>980</v>
      </c>
      <c r="B935" t="s">
        <v>35</v>
      </c>
      <c r="C935" t="s">
        <v>44</v>
      </c>
      <c r="D935" t="s">
        <v>12</v>
      </c>
      <c r="E935" t="s">
        <v>1077</v>
      </c>
      <c r="F935" s="5">
        <v>44383</v>
      </c>
      <c r="G935" s="5">
        <v>44399</v>
      </c>
      <c r="H935">
        <v>1</v>
      </c>
      <c r="K935">
        <v>0.5</v>
      </c>
      <c r="L935">
        <v>120</v>
      </c>
      <c r="M935" t="s">
        <v>17</v>
      </c>
      <c r="N935">
        <v>16</v>
      </c>
      <c r="O935">
        <v>80</v>
      </c>
      <c r="P935">
        <v>40</v>
      </c>
      <c r="Q935">
        <v>40</v>
      </c>
      <c r="R935">
        <v>120</v>
      </c>
      <c r="S935">
        <v>160</v>
      </c>
      <c r="T935">
        <v>160</v>
      </c>
      <c r="U935" t="s">
        <v>1048</v>
      </c>
      <c r="V935" t="s">
        <v>1050</v>
      </c>
      <c r="W935">
        <f t="shared" si="14"/>
        <v>16</v>
      </c>
    </row>
    <row r="936" spans="1:23" x14ac:dyDescent="0.35">
      <c r="A936" t="s">
        <v>981</v>
      </c>
      <c r="B936" t="s">
        <v>36</v>
      </c>
      <c r="C936" t="s">
        <v>7</v>
      </c>
      <c r="D936" t="s">
        <v>12</v>
      </c>
      <c r="E936" t="s">
        <v>1077</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t="str">
        <f t="shared" si="14"/>
        <v>In progress</v>
      </c>
    </row>
    <row r="937" spans="1:23" x14ac:dyDescent="0.35">
      <c r="A937" t="s">
        <v>982</v>
      </c>
      <c r="B937" t="s">
        <v>36</v>
      </c>
      <c r="C937" t="s">
        <v>7</v>
      </c>
      <c r="D937" t="s">
        <v>13</v>
      </c>
      <c r="E937" t="s">
        <v>1077</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t="str">
        <f t="shared" si="14"/>
        <v>In progress</v>
      </c>
    </row>
    <row r="938" spans="1:23" x14ac:dyDescent="0.35">
      <c r="A938" t="s">
        <v>983</v>
      </c>
      <c r="B938" t="s">
        <v>39</v>
      </c>
      <c r="C938" t="s">
        <v>44</v>
      </c>
      <c r="D938" t="s">
        <v>13</v>
      </c>
      <c r="E938" t="s">
        <v>1077</v>
      </c>
      <c r="F938" s="5">
        <v>44383</v>
      </c>
      <c r="H938">
        <v>1</v>
      </c>
      <c r="L938">
        <v>142.3811</v>
      </c>
      <c r="M938" t="s">
        <v>18</v>
      </c>
      <c r="N938" t="s">
        <v>1054</v>
      </c>
      <c r="O938">
        <v>80</v>
      </c>
      <c r="P938">
        <v>0</v>
      </c>
      <c r="Q938">
        <v>0</v>
      </c>
      <c r="R938">
        <v>142.3811</v>
      </c>
      <c r="S938">
        <v>142.3811</v>
      </c>
      <c r="T938">
        <v>142.3811</v>
      </c>
      <c r="U938" t="s">
        <v>1048</v>
      </c>
      <c r="V938" t="s">
        <v>1052</v>
      </c>
      <c r="W938" t="str">
        <f t="shared" si="14"/>
        <v>In progress</v>
      </c>
    </row>
    <row r="939" spans="1:23" x14ac:dyDescent="0.35">
      <c r="A939" t="s">
        <v>984</v>
      </c>
      <c r="B939" t="s">
        <v>36</v>
      </c>
      <c r="C939" t="s">
        <v>7</v>
      </c>
      <c r="D939" t="s">
        <v>13</v>
      </c>
      <c r="E939" t="s">
        <v>1077</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t="str">
        <f t="shared" si="14"/>
        <v>In progress</v>
      </c>
    </row>
    <row r="940" spans="1:23" x14ac:dyDescent="0.35">
      <c r="A940" t="s">
        <v>985</v>
      </c>
      <c r="B940" t="s">
        <v>39</v>
      </c>
      <c r="C940" t="s">
        <v>9</v>
      </c>
      <c r="D940" t="s">
        <v>2</v>
      </c>
      <c r="E940" t="s">
        <v>1077</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14"/>
        <v>14</v>
      </c>
    </row>
    <row r="941" spans="1:23" x14ac:dyDescent="0.35">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f t="shared" si="14"/>
        <v>14</v>
      </c>
    </row>
    <row r="942" spans="1:23" x14ac:dyDescent="0.35">
      <c r="A942" t="s">
        <v>987</v>
      </c>
      <c r="B942" t="s">
        <v>36</v>
      </c>
      <c r="C942" t="s">
        <v>7</v>
      </c>
      <c r="D942" t="s">
        <v>11</v>
      </c>
      <c r="E942" t="s">
        <v>1077</v>
      </c>
      <c r="F942" s="5">
        <v>44384</v>
      </c>
      <c r="H942">
        <v>1</v>
      </c>
      <c r="L942">
        <v>140.13</v>
      </c>
      <c r="M942" t="s">
        <v>17</v>
      </c>
      <c r="N942" t="s">
        <v>1054</v>
      </c>
      <c r="O942">
        <v>80</v>
      </c>
      <c r="P942">
        <v>0</v>
      </c>
      <c r="Q942">
        <v>0</v>
      </c>
      <c r="R942">
        <v>140.13</v>
      </c>
      <c r="S942">
        <v>140.13</v>
      </c>
      <c r="T942">
        <v>140.13</v>
      </c>
      <c r="U942" t="s">
        <v>1051</v>
      </c>
      <c r="V942" t="s">
        <v>1052</v>
      </c>
      <c r="W942" t="str">
        <f t="shared" si="14"/>
        <v>In progress</v>
      </c>
    </row>
    <row r="943" spans="1:23" x14ac:dyDescent="0.35">
      <c r="A943" t="s">
        <v>988</v>
      </c>
      <c r="B943" t="s">
        <v>40</v>
      </c>
      <c r="C943" t="s">
        <v>7</v>
      </c>
      <c r="D943" t="s">
        <v>13</v>
      </c>
      <c r="E943" t="s">
        <v>1077</v>
      </c>
      <c r="F943" s="5">
        <v>44384</v>
      </c>
      <c r="H943">
        <v>2</v>
      </c>
      <c r="L943">
        <v>191.69</v>
      </c>
      <c r="M943" t="s">
        <v>17</v>
      </c>
      <c r="N943" t="s">
        <v>1054</v>
      </c>
      <c r="O943">
        <v>140</v>
      </c>
      <c r="P943">
        <v>0</v>
      </c>
      <c r="Q943">
        <v>0</v>
      </c>
      <c r="R943">
        <v>191.69</v>
      </c>
      <c r="S943">
        <v>191.69</v>
      </c>
      <c r="T943">
        <v>191.69</v>
      </c>
      <c r="U943" t="s">
        <v>1051</v>
      </c>
      <c r="V943" t="s">
        <v>1052</v>
      </c>
      <c r="W943" t="str">
        <f t="shared" si="14"/>
        <v>In progress</v>
      </c>
    </row>
    <row r="944" spans="1:23" x14ac:dyDescent="0.35">
      <c r="A944" t="s">
        <v>989</v>
      </c>
      <c r="B944" t="s">
        <v>34</v>
      </c>
      <c r="C944" t="s">
        <v>9</v>
      </c>
      <c r="D944" t="s">
        <v>11</v>
      </c>
      <c r="E944" t="s">
        <v>1077</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t="str">
        <f t="shared" si="14"/>
        <v>In progress</v>
      </c>
    </row>
    <row r="945" spans="1:23" x14ac:dyDescent="0.35">
      <c r="A945" t="s">
        <v>990</v>
      </c>
      <c r="B945" t="s">
        <v>37</v>
      </c>
      <c r="C945" t="s">
        <v>9</v>
      </c>
      <c r="D945" t="s">
        <v>13</v>
      </c>
      <c r="E945" t="s">
        <v>1077</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t="str">
        <f t="shared" si="14"/>
        <v>In progress</v>
      </c>
    </row>
    <row r="946" spans="1:23" x14ac:dyDescent="0.35">
      <c r="A946" t="s">
        <v>991</v>
      </c>
      <c r="B946" t="s">
        <v>42</v>
      </c>
      <c r="C946" t="s">
        <v>9</v>
      </c>
      <c r="D946" t="s">
        <v>13</v>
      </c>
      <c r="E946" t="s">
        <v>1077</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t="str">
        <f t="shared" si="14"/>
        <v>In progress</v>
      </c>
    </row>
    <row r="947" spans="1:23" x14ac:dyDescent="0.35">
      <c r="A947" t="s">
        <v>992</v>
      </c>
      <c r="B947" t="s">
        <v>34</v>
      </c>
      <c r="C947" t="s">
        <v>8</v>
      </c>
      <c r="D947" t="s">
        <v>2</v>
      </c>
      <c r="E947" t="s">
        <v>1077</v>
      </c>
      <c r="F947" s="5">
        <v>44385</v>
      </c>
      <c r="G947" s="5">
        <v>44396</v>
      </c>
      <c r="H947">
        <v>2</v>
      </c>
      <c r="K947">
        <v>1</v>
      </c>
      <c r="L947">
        <v>312.19</v>
      </c>
      <c r="M947" t="s">
        <v>18</v>
      </c>
      <c r="N947">
        <v>11</v>
      </c>
      <c r="O947">
        <v>140</v>
      </c>
      <c r="P947">
        <v>140</v>
      </c>
      <c r="Q947">
        <v>140</v>
      </c>
      <c r="R947">
        <v>312.19</v>
      </c>
      <c r="S947">
        <v>452.19</v>
      </c>
      <c r="T947">
        <v>452.19</v>
      </c>
      <c r="U947" t="s">
        <v>1050</v>
      </c>
      <c r="V947" t="s">
        <v>1053</v>
      </c>
      <c r="W947">
        <f t="shared" si="14"/>
        <v>11</v>
      </c>
    </row>
    <row r="948" spans="1:23" x14ac:dyDescent="0.35">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
        <v>1052</v>
      </c>
      <c r="W948" t="str">
        <f t="shared" si="14"/>
        <v>In progress</v>
      </c>
    </row>
    <row r="949" spans="1:23" x14ac:dyDescent="0.35">
      <c r="A949" t="s">
        <v>994</v>
      </c>
      <c r="B949" t="s">
        <v>40</v>
      </c>
      <c r="C949" t="s">
        <v>7</v>
      </c>
      <c r="D949" t="s">
        <v>2</v>
      </c>
      <c r="E949" t="s">
        <v>1077</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t="str">
        <f t="shared" si="14"/>
        <v>In progress</v>
      </c>
    </row>
    <row r="950" spans="1:23" x14ac:dyDescent="0.35">
      <c r="A950" t="s">
        <v>995</v>
      </c>
      <c r="B950" t="s">
        <v>34</v>
      </c>
      <c r="C950" t="s">
        <v>9</v>
      </c>
      <c r="D950" t="s">
        <v>1</v>
      </c>
      <c r="E950" t="s">
        <v>1077</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t="str">
        <f t="shared" si="14"/>
        <v>In progress</v>
      </c>
    </row>
    <row r="951" spans="1:23" x14ac:dyDescent="0.35">
      <c r="A951" t="s">
        <v>996</v>
      </c>
      <c r="B951" t="s">
        <v>34</v>
      </c>
      <c r="C951" t="s">
        <v>9</v>
      </c>
      <c r="D951" t="s">
        <v>12</v>
      </c>
      <c r="E951" t="s">
        <v>1077</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t="str">
        <f t="shared" si="14"/>
        <v>In progress</v>
      </c>
    </row>
    <row r="952" spans="1:23" x14ac:dyDescent="0.35">
      <c r="A952" t="s">
        <v>997</v>
      </c>
      <c r="B952" t="s">
        <v>37</v>
      </c>
      <c r="C952" t="s">
        <v>9</v>
      </c>
      <c r="D952" t="s">
        <v>12</v>
      </c>
      <c r="E952" t="s">
        <v>1077</v>
      </c>
      <c r="F952" s="5">
        <v>44387</v>
      </c>
      <c r="H952">
        <v>1</v>
      </c>
      <c r="L952">
        <v>320.7079</v>
      </c>
      <c r="M952" t="s">
        <v>18</v>
      </c>
      <c r="N952" t="s">
        <v>1054</v>
      </c>
      <c r="O952">
        <v>80</v>
      </c>
      <c r="P952">
        <v>0</v>
      </c>
      <c r="Q952">
        <v>0</v>
      </c>
      <c r="R952">
        <v>320.7079</v>
      </c>
      <c r="S952">
        <v>320.7079</v>
      </c>
      <c r="T952">
        <v>320.7079</v>
      </c>
      <c r="U952" t="s">
        <v>1052</v>
      </c>
      <c r="V952" t="s">
        <v>1052</v>
      </c>
      <c r="W952" t="str">
        <f t="shared" si="14"/>
        <v>In progress</v>
      </c>
    </row>
    <row r="953" spans="1:23" x14ac:dyDescent="0.35">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f t="shared" si="14"/>
        <v>9</v>
      </c>
    </row>
    <row r="954" spans="1:23" x14ac:dyDescent="0.35">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
        <v>1050</v>
      </c>
      <c r="W954">
        <f t="shared" si="14"/>
        <v>10</v>
      </c>
    </row>
    <row r="955" spans="1:23" x14ac:dyDescent="0.35">
      <c r="A955" t="s">
        <v>1000</v>
      </c>
      <c r="B955" t="s">
        <v>36</v>
      </c>
      <c r="C955" t="s">
        <v>7</v>
      </c>
      <c r="D955" t="s">
        <v>12</v>
      </c>
      <c r="E955" t="s">
        <v>1077</v>
      </c>
      <c r="F955" s="5">
        <v>44389</v>
      </c>
      <c r="H955">
        <v>2</v>
      </c>
      <c r="L955">
        <v>169.02</v>
      </c>
      <c r="M955" t="s">
        <v>17</v>
      </c>
      <c r="N955" t="s">
        <v>1054</v>
      </c>
      <c r="O955">
        <v>140</v>
      </c>
      <c r="P955">
        <v>0</v>
      </c>
      <c r="Q955">
        <v>0</v>
      </c>
      <c r="R955">
        <v>169.02</v>
      </c>
      <c r="S955">
        <v>169.02</v>
      </c>
      <c r="T955">
        <v>169.02</v>
      </c>
      <c r="U955" t="s">
        <v>1053</v>
      </c>
      <c r="V955" t="s">
        <v>1052</v>
      </c>
      <c r="W955" t="str">
        <f t="shared" si="14"/>
        <v>In progress</v>
      </c>
    </row>
    <row r="956" spans="1:23" x14ac:dyDescent="0.35">
      <c r="A956" t="s">
        <v>1001</v>
      </c>
      <c r="B956" t="s">
        <v>40</v>
      </c>
      <c r="C956" t="s">
        <v>7</v>
      </c>
      <c r="D956" t="s">
        <v>11</v>
      </c>
      <c r="E956" t="s">
        <v>1077</v>
      </c>
      <c r="F956" s="5">
        <v>44389</v>
      </c>
      <c r="H956">
        <v>2</v>
      </c>
      <c r="L956">
        <v>145</v>
      </c>
      <c r="M956" t="s">
        <v>18</v>
      </c>
      <c r="N956" t="s">
        <v>1054</v>
      </c>
      <c r="O956">
        <v>140</v>
      </c>
      <c r="P956">
        <v>0</v>
      </c>
      <c r="Q956">
        <v>0</v>
      </c>
      <c r="R956">
        <v>145</v>
      </c>
      <c r="S956">
        <v>145</v>
      </c>
      <c r="T956">
        <v>145</v>
      </c>
      <c r="U956" t="s">
        <v>1053</v>
      </c>
      <c r="V956" t="s">
        <v>1052</v>
      </c>
      <c r="W956" t="str">
        <f t="shared" si="14"/>
        <v>In progress</v>
      </c>
    </row>
    <row r="957" spans="1:23" x14ac:dyDescent="0.35">
      <c r="A957" t="s">
        <v>1002</v>
      </c>
      <c r="B957" t="s">
        <v>34</v>
      </c>
      <c r="C957" t="s">
        <v>44</v>
      </c>
      <c r="D957" t="s">
        <v>1</v>
      </c>
      <c r="E957" t="s">
        <v>1077</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t="str">
        <f t="shared" si="14"/>
        <v>In progress</v>
      </c>
    </row>
    <row r="958" spans="1:23" x14ac:dyDescent="0.35">
      <c r="A958" t="s">
        <v>1003</v>
      </c>
      <c r="B958" t="s">
        <v>41</v>
      </c>
      <c r="C958" t="s">
        <v>9</v>
      </c>
      <c r="D958" t="s">
        <v>2</v>
      </c>
      <c r="E958" t="s">
        <v>1077</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t="str">
        <f t="shared" si="14"/>
        <v>In progress</v>
      </c>
    </row>
    <row r="959" spans="1:23" x14ac:dyDescent="0.35">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f t="shared" si="14"/>
        <v>7</v>
      </c>
    </row>
    <row r="960" spans="1:23" x14ac:dyDescent="0.35">
      <c r="A960" t="s">
        <v>1005</v>
      </c>
      <c r="B960" t="s">
        <v>36</v>
      </c>
      <c r="C960" t="s">
        <v>7</v>
      </c>
      <c r="D960" t="s">
        <v>12</v>
      </c>
      <c r="E960" t="s">
        <v>1077</v>
      </c>
      <c r="F960" s="5">
        <v>44390</v>
      </c>
      <c r="H960">
        <v>2</v>
      </c>
      <c r="L960">
        <v>58.5</v>
      </c>
      <c r="M960" t="s">
        <v>17</v>
      </c>
      <c r="N960" t="s">
        <v>1054</v>
      </c>
      <c r="O960">
        <v>140</v>
      </c>
      <c r="P960">
        <v>0</v>
      </c>
      <c r="Q960">
        <v>0</v>
      </c>
      <c r="R960">
        <v>58.5</v>
      </c>
      <c r="S960">
        <v>58.5</v>
      </c>
      <c r="T960">
        <v>58.5</v>
      </c>
      <c r="U960" t="s">
        <v>1048</v>
      </c>
      <c r="V960" t="s">
        <v>1052</v>
      </c>
      <c r="W960" t="str">
        <f t="shared" si="14"/>
        <v>In progress</v>
      </c>
    </row>
    <row r="961" spans="1:23" x14ac:dyDescent="0.35">
      <c r="A961" t="s">
        <v>1006</v>
      </c>
      <c r="B961" t="s">
        <v>37</v>
      </c>
      <c r="C961" t="s">
        <v>9</v>
      </c>
      <c r="D961" t="s">
        <v>12</v>
      </c>
      <c r="E961" t="s">
        <v>1077</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t="str">
        <f t="shared" si="14"/>
        <v>In progress</v>
      </c>
    </row>
    <row r="962" spans="1:23" x14ac:dyDescent="0.35">
      <c r="A962" t="s">
        <v>1007</v>
      </c>
      <c r="B962" t="s">
        <v>37</v>
      </c>
      <c r="C962" t="s">
        <v>9</v>
      </c>
      <c r="D962" t="s">
        <v>12</v>
      </c>
      <c r="E962" t="s">
        <v>1077</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t="str">
        <f t="shared" si="14"/>
        <v>In progress</v>
      </c>
    </row>
    <row r="963" spans="1:23" x14ac:dyDescent="0.35">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t="str">
        <f t="shared" ref="W963:W1001" si="15">IF(G963, DATEDIF(F963, G963, "D"), "In progress")</f>
        <v>In progress</v>
      </c>
    </row>
    <row r="964" spans="1:23" x14ac:dyDescent="0.35">
      <c r="A964" t="s">
        <v>1009</v>
      </c>
      <c r="B964" t="s">
        <v>35</v>
      </c>
      <c r="C964" t="s">
        <v>44</v>
      </c>
      <c r="D964" t="s">
        <v>13</v>
      </c>
      <c r="E964" t="s">
        <v>1077</v>
      </c>
      <c r="F964" s="5">
        <v>44391</v>
      </c>
      <c r="H964">
        <v>1</v>
      </c>
      <c r="L964">
        <v>120</v>
      </c>
      <c r="M964" t="s">
        <v>19</v>
      </c>
      <c r="N964" t="s">
        <v>1054</v>
      </c>
      <c r="O964">
        <v>80</v>
      </c>
      <c r="P964">
        <v>0</v>
      </c>
      <c r="Q964">
        <v>0</v>
      </c>
      <c r="R964">
        <v>120</v>
      </c>
      <c r="S964">
        <v>120</v>
      </c>
      <c r="T964">
        <v>120</v>
      </c>
      <c r="U964" t="s">
        <v>1051</v>
      </c>
      <c r="V964" t="s">
        <v>1052</v>
      </c>
      <c r="W964" t="str">
        <f t="shared" si="15"/>
        <v>In progress</v>
      </c>
    </row>
    <row r="965" spans="1:23" x14ac:dyDescent="0.35">
      <c r="A965" t="s">
        <v>1010</v>
      </c>
      <c r="B965" t="s">
        <v>35</v>
      </c>
      <c r="C965" t="s">
        <v>44</v>
      </c>
      <c r="D965" t="s">
        <v>13</v>
      </c>
      <c r="E965" t="s">
        <v>1077</v>
      </c>
      <c r="F965" s="5">
        <v>44391</v>
      </c>
      <c r="H965">
        <v>1</v>
      </c>
      <c r="L965">
        <v>120</v>
      </c>
      <c r="M965" t="s">
        <v>19</v>
      </c>
      <c r="N965" t="s">
        <v>1054</v>
      </c>
      <c r="O965">
        <v>80</v>
      </c>
      <c r="P965">
        <v>0</v>
      </c>
      <c r="Q965">
        <v>0</v>
      </c>
      <c r="R965">
        <v>120</v>
      </c>
      <c r="S965">
        <v>120</v>
      </c>
      <c r="T965">
        <v>120</v>
      </c>
      <c r="U965" t="s">
        <v>1051</v>
      </c>
      <c r="V965" t="s">
        <v>1052</v>
      </c>
      <c r="W965" t="str">
        <f t="shared" si="15"/>
        <v>In progress</v>
      </c>
    </row>
    <row r="966" spans="1:23" x14ac:dyDescent="0.35">
      <c r="A966" t="s">
        <v>1011</v>
      </c>
      <c r="B966" t="s">
        <v>35</v>
      </c>
      <c r="C966" t="s">
        <v>44</v>
      </c>
      <c r="D966" t="s">
        <v>13</v>
      </c>
      <c r="E966" t="s">
        <v>1077</v>
      </c>
      <c r="F966" s="5">
        <v>44391</v>
      </c>
      <c r="H966">
        <v>1</v>
      </c>
      <c r="L966">
        <v>120</v>
      </c>
      <c r="M966" t="s">
        <v>19</v>
      </c>
      <c r="N966" t="s">
        <v>1054</v>
      </c>
      <c r="O966">
        <v>80</v>
      </c>
      <c r="P966">
        <v>0</v>
      </c>
      <c r="Q966">
        <v>0</v>
      </c>
      <c r="R966">
        <v>120</v>
      </c>
      <c r="S966">
        <v>120</v>
      </c>
      <c r="T966">
        <v>120</v>
      </c>
      <c r="U966" t="s">
        <v>1051</v>
      </c>
      <c r="V966" t="s">
        <v>1052</v>
      </c>
      <c r="W966" t="str">
        <f t="shared" si="15"/>
        <v>In progress</v>
      </c>
    </row>
    <row r="967" spans="1:23" x14ac:dyDescent="0.35">
      <c r="A967" t="s">
        <v>1012</v>
      </c>
      <c r="B967" t="s">
        <v>42</v>
      </c>
      <c r="C967" t="s">
        <v>9</v>
      </c>
      <c r="D967" t="s">
        <v>12</v>
      </c>
      <c r="E967" t="s">
        <v>1077</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t="str">
        <f t="shared" si="15"/>
        <v>In progress</v>
      </c>
    </row>
    <row r="968" spans="1:23" x14ac:dyDescent="0.35">
      <c r="A968" t="s">
        <v>1013</v>
      </c>
      <c r="B968" t="s">
        <v>41</v>
      </c>
      <c r="C968" t="s">
        <v>7</v>
      </c>
      <c r="D968" t="s">
        <v>13</v>
      </c>
      <c r="E968" t="s">
        <v>1077</v>
      </c>
      <c r="F968" s="5">
        <v>44391</v>
      </c>
      <c r="H968">
        <v>2</v>
      </c>
      <c r="L968">
        <v>336.2636</v>
      </c>
      <c r="M968" t="s">
        <v>17</v>
      </c>
      <c r="N968" t="s">
        <v>1054</v>
      </c>
      <c r="O968">
        <v>140</v>
      </c>
      <c r="P968">
        <v>0</v>
      </c>
      <c r="Q968">
        <v>0</v>
      </c>
      <c r="R968">
        <v>336.2636</v>
      </c>
      <c r="S968">
        <v>336.2636</v>
      </c>
      <c r="T968">
        <v>336.2636</v>
      </c>
      <c r="U968" t="s">
        <v>1051</v>
      </c>
      <c r="V968" t="s">
        <v>1052</v>
      </c>
      <c r="W968" t="str">
        <f t="shared" si="15"/>
        <v>In progress</v>
      </c>
    </row>
    <row r="969" spans="1:23" x14ac:dyDescent="0.35">
      <c r="A969" t="s">
        <v>1014</v>
      </c>
      <c r="B969" t="s">
        <v>35</v>
      </c>
      <c r="C969" t="s">
        <v>8</v>
      </c>
      <c r="D969" t="s">
        <v>2</v>
      </c>
      <c r="E969" t="s">
        <v>1077</v>
      </c>
      <c r="F969" s="5">
        <v>44391</v>
      </c>
      <c r="H969">
        <v>2</v>
      </c>
      <c r="L969">
        <v>1000.454</v>
      </c>
      <c r="M969" t="s">
        <v>17</v>
      </c>
      <c r="N969" t="s">
        <v>1054</v>
      </c>
      <c r="O969">
        <v>140</v>
      </c>
      <c r="P969">
        <v>0</v>
      </c>
      <c r="Q969">
        <v>0</v>
      </c>
      <c r="R969">
        <v>1000.454</v>
      </c>
      <c r="S969">
        <v>1000.454</v>
      </c>
      <c r="T969">
        <v>1000.454</v>
      </c>
      <c r="U969" t="s">
        <v>1051</v>
      </c>
      <c r="V969" t="s">
        <v>1052</v>
      </c>
      <c r="W969" t="str">
        <f t="shared" si="15"/>
        <v>In progress</v>
      </c>
    </row>
    <row r="970" spans="1:23" x14ac:dyDescent="0.35">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15"/>
        <v>0</v>
      </c>
    </row>
    <row r="971" spans="1:23" x14ac:dyDescent="0.35">
      <c r="A971" t="s">
        <v>1016</v>
      </c>
      <c r="B971" t="s">
        <v>41</v>
      </c>
      <c r="C971" t="s">
        <v>7</v>
      </c>
      <c r="D971" t="s">
        <v>13</v>
      </c>
      <c r="E971" t="s">
        <v>1077</v>
      </c>
      <c r="F971" s="5">
        <v>44392</v>
      </c>
      <c r="H971">
        <v>2</v>
      </c>
      <c r="L971">
        <v>450.2</v>
      </c>
      <c r="M971" t="s">
        <v>17</v>
      </c>
      <c r="N971" t="s">
        <v>1054</v>
      </c>
      <c r="O971">
        <v>140</v>
      </c>
      <c r="P971">
        <v>0</v>
      </c>
      <c r="Q971">
        <v>0</v>
      </c>
      <c r="R971">
        <v>450.2</v>
      </c>
      <c r="S971">
        <v>450.2</v>
      </c>
      <c r="T971">
        <v>450.2</v>
      </c>
      <c r="U971" t="s">
        <v>1050</v>
      </c>
      <c r="V971" t="s">
        <v>1052</v>
      </c>
      <c r="W971" t="str">
        <f t="shared" si="15"/>
        <v>In progress</v>
      </c>
    </row>
    <row r="972" spans="1:23" x14ac:dyDescent="0.35">
      <c r="A972" t="s">
        <v>1017</v>
      </c>
      <c r="B972" t="s">
        <v>36</v>
      </c>
      <c r="C972" t="s">
        <v>7</v>
      </c>
      <c r="D972" t="s">
        <v>13</v>
      </c>
      <c r="E972" t="s">
        <v>1077</v>
      </c>
      <c r="F972" s="5">
        <v>44392</v>
      </c>
      <c r="H972">
        <v>2</v>
      </c>
      <c r="L972">
        <v>186</v>
      </c>
      <c r="M972" t="s">
        <v>17</v>
      </c>
      <c r="N972" t="s">
        <v>1054</v>
      </c>
      <c r="O972">
        <v>140</v>
      </c>
      <c r="P972">
        <v>0</v>
      </c>
      <c r="Q972">
        <v>0</v>
      </c>
      <c r="R972">
        <v>186</v>
      </c>
      <c r="S972">
        <v>186</v>
      </c>
      <c r="T972">
        <v>186</v>
      </c>
      <c r="U972" t="s">
        <v>1050</v>
      </c>
      <c r="V972" t="s">
        <v>1052</v>
      </c>
      <c r="W972" t="str">
        <f t="shared" si="15"/>
        <v>In progress</v>
      </c>
    </row>
    <row r="973" spans="1:23" x14ac:dyDescent="0.35">
      <c r="A973" t="s">
        <v>1018</v>
      </c>
      <c r="B973" t="s">
        <v>34</v>
      </c>
      <c r="C973" t="s">
        <v>8</v>
      </c>
      <c r="D973" t="s">
        <v>13</v>
      </c>
      <c r="E973" t="s">
        <v>1077</v>
      </c>
      <c r="F973" s="5">
        <v>44393</v>
      </c>
      <c r="G973" s="5">
        <v>44406</v>
      </c>
      <c r="H973">
        <v>1</v>
      </c>
      <c r="K973">
        <v>1.5</v>
      </c>
      <c r="L973">
        <v>1111.5</v>
      </c>
      <c r="M973" t="s">
        <v>19</v>
      </c>
      <c r="N973">
        <v>13</v>
      </c>
      <c r="O973">
        <v>80</v>
      </c>
      <c r="P973">
        <v>120</v>
      </c>
      <c r="Q973">
        <v>120</v>
      </c>
      <c r="R973">
        <v>1111.5</v>
      </c>
      <c r="S973">
        <v>1231.5</v>
      </c>
      <c r="T973">
        <v>1231.5</v>
      </c>
      <c r="U973" t="s">
        <v>1049</v>
      </c>
      <c r="V973" t="s">
        <v>1050</v>
      </c>
      <c r="W973">
        <f t="shared" si="15"/>
        <v>13</v>
      </c>
    </row>
    <row r="974" spans="1:23" x14ac:dyDescent="0.35">
      <c r="A974" t="s">
        <v>1019</v>
      </c>
      <c r="B974" t="s">
        <v>40</v>
      </c>
      <c r="C974" t="s">
        <v>7</v>
      </c>
      <c r="D974" t="s">
        <v>2</v>
      </c>
      <c r="E974" t="s">
        <v>1077</v>
      </c>
      <c r="F974" s="5">
        <v>44393</v>
      </c>
      <c r="H974">
        <v>2</v>
      </c>
      <c r="L974">
        <v>170</v>
      </c>
      <c r="M974" t="s">
        <v>17</v>
      </c>
      <c r="N974" t="s">
        <v>1054</v>
      </c>
      <c r="O974">
        <v>140</v>
      </c>
      <c r="P974">
        <v>0</v>
      </c>
      <c r="Q974">
        <v>0</v>
      </c>
      <c r="R974">
        <v>170</v>
      </c>
      <c r="S974">
        <v>170</v>
      </c>
      <c r="T974">
        <v>170</v>
      </c>
      <c r="U974" t="s">
        <v>1049</v>
      </c>
      <c r="V974" t="s">
        <v>1052</v>
      </c>
      <c r="W974" t="str">
        <f t="shared" si="15"/>
        <v>In progress</v>
      </c>
    </row>
    <row r="975" spans="1:23" x14ac:dyDescent="0.35">
      <c r="A975" t="s">
        <v>1020</v>
      </c>
      <c r="B975" t="s">
        <v>36</v>
      </c>
      <c r="C975" t="s">
        <v>7</v>
      </c>
      <c r="D975" t="s">
        <v>13</v>
      </c>
      <c r="E975" t="s">
        <v>1077</v>
      </c>
      <c r="F975" s="5">
        <v>44393</v>
      </c>
      <c r="H975">
        <v>2</v>
      </c>
      <c r="L975">
        <v>180</v>
      </c>
      <c r="M975" t="s">
        <v>17</v>
      </c>
      <c r="N975" t="s">
        <v>1054</v>
      </c>
      <c r="O975">
        <v>140</v>
      </c>
      <c r="P975">
        <v>0</v>
      </c>
      <c r="Q975">
        <v>0</v>
      </c>
      <c r="R975">
        <v>180</v>
      </c>
      <c r="S975">
        <v>180</v>
      </c>
      <c r="T975">
        <v>180</v>
      </c>
      <c r="U975" t="s">
        <v>1049</v>
      </c>
      <c r="V975" t="s">
        <v>1052</v>
      </c>
      <c r="W975" t="str">
        <f t="shared" si="15"/>
        <v>In progress</v>
      </c>
    </row>
    <row r="976" spans="1:23" x14ac:dyDescent="0.35">
      <c r="A976" t="s">
        <v>1021</v>
      </c>
      <c r="B976" t="s">
        <v>35</v>
      </c>
      <c r="C976" t="s">
        <v>44</v>
      </c>
      <c r="D976" t="s">
        <v>12</v>
      </c>
      <c r="E976" t="s">
        <v>1077</v>
      </c>
      <c r="F976" s="5">
        <v>44394</v>
      </c>
      <c r="G976" s="5">
        <v>44403</v>
      </c>
      <c r="H976">
        <v>1</v>
      </c>
      <c r="K976">
        <v>0.75</v>
      </c>
      <c r="L976">
        <v>48</v>
      </c>
      <c r="M976" t="s">
        <v>18</v>
      </c>
      <c r="N976">
        <v>9</v>
      </c>
      <c r="O976">
        <v>80</v>
      </c>
      <c r="P976">
        <v>60</v>
      </c>
      <c r="Q976">
        <v>60</v>
      </c>
      <c r="R976">
        <v>48</v>
      </c>
      <c r="S976">
        <v>108</v>
      </c>
      <c r="T976">
        <v>108</v>
      </c>
      <c r="U976" t="s">
        <v>1052</v>
      </c>
      <c r="V976" t="s">
        <v>1053</v>
      </c>
      <c r="W976">
        <f t="shared" si="15"/>
        <v>9</v>
      </c>
    </row>
    <row r="977" spans="1:23" x14ac:dyDescent="0.35">
      <c r="A977" t="s">
        <v>1022</v>
      </c>
      <c r="B977" t="s">
        <v>34</v>
      </c>
      <c r="C977" t="s">
        <v>9</v>
      </c>
      <c r="D977" t="s">
        <v>13</v>
      </c>
      <c r="E977" t="s">
        <v>1077</v>
      </c>
      <c r="F977" s="5">
        <v>44394</v>
      </c>
      <c r="H977">
        <v>2</v>
      </c>
      <c r="I977" t="s">
        <v>3</v>
      </c>
      <c r="J977" t="s">
        <v>3</v>
      </c>
      <c r="L977">
        <v>1019.9758</v>
      </c>
      <c r="M977" t="s">
        <v>20</v>
      </c>
      <c r="N977" t="s">
        <v>1054</v>
      </c>
      <c r="O977">
        <v>140</v>
      </c>
      <c r="P977">
        <v>0</v>
      </c>
      <c r="Q977">
        <v>0</v>
      </c>
      <c r="R977">
        <v>0</v>
      </c>
      <c r="S977">
        <v>1019.9758</v>
      </c>
      <c r="T977">
        <v>0</v>
      </c>
      <c r="U977" t="s">
        <v>1052</v>
      </c>
      <c r="V977" t="s">
        <v>1052</v>
      </c>
      <c r="W977" t="str">
        <f t="shared" si="15"/>
        <v>In progress</v>
      </c>
    </row>
    <row r="978" spans="1:23" x14ac:dyDescent="0.35">
      <c r="A978" t="s">
        <v>1023</v>
      </c>
      <c r="B978" t="s">
        <v>39</v>
      </c>
      <c r="C978" t="s">
        <v>9</v>
      </c>
      <c r="D978" t="s">
        <v>12</v>
      </c>
      <c r="E978" t="s">
        <v>1077</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15"/>
        <v>0</v>
      </c>
    </row>
    <row r="979" spans="1:23" x14ac:dyDescent="0.35">
      <c r="A979" t="s">
        <v>1024</v>
      </c>
      <c r="B979" t="s">
        <v>36</v>
      </c>
      <c r="C979" t="s">
        <v>7</v>
      </c>
      <c r="D979" t="s">
        <v>12</v>
      </c>
      <c r="E979" t="s">
        <v>1077</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t="str">
        <f t="shared" si="15"/>
        <v>In progress</v>
      </c>
    </row>
    <row r="980" spans="1:23" x14ac:dyDescent="0.35">
      <c r="A980" t="s">
        <v>1025</v>
      </c>
      <c r="B980" t="s">
        <v>38</v>
      </c>
      <c r="C980" t="s">
        <v>8</v>
      </c>
      <c r="D980" t="s">
        <v>13</v>
      </c>
      <c r="E980" t="s">
        <v>1077</v>
      </c>
      <c r="F980" s="5">
        <v>44396</v>
      </c>
      <c r="H980">
        <v>2</v>
      </c>
      <c r="L980">
        <v>440.03</v>
      </c>
      <c r="M980" t="s">
        <v>18</v>
      </c>
      <c r="N980" t="s">
        <v>1054</v>
      </c>
      <c r="O980">
        <v>140</v>
      </c>
      <c r="P980">
        <v>0</v>
      </c>
      <c r="Q980">
        <v>0</v>
      </c>
      <c r="R980">
        <v>440.03</v>
      </c>
      <c r="S980">
        <v>440.03</v>
      </c>
      <c r="T980">
        <v>440.03</v>
      </c>
      <c r="U980" t="s">
        <v>1053</v>
      </c>
      <c r="V980" t="s">
        <v>1052</v>
      </c>
      <c r="W980" t="str">
        <f t="shared" si="15"/>
        <v>In progress</v>
      </c>
    </row>
    <row r="981" spans="1:23" x14ac:dyDescent="0.35">
      <c r="A981" t="s">
        <v>1026</v>
      </c>
      <c r="B981" t="s">
        <v>38</v>
      </c>
      <c r="C981" t="s">
        <v>8</v>
      </c>
      <c r="D981" t="s">
        <v>2</v>
      </c>
      <c r="E981" t="s">
        <v>1077</v>
      </c>
      <c r="F981" s="5">
        <v>44396</v>
      </c>
      <c r="H981">
        <v>2</v>
      </c>
      <c r="L981">
        <v>351</v>
      </c>
      <c r="M981" t="s">
        <v>17</v>
      </c>
      <c r="N981" t="s">
        <v>1054</v>
      </c>
      <c r="O981">
        <v>140</v>
      </c>
      <c r="P981">
        <v>0</v>
      </c>
      <c r="Q981">
        <v>0</v>
      </c>
      <c r="R981">
        <v>351</v>
      </c>
      <c r="S981">
        <v>351</v>
      </c>
      <c r="T981">
        <v>351</v>
      </c>
      <c r="U981" t="s">
        <v>1053</v>
      </c>
      <c r="V981" t="s">
        <v>1052</v>
      </c>
      <c r="W981" t="str">
        <f t="shared" si="15"/>
        <v>In progress</v>
      </c>
    </row>
    <row r="982" spans="1:23" x14ac:dyDescent="0.35">
      <c r="A982" t="s">
        <v>1027</v>
      </c>
      <c r="B982" t="s">
        <v>34</v>
      </c>
      <c r="C982" t="s">
        <v>8</v>
      </c>
      <c r="D982" t="s">
        <v>13</v>
      </c>
      <c r="E982" t="s">
        <v>1077</v>
      </c>
      <c r="F982" s="5">
        <v>44396</v>
      </c>
      <c r="H982">
        <v>2</v>
      </c>
      <c r="L982">
        <v>519.01</v>
      </c>
      <c r="M982" t="s">
        <v>18</v>
      </c>
      <c r="N982" t="s">
        <v>1054</v>
      </c>
      <c r="O982">
        <v>140</v>
      </c>
      <c r="P982">
        <v>0</v>
      </c>
      <c r="Q982">
        <v>0</v>
      </c>
      <c r="R982">
        <v>519.01</v>
      </c>
      <c r="S982">
        <v>519.01</v>
      </c>
      <c r="T982">
        <v>519.01</v>
      </c>
      <c r="U982" t="s">
        <v>1053</v>
      </c>
      <c r="V982" t="s">
        <v>1052</v>
      </c>
      <c r="W982" t="str">
        <f t="shared" si="15"/>
        <v>In progress</v>
      </c>
    </row>
    <row r="983" spans="1:23" x14ac:dyDescent="0.35">
      <c r="A983" t="s">
        <v>1028</v>
      </c>
      <c r="B983" t="s">
        <v>39</v>
      </c>
      <c r="C983" t="s">
        <v>9</v>
      </c>
      <c r="D983" t="s">
        <v>12</v>
      </c>
      <c r="E983" t="s">
        <v>1077</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t="str">
        <f t="shared" si="15"/>
        <v>In progress</v>
      </c>
    </row>
    <row r="984" spans="1:23" x14ac:dyDescent="0.35">
      <c r="A984" t="s">
        <v>1029</v>
      </c>
      <c r="B984" t="s">
        <v>36</v>
      </c>
      <c r="C984" t="s">
        <v>7</v>
      </c>
      <c r="D984" t="s">
        <v>13</v>
      </c>
      <c r="E984" t="s">
        <v>1077</v>
      </c>
      <c r="F984" s="5">
        <v>44396</v>
      </c>
      <c r="H984">
        <v>2</v>
      </c>
      <c r="L984">
        <v>1073.46</v>
      </c>
      <c r="M984" t="s">
        <v>17</v>
      </c>
      <c r="N984" t="s">
        <v>1054</v>
      </c>
      <c r="O984">
        <v>140</v>
      </c>
      <c r="P984">
        <v>0</v>
      </c>
      <c r="Q984">
        <v>0</v>
      </c>
      <c r="R984">
        <v>1073.46</v>
      </c>
      <c r="S984">
        <v>1073.46</v>
      </c>
      <c r="T984">
        <v>1073.46</v>
      </c>
      <c r="U984" t="s">
        <v>1053</v>
      </c>
      <c r="V984" t="s">
        <v>1052</v>
      </c>
      <c r="W984" t="str">
        <f t="shared" si="15"/>
        <v>In progress</v>
      </c>
    </row>
    <row r="985" spans="1:23" x14ac:dyDescent="0.35">
      <c r="A985" t="s">
        <v>1030</v>
      </c>
      <c r="B985" t="s">
        <v>36</v>
      </c>
      <c r="C985" t="s">
        <v>7</v>
      </c>
      <c r="D985" t="s">
        <v>13</v>
      </c>
      <c r="E985" t="s">
        <v>1077</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t="str">
        <f t="shared" si="15"/>
        <v>In progress</v>
      </c>
    </row>
    <row r="986" spans="1:23" x14ac:dyDescent="0.35">
      <c r="A986" t="s">
        <v>1031</v>
      </c>
      <c r="B986" t="s">
        <v>38</v>
      </c>
      <c r="C986" t="s">
        <v>8</v>
      </c>
      <c r="D986" t="s">
        <v>13</v>
      </c>
      <c r="E986" t="s">
        <v>1077</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t="str">
        <f t="shared" si="15"/>
        <v>In progress</v>
      </c>
    </row>
    <row r="987" spans="1:23" x14ac:dyDescent="0.35">
      <c r="A987" t="s">
        <v>1032</v>
      </c>
      <c r="B987" t="s">
        <v>36</v>
      </c>
      <c r="C987" t="s">
        <v>7</v>
      </c>
      <c r="D987" t="s">
        <v>12</v>
      </c>
      <c r="E987" t="s">
        <v>1077</v>
      </c>
      <c r="F987" s="5">
        <v>44396</v>
      </c>
      <c r="H987">
        <v>1</v>
      </c>
      <c r="L987">
        <v>288.42</v>
      </c>
      <c r="M987" t="s">
        <v>18</v>
      </c>
      <c r="N987" t="s">
        <v>1054</v>
      </c>
      <c r="O987">
        <v>80</v>
      </c>
      <c r="P987">
        <v>0</v>
      </c>
      <c r="Q987">
        <v>0</v>
      </c>
      <c r="R987">
        <v>288.42</v>
      </c>
      <c r="S987">
        <v>288.42</v>
      </c>
      <c r="T987">
        <v>288.42</v>
      </c>
      <c r="U987" t="s">
        <v>1053</v>
      </c>
      <c r="V987" t="s">
        <v>1052</v>
      </c>
      <c r="W987" t="str">
        <f t="shared" si="15"/>
        <v>In progress</v>
      </c>
    </row>
    <row r="988" spans="1:23" x14ac:dyDescent="0.35">
      <c r="A988" t="s">
        <v>1033</v>
      </c>
      <c r="B988" t="s">
        <v>34</v>
      </c>
      <c r="C988" t="s">
        <v>9</v>
      </c>
      <c r="D988" t="s">
        <v>13</v>
      </c>
      <c r="E988" t="s">
        <v>1077</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t="str">
        <f t="shared" si="15"/>
        <v>In progress</v>
      </c>
    </row>
    <row r="989" spans="1:23" x14ac:dyDescent="0.35">
      <c r="A989" t="s">
        <v>1034</v>
      </c>
      <c r="B989" t="s">
        <v>37</v>
      </c>
      <c r="C989" t="s">
        <v>9</v>
      </c>
      <c r="D989" t="s">
        <v>11</v>
      </c>
      <c r="E989" t="s">
        <v>1077</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t="str">
        <f t="shared" si="15"/>
        <v>In progress</v>
      </c>
    </row>
    <row r="990" spans="1:23" x14ac:dyDescent="0.35">
      <c r="A990" t="s">
        <v>1035</v>
      </c>
      <c r="B990" t="s">
        <v>36</v>
      </c>
      <c r="C990" t="s">
        <v>7</v>
      </c>
      <c r="D990" t="s">
        <v>12</v>
      </c>
      <c r="E990" t="s">
        <v>1077</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t="str">
        <f t="shared" si="15"/>
        <v>In progress</v>
      </c>
    </row>
    <row r="991" spans="1:23" x14ac:dyDescent="0.35">
      <c r="A991" t="s">
        <v>1036</v>
      </c>
      <c r="B991" t="s">
        <v>34</v>
      </c>
      <c r="C991" t="s">
        <v>44</v>
      </c>
      <c r="D991" t="s">
        <v>12</v>
      </c>
      <c r="E991" t="s">
        <v>1077</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t="str">
        <f t="shared" si="15"/>
        <v>In progress</v>
      </c>
    </row>
    <row r="992" spans="1:23" x14ac:dyDescent="0.35">
      <c r="A992" t="s">
        <v>1037</v>
      </c>
      <c r="B992" t="s">
        <v>36</v>
      </c>
      <c r="C992" t="s">
        <v>7</v>
      </c>
      <c r="D992" t="s">
        <v>13</v>
      </c>
      <c r="E992" t="s">
        <v>1077</v>
      </c>
      <c r="F992" s="5">
        <v>44398</v>
      </c>
      <c r="H992">
        <v>2</v>
      </c>
      <c r="L992">
        <v>21.33</v>
      </c>
      <c r="M992" t="s">
        <v>17</v>
      </c>
      <c r="N992" t="s">
        <v>1054</v>
      </c>
      <c r="O992">
        <v>140</v>
      </c>
      <c r="P992">
        <v>0</v>
      </c>
      <c r="Q992">
        <v>0</v>
      </c>
      <c r="R992">
        <v>21.33</v>
      </c>
      <c r="S992">
        <v>21.33</v>
      </c>
      <c r="T992">
        <v>21.33</v>
      </c>
      <c r="U992" t="s">
        <v>1051</v>
      </c>
      <c r="V992" t="s">
        <v>1052</v>
      </c>
      <c r="W992" t="str">
        <f t="shared" si="15"/>
        <v>In progress</v>
      </c>
    </row>
    <row r="993" spans="1:23" x14ac:dyDescent="0.35">
      <c r="A993" t="s">
        <v>1038</v>
      </c>
      <c r="B993" t="s">
        <v>35</v>
      </c>
      <c r="C993" t="s">
        <v>44</v>
      </c>
      <c r="D993" t="s">
        <v>13</v>
      </c>
      <c r="E993" t="s">
        <v>1077</v>
      </c>
      <c r="F993" s="5">
        <v>44398</v>
      </c>
      <c r="H993">
        <v>2</v>
      </c>
      <c r="L993">
        <v>602.66</v>
      </c>
      <c r="M993" t="s">
        <v>18</v>
      </c>
      <c r="N993" t="s">
        <v>1054</v>
      </c>
      <c r="O993">
        <v>140</v>
      </c>
      <c r="P993">
        <v>0</v>
      </c>
      <c r="Q993">
        <v>0</v>
      </c>
      <c r="R993">
        <v>602.66</v>
      </c>
      <c r="S993">
        <v>602.66</v>
      </c>
      <c r="T993">
        <v>602.66</v>
      </c>
      <c r="U993" t="s">
        <v>1051</v>
      </c>
      <c r="V993" t="s">
        <v>1052</v>
      </c>
      <c r="W993" t="str">
        <f t="shared" si="15"/>
        <v>In progress</v>
      </c>
    </row>
    <row r="994" spans="1:23" x14ac:dyDescent="0.35">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
        <v>1052</v>
      </c>
      <c r="W994" t="str">
        <f t="shared" si="15"/>
        <v>In progress</v>
      </c>
    </row>
    <row r="995" spans="1:23" x14ac:dyDescent="0.35">
      <c r="A995" t="s">
        <v>1040</v>
      </c>
      <c r="B995" t="s">
        <v>35</v>
      </c>
      <c r="C995" t="s">
        <v>8</v>
      </c>
      <c r="D995" t="s">
        <v>2</v>
      </c>
      <c r="E995" t="s">
        <v>1077</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t="str">
        <f t="shared" si="15"/>
        <v>In progress</v>
      </c>
    </row>
    <row r="996" spans="1:23" x14ac:dyDescent="0.35">
      <c r="A996" t="s">
        <v>1041</v>
      </c>
      <c r="B996" t="s">
        <v>39</v>
      </c>
      <c r="C996" t="s">
        <v>44</v>
      </c>
      <c r="D996" t="s">
        <v>12</v>
      </c>
      <c r="E996" t="s">
        <v>1077</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t="str">
        <f t="shared" si="15"/>
        <v>In progress</v>
      </c>
    </row>
    <row r="997" spans="1:23" x14ac:dyDescent="0.35">
      <c r="A997" t="s">
        <v>1042</v>
      </c>
      <c r="B997" t="s">
        <v>39</v>
      </c>
      <c r="C997" t="s">
        <v>9</v>
      </c>
      <c r="D997" t="s">
        <v>12</v>
      </c>
      <c r="E997" t="s">
        <v>1077</v>
      </c>
      <c r="F997" s="5">
        <v>44399</v>
      </c>
      <c r="H997">
        <v>2</v>
      </c>
      <c r="L997">
        <v>237.21</v>
      </c>
      <c r="M997" t="s">
        <v>18</v>
      </c>
      <c r="N997" t="s">
        <v>1054</v>
      </c>
      <c r="O997">
        <v>140</v>
      </c>
      <c r="P997">
        <v>0</v>
      </c>
      <c r="Q997">
        <v>0</v>
      </c>
      <c r="R997">
        <v>237.21</v>
      </c>
      <c r="S997">
        <v>237.21</v>
      </c>
      <c r="T997">
        <v>237.21</v>
      </c>
      <c r="U997" t="s">
        <v>1050</v>
      </c>
      <c r="V997" t="s">
        <v>1052</v>
      </c>
      <c r="W997" t="str">
        <f t="shared" si="15"/>
        <v>In progress</v>
      </c>
    </row>
    <row r="998" spans="1:23" x14ac:dyDescent="0.35">
      <c r="A998" t="s">
        <v>1043</v>
      </c>
      <c r="B998" t="s">
        <v>35</v>
      </c>
      <c r="C998" t="s">
        <v>44</v>
      </c>
      <c r="D998" t="s">
        <v>2</v>
      </c>
      <c r="E998" t="s">
        <v>1077</v>
      </c>
      <c r="F998" s="5">
        <v>44399</v>
      </c>
      <c r="H998">
        <v>1</v>
      </c>
      <c r="L998">
        <v>128.8115</v>
      </c>
      <c r="M998" t="s">
        <v>18</v>
      </c>
      <c r="N998" t="s">
        <v>1054</v>
      </c>
      <c r="O998">
        <v>80</v>
      </c>
      <c r="P998">
        <v>0</v>
      </c>
      <c r="Q998">
        <v>0</v>
      </c>
      <c r="R998">
        <v>128.8115</v>
      </c>
      <c r="S998">
        <v>128.8115</v>
      </c>
      <c r="T998">
        <v>128.8115</v>
      </c>
      <c r="U998" t="s">
        <v>1050</v>
      </c>
      <c r="V998" t="s">
        <v>1052</v>
      </c>
      <c r="W998" t="str">
        <f t="shared" si="15"/>
        <v>In progress</v>
      </c>
    </row>
    <row r="999" spans="1:23" x14ac:dyDescent="0.35">
      <c r="A999" t="s">
        <v>1044</v>
      </c>
      <c r="B999" t="s">
        <v>34</v>
      </c>
      <c r="C999" t="s">
        <v>44</v>
      </c>
      <c r="D999" t="s">
        <v>12</v>
      </c>
      <c r="E999" t="s">
        <v>1077</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t="str">
        <f t="shared" si="15"/>
        <v>In progress</v>
      </c>
    </row>
    <row r="1000" spans="1:23" x14ac:dyDescent="0.35">
      <c r="A1000" t="s">
        <v>1045</v>
      </c>
      <c r="B1000" t="s">
        <v>40</v>
      </c>
      <c r="C1000" t="s">
        <v>7</v>
      </c>
      <c r="D1000" t="s">
        <v>11</v>
      </c>
      <c r="E1000" t="s">
        <v>1077</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t="str">
        <f t="shared" si="15"/>
        <v>In progress</v>
      </c>
    </row>
    <row r="1001" spans="1:23" x14ac:dyDescent="0.35">
      <c r="A1001" t="s">
        <v>1046</v>
      </c>
      <c r="B1001" t="s">
        <v>40</v>
      </c>
      <c r="C1001" t="s">
        <v>7</v>
      </c>
      <c r="D1001" t="s">
        <v>12</v>
      </c>
      <c r="E1001" t="s">
        <v>1077</v>
      </c>
      <c r="F1001" s="5">
        <v>44406</v>
      </c>
      <c r="H1001">
        <v>2</v>
      </c>
      <c r="L1001">
        <v>210.4494</v>
      </c>
      <c r="M1001" t="s">
        <v>18</v>
      </c>
      <c r="N1001" t="s">
        <v>1054</v>
      </c>
      <c r="O1001">
        <v>140</v>
      </c>
      <c r="P1001">
        <v>0</v>
      </c>
      <c r="Q1001">
        <v>0</v>
      </c>
      <c r="R1001">
        <v>210.4494</v>
      </c>
      <c r="S1001">
        <v>210.4494</v>
      </c>
      <c r="T1001">
        <v>210.4494</v>
      </c>
      <c r="U1001" t="s">
        <v>1050</v>
      </c>
      <c r="V1001" t="s">
        <v>1052</v>
      </c>
      <c r="W1001" t="str">
        <f t="shared" si="15"/>
        <v>In progress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C04A-F411-4115-91CC-2B4186558F9D}">
  <dimension ref="A1:P1001"/>
  <sheetViews>
    <sheetView workbookViewId="0">
      <selection activeCell="H6" sqref="H6"/>
    </sheetView>
  </sheetViews>
  <sheetFormatPr defaultRowHeight="14.5" x14ac:dyDescent="0.35"/>
  <cols>
    <col min="1" max="1" width="16.1796875" bestFit="1" customWidth="1"/>
    <col min="3" max="3" width="16.1796875" bestFit="1" customWidth="1"/>
    <col min="5" max="5" width="9.54296875" bestFit="1" customWidth="1"/>
    <col min="6" max="6" width="8.81640625" bestFit="1" customWidth="1"/>
    <col min="8" max="8" width="11.1796875" bestFit="1" customWidth="1"/>
    <col min="9" max="9" width="15.7265625" bestFit="1" customWidth="1"/>
    <col min="11" max="11" width="14.453125" bestFit="1" customWidth="1"/>
    <col min="12" max="12" width="9.7265625" bestFit="1" customWidth="1"/>
    <col min="13" max="13" width="7.26953125" bestFit="1" customWidth="1"/>
    <col min="14" max="14" width="6.6328125" bestFit="1" customWidth="1"/>
    <col min="15" max="15" width="6.1796875" bestFit="1" customWidth="1"/>
    <col min="16" max="16" width="5.81640625" bestFit="1" customWidth="1"/>
    <col min="17" max="17" width="10.7265625" bestFit="1" customWidth="1"/>
  </cols>
  <sheetData>
    <row r="1" spans="1:16" x14ac:dyDescent="0.35">
      <c r="A1" s="6" t="s">
        <v>1056</v>
      </c>
      <c r="E1" s="7" t="s">
        <v>24</v>
      </c>
      <c r="F1" t="s">
        <v>1060</v>
      </c>
      <c r="H1" s="7" t="s">
        <v>1061</v>
      </c>
      <c r="I1" t="s">
        <v>1062</v>
      </c>
      <c r="K1" s="7" t="s">
        <v>1067</v>
      </c>
      <c r="L1" s="7" t="s">
        <v>1066</v>
      </c>
    </row>
    <row r="2" spans="1:16" x14ac:dyDescent="0.35">
      <c r="A2">
        <v>14</v>
      </c>
      <c r="C2" t="s">
        <v>1055</v>
      </c>
      <c r="E2" s="8" t="s">
        <v>35</v>
      </c>
      <c r="F2">
        <v>45</v>
      </c>
      <c r="H2" s="8" t="s">
        <v>3</v>
      </c>
      <c r="I2">
        <v>0.58684210526315794</v>
      </c>
      <c r="K2" s="7" t="s">
        <v>1065</v>
      </c>
      <c r="L2" t="s">
        <v>12</v>
      </c>
      <c r="M2" t="s">
        <v>13</v>
      </c>
      <c r="N2" t="s">
        <v>11</v>
      </c>
      <c r="O2" t="s">
        <v>2</v>
      </c>
      <c r="P2" t="s">
        <v>1</v>
      </c>
    </row>
    <row r="3" spans="1:16" x14ac:dyDescent="0.35">
      <c r="A3">
        <v>3</v>
      </c>
      <c r="C3">
        <f>AVERAGE(A:A)</f>
        <v>28.016317016317018</v>
      </c>
      <c r="E3" s="8" t="s">
        <v>34</v>
      </c>
      <c r="F3">
        <v>17</v>
      </c>
      <c r="H3" s="8" t="s">
        <v>1063</v>
      </c>
      <c r="I3">
        <v>0.79226736566186107</v>
      </c>
      <c r="K3" s="8" t="s">
        <v>17</v>
      </c>
      <c r="L3">
        <v>178</v>
      </c>
      <c r="M3">
        <v>115</v>
      </c>
      <c r="N3">
        <v>100</v>
      </c>
      <c r="O3">
        <v>24</v>
      </c>
      <c r="P3">
        <v>24</v>
      </c>
    </row>
    <row r="4" spans="1:16" x14ac:dyDescent="0.35">
      <c r="A4">
        <v>16</v>
      </c>
      <c r="E4" s="8" t="s">
        <v>39</v>
      </c>
      <c r="F4">
        <v>13</v>
      </c>
      <c r="K4" s="8" t="s">
        <v>18</v>
      </c>
      <c r="L4">
        <v>148</v>
      </c>
      <c r="M4">
        <v>97</v>
      </c>
      <c r="N4">
        <v>60</v>
      </c>
      <c r="O4">
        <v>51</v>
      </c>
      <c r="P4">
        <v>25</v>
      </c>
    </row>
    <row r="5" spans="1:16" x14ac:dyDescent="0.35">
      <c r="A5">
        <v>16</v>
      </c>
      <c r="E5" s="8" t="s">
        <v>36</v>
      </c>
      <c r="F5">
        <v>10</v>
      </c>
      <c r="H5">
        <f>GETPIVOTDATA("LbrHrs",$H$1,"Rush","no")-GETPIVOTDATA("LbrHrs",$H$1,"Rush","Yes")</f>
        <v>0.20542526039870312</v>
      </c>
      <c r="K5" s="8" t="s">
        <v>19</v>
      </c>
      <c r="L5">
        <v>66</v>
      </c>
      <c r="M5">
        <v>31</v>
      </c>
      <c r="N5">
        <v>20</v>
      </c>
      <c r="O5">
        <v>6</v>
      </c>
      <c r="P5">
        <v>9</v>
      </c>
    </row>
    <row r="6" spans="1:16" x14ac:dyDescent="0.35">
      <c r="A6">
        <v>16</v>
      </c>
      <c r="E6" s="8" t="s">
        <v>38</v>
      </c>
      <c r="F6">
        <v>5</v>
      </c>
      <c r="K6" s="8" t="s">
        <v>20</v>
      </c>
      <c r="L6">
        <v>13</v>
      </c>
      <c r="M6">
        <v>9</v>
      </c>
      <c r="N6">
        <v>10</v>
      </c>
      <c r="O6">
        <v>4</v>
      </c>
      <c r="P6">
        <v>5</v>
      </c>
    </row>
    <row r="7" spans="1:16" x14ac:dyDescent="0.35">
      <c r="A7">
        <v>14</v>
      </c>
      <c r="E7" s="8" t="s">
        <v>40</v>
      </c>
      <c r="F7">
        <v>4</v>
      </c>
      <c r="K7" s="8" t="s">
        <v>21</v>
      </c>
      <c r="L7">
        <v>2</v>
      </c>
      <c r="M7">
        <v>2</v>
      </c>
      <c r="O7">
        <v>1</v>
      </c>
    </row>
    <row r="8" spans="1:16" x14ac:dyDescent="0.35">
      <c r="A8">
        <v>14</v>
      </c>
      <c r="E8" s="8" t="s">
        <v>37</v>
      </c>
      <c r="F8">
        <v>4</v>
      </c>
    </row>
    <row r="9" spans="1:16" x14ac:dyDescent="0.35">
      <c r="A9">
        <v>30</v>
      </c>
      <c r="E9" s="8" t="s">
        <v>42</v>
      </c>
      <c r="F9">
        <v>3</v>
      </c>
    </row>
    <row r="10" spans="1:16" x14ac:dyDescent="0.35">
      <c r="A10">
        <v>29</v>
      </c>
      <c r="E10" s="8" t="s">
        <v>41</v>
      </c>
      <c r="F10">
        <v>2</v>
      </c>
    </row>
    <row r="11" spans="1:16" x14ac:dyDescent="0.35">
      <c r="A11">
        <v>34</v>
      </c>
    </row>
    <row r="12" spans="1:16" x14ac:dyDescent="0.35">
      <c r="A12">
        <v>97</v>
      </c>
    </row>
    <row r="13" spans="1:16" x14ac:dyDescent="0.35">
      <c r="A13">
        <v>20</v>
      </c>
    </row>
    <row r="14" spans="1:16" x14ac:dyDescent="0.35">
      <c r="A14">
        <v>26</v>
      </c>
    </row>
    <row r="15" spans="1:16" x14ac:dyDescent="0.35">
      <c r="A15">
        <v>50</v>
      </c>
    </row>
    <row r="16" spans="1:16" x14ac:dyDescent="0.35">
      <c r="A16">
        <v>67</v>
      </c>
    </row>
    <row r="17" spans="1:1" x14ac:dyDescent="0.35">
      <c r="A17">
        <v>16</v>
      </c>
    </row>
    <row r="18" spans="1:1" x14ac:dyDescent="0.35">
      <c r="A18">
        <v>17</v>
      </c>
    </row>
    <row r="19" spans="1:1" x14ac:dyDescent="0.35">
      <c r="A19">
        <v>3</v>
      </c>
    </row>
    <row r="20" spans="1:1" x14ac:dyDescent="0.35">
      <c r="A20">
        <v>7</v>
      </c>
    </row>
    <row r="21" spans="1:1" x14ac:dyDescent="0.35">
      <c r="A21">
        <v>9</v>
      </c>
    </row>
    <row r="22" spans="1:1" x14ac:dyDescent="0.35">
      <c r="A22">
        <v>13</v>
      </c>
    </row>
    <row r="23" spans="1:1" x14ac:dyDescent="0.35">
      <c r="A23">
        <v>14</v>
      </c>
    </row>
    <row r="24" spans="1:1" x14ac:dyDescent="0.35">
      <c r="A24">
        <v>50</v>
      </c>
    </row>
    <row r="25" spans="1:1" x14ac:dyDescent="0.35">
      <c r="A25">
        <v>70</v>
      </c>
    </row>
    <row r="26" spans="1:1" x14ac:dyDescent="0.35">
      <c r="A26">
        <v>15</v>
      </c>
    </row>
    <row r="27" spans="1:1" x14ac:dyDescent="0.35">
      <c r="A27">
        <v>20</v>
      </c>
    </row>
    <row r="28" spans="1:1" x14ac:dyDescent="0.35">
      <c r="A28">
        <v>20</v>
      </c>
    </row>
    <row r="29" spans="1:1" x14ac:dyDescent="0.35">
      <c r="A29">
        <v>20</v>
      </c>
    </row>
    <row r="30" spans="1:1" x14ac:dyDescent="0.35">
      <c r="A30">
        <v>18</v>
      </c>
    </row>
    <row r="31" spans="1:1" x14ac:dyDescent="0.35">
      <c r="A31">
        <v>3</v>
      </c>
    </row>
    <row r="32" spans="1:1" x14ac:dyDescent="0.35">
      <c r="A32">
        <v>4</v>
      </c>
    </row>
    <row r="33" spans="1:1" x14ac:dyDescent="0.35">
      <c r="A33">
        <v>12</v>
      </c>
    </row>
    <row r="34" spans="1:1" x14ac:dyDescent="0.35">
      <c r="A34">
        <v>15</v>
      </c>
    </row>
    <row r="35" spans="1:1" x14ac:dyDescent="0.35">
      <c r="A35">
        <v>25</v>
      </c>
    </row>
    <row r="36" spans="1:1" x14ac:dyDescent="0.35">
      <c r="A36">
        <v>16</v>
      </c>
    </row>
    <row r="37" spans="1:1" x14ac:dyDescent="0.35">
      <c r="A37">
        <v>10</v>
      </c>
    </row>
    <row r="38" spans="1:1" x14ac:dyDescent="0.35">
      <c r="A38">
        <v>14</v>
      </c>
    </row>
    <row r="39" spans="1:1" x14ac:dyDescent="0.35">
      <c r="A39">
        <v>21</v>
      </c>
    </row>
    <row r="40" spans="1:1" x14ac:dyDescent="0.35">
      <c r="A40">
        <v>23</v>
      </c>
    </row>
    <row r="41" spans="1:1" x14ac:dyDescent="0.35">
      <c r="A41">
        <v>70</v>
      </c>
    </row>
    <row r="42" spans="1:1" x14ac:dyDescent="0.35">
      <c r="A42">
        <v>22</v>
      </c>
    </row>
    <row r="43" spans="1:1" x14ac:dyDescent="0.35">
      <c r="A43">
        <v>12</v>
      </c>
    </row>
    <row r="44" spans="1:1" x14ac:dyDescent="0.35">
      <c r="A44">
        <v>12</v>
      </c>
    </row>
    <row r="45" spans="1:1" x14ac:dyDescent="0.35">
      <c r="A45">
        <v>15</v>
      </c>
    </row>
    <row r="46" spans="1:1" x14ac:dyDescent="0.35">
      <c r="A46">
        <v>19</v>
      </c>
    </row>
    <row r="47" spans="1:1" x14ac:dyDescent="0.35">
      <c r="A47">
        <v>19</v>
      </c>
    </row>
    <row r="48" spans="1:1" x14ac:dyDescent="0.35">
      <c r="A48">
        <v>25</v>
      </c>
    </row>
    <row r="49" spans="1:1" x14ac:dyDescent="0.35">
      <c r="A49">
        <v>25</v>
      </c>
    </row>
    <row r="50" spans="1:1" x14ac:dyDescent="0.35">
      <c r="A50">
        <v>61</v>
      </c>
    </row>
    <row r="51" spans="1:1" x14ac:dyDescent="0.35">
      <c r="A51">
        <v>7</v>
      </c>
    </row>
    <row r="52" spans="1:1" x14ac:dyDescent="0.35">
      <c r="A52">
        <v>28</v>
      </c>
    </row>
    <row r="53" spans="1:1" x14ac:dyDescent="0.35">
      <c r="A53">
        <v>44</v>
      </c>
    </row>
    <row r="54" spans="1:1" x14ac:dyDescent="0.35">
      <c r="A54">
        <v>65</v>
      </c>
    </row>
    <row r="55" spans="1:1" x14ac:dyDescent="0.35">
      <c r="A55">
        <v>9</v>
      </c>
    </row>
    <row r="56" spans="1:1" x14ac:dyDescent="0.35">
      <c r="A56">
        <v>14</v>
      </c>
    </row>
    <row r="57" spans="1:1" x14ac:dyDescent="0.35">
      <c r="A57">
        <v>22</v>
      </c>
    </row>
    <row r="58" spans="1:1" x14ac:dyDescent="0.35">
      <c r="A58">
        <v>31</v>
      </c>
    </row>
    <row r="59" spans="1:1" x14ac:dyDescent="0.35">
      <c r="A59">
        <v>35</v>
      </c>
    </row>
    <row r="60" spans="1:1" x14ac:dyDescent="0.35">
      <c r="A60">
        <v>11</v>
      </c>
    </row>
    <row r="61" spans="1:1" x14ac:dyDescent="0.35">
      <c r="A61">
        <v>21</v>
      </c>
    </row>
    <row r="62" spans="1:1" x14ac:dyDescent="0.35">
      <c r="A62">
        <v>42</v>
      </c>
    </row>
    <row r="63" spans="1:1" x14ac:dyDescent="0.35">
      <c r="A63">
        <v>54</v>
      </c>
    </row>
    <row r="64" spans="1:1" x14ac:dyDescent="0.35">
      <c r="A64">
        <v>2</v>
      </c>
    </row>
    <row r="65" spans="1:1" x14ac:dyDescent="0.35">
      <c r="A65">
        <v>9</v>
      </c>
    </row>
    <row r="66" spans="1:1" x14ac:dyDescent="0.35">
      <c r="A66">
        <v>29</v>
      </c>
    </row>
    <row r="67" spans="1:1" x14ac:dyDescent="0.35">
      <c r="A67">
        <v>9</v>
      </c>
    </row>
    <row r="68" spans="1:1" x14ac:dyDescent="0.35">
      <c r="A68">
        <v>22</v>
      </c>
    </row>
    <row r="69" spans="1:1" x14ac:dyDescent="0.35">
      <c r="A69">
        <v>20</v>
      </c>
    </row>
    <row r="70" spans="1:1" x14ac:dyDescent="0.35">
      <c r="A70">
        <v>28</v>
      </c>
    </row>
    <row r="71" spans="1:1" x14ac:dyDescent="0.35">
      <c r="A71">
        <v>56</v>
      </c>
    </row>
    <row r="72" spans="1:1" x14ac:dyDescent="0.35">
      <c r="A72">
        <v>64</v>
      </c>
    </row>
    <row r="73" spans="1:1" x14ac:dyDescent="0.35">
      <c r="A73">
        <v>7</v>
      </c>
    </row>
    <row r="74" spans="1:1" x14ac:dyDescent="0.35">
      <c r="A74">
        <v>19</v>
      </c>
    </row>
    <row r="75" spans="1:1" x14ac:dyDescent="0.35">
      <c r="A75">
        <v>49</v>
      </c>
    </row>
    <row r="76" spans="1:1" x14ac:dyDescent="0.35">
      <c r="A76">
        <v>25</v>
      </c>
    </row>
    <row r="77" spans="1:1" x14ac:dyDescent="0.35">
      <c r="A77">
        <v>8</v>
      </c>
    </row>
    <row r="78" spans="1:1" x14ac:dyDescent="0.35">
      <c r="A78">
        <v>8</v>
      </c>
    </row>
    <row r="79" spans="1:1" x14ac:dyDescent="0.35">
      <c r="A79">
        <v>8</v>
      </c>
    </row>
    <row r="80" spans="1:1" x14ac:dyDescent="0.35">
      <c r="A80">
        <v>19</v>
      </c>
    </row>
    <row r="81" spans="1:1" x14ac:dyDescent="0.35">
      <c r="A81">
        <v>14</v>
      </c>
    </row>
    <row r="82" spans="1:1" x14ac:dyDescent="0.35">
      <c r="A82">
        <v>13</v>
      </c>
    </row>
    <row r="83" spans="1:1" x14ac:dyDescent="0.35">
      <c r="A83">
        <v>17</v>
      </c>
    </row>
    <row r="84" spans="1:1" x14ac:dyDescent="0.35">
      <c r="A84">
        <v>20</v>
      </c>
    </row>
    <row r="85" spans="1:1" x14ac:dyDescent="0.35">
      <c r="A85">
        <v>12</v>
      </c>
    </row>
    <row r="86" spans="1:1" x14ac:dyDescent="0.35">
      <c r="A86">
        <v>12</v>
      </c>
    </row>
    <row r="87" spans="1:1" x14ac:dyDescent="0.35">
      <c r="A87">
        <v>13</v>
      </c>
    </row>
    <row r="88" spans="1:1" x14ac:dyDescent="0.35">
      <c r="A88">
        <v>12</v>
      </c>
    </row>
    <row r="89" spans="1:1" x14ac:dyDescent="0.35">
      <c r="A89">
        <v>30</v>
      </c>
    </row>
    <row r="90" spans="1:1" x14ac:dyDescent="0.35">
      <c r="A90">
        <v>33</v>
      </c>
    </row>
    <row r="91" spans="1:1" x14ac:dyDescent="0.35">
      <c r="A91">
        <v>41</v>
      </c>
    </row>
    <row r="92" spans="1:1" x14ac:dyDescent="0.35">
      <c r="A92">
        <v>53</v>
      </c>
    </row>
    <row r="93" spans="1:1" x14ac:dyDescent="0.35">
      <c r="A93">
        <v>54</v>
      </c>
    </row>
    <row r="94" spans="1:1" x14ac:dyDescent="0.35">
      <c r="A94">
        <v>14</v>
      </c>
    </row>
    <row r="95" spans="1:1" x14ac:dyDescent="0.35">
      <c r="A95">
        <v>23</v>
      </c>
    </row>
    <row r="96" spans="1:1" x14ac:dyDescent="0.35">
      <c r="A96">
        <v>24</v>
      </c>
    </row>
    <row r="97" spans="1:1" x14ac:dyDescent="0.35">
      <c r="A97">
        <v>37</v>
      </c>
    </row>
    <row r="98" spans="1:1" x14ac:dyDescent="0.35">
      <c r="A98">
        <v>38</v>
      </c>
    </row>
    <row r="99" spans="1:1" x14ac:dyDescent="0.35">
      <c r="A99">
        <v>14</v>
      </c>
    </row>
    <row r="100" spans="1:1" x14ac:dyDescent="0.35">
      <c r="A100">
        <v>14</v>
      </c>
    </row>
    <row r="101" spans="1:1" x14ac:dyDescent="0.35">
      <c r="A101">
        <v>5</v>
      </c>
    </row>
    <row r="102" spans="1:1" x14ac:dyDescent="0.35">
      <c r="A102">
        <v>13</v>
      </c>
    </row>
    <row r="103" spans="1:1" x14ac:dyDescent="0.35">
      <c r="A103">
        <v>13</v>
      </c>
    </row>
    <row r="104" spans="1:1" x14ac:dyDescent="0.35">
      <c r="A104">
        <v>20</v>
      </c>
    </row>
    <row r="105" spans="1:1" x14ac:dyDescent="0.35">
      <c r="A105">
        <v>27</v>
      </c>
    </row>
    <row r="106" spans="1:1" x14ac:dyDescent="0.35">
      <c r="A106">
        <v>7</v>
      </c>
    </row>
    <row r="107" spans="1:1" x14ac:dyDescent="0.35">
      <c r="A107">
        <v>13</v>
      </c>
    </row>
    <row r="108" spans="1:1" x14ac:dyDescent="0.35">
      <c r="A108">
        <v>26</v>
      </c>
    </row>
    <row r="109" spans="1:1" x14ac:dyDescent="0.35">
      <c r="A109">
        <v>26</v>
      </c>
    </row>
    <row r="110" spans="1:1" x14ac:dyDescent="0.35">
      <c r="A110">
        <v>17</v>
      </c>
    </row>
    <row r="111" spans="1:1" x14ac:dyDescent="0.35">
      <c r="A111">
        <v>37</v>
      </c>
    </row>
    <row r="112" spans="1:1" x14ac:dyDescent="0.35">
      <c r="A112">
        <v>10</v>
      </c>
    </row>
    <row r="113" spans="1:1" x14ac:dyDescent="0.35">
      <c r="A113">
        <v>35</v>
      </c>
    </row>
    <row r="114" spans="1:1" x14ac:dyDescent="0.35">
      <c r="A114">
        <v>16</v>
      </c>
    </row>
    <row r="115" spans="1:1" x14ac:dyDescent="0.35">
      <c r="A115">
        <v>15</v>
      </c>
    </row>
    <row r="116" spans="1:1" x14ac:dyDescent="0.35">
      <c r="A116">
        <v>20</v>
      </c>
    </row>
    <row r="117" spans="1:1" x14ac:dyDescent="0.35">
      <c r="A117">
        <v>20</v>
      </c>
    </row>
    <row r="118" spans="1:1" x14ac:dyDescent="0.35">
      <c r="A118">
        <v>96</v>
      </c>
    </row>
    <row r="119" spans="1:1" x14ac:dyDescent="0.35">
      <c r="A119">
        <v>7</v>
      </c>
    </row>
    <row r="120" spans="1:1" x14ac:dyDescent="0.35">
      <c r="A120">
        <v>13</v>
      </c>
    </row>
    <row r="121" spans="1:1" x14ac:dyDescent="0.35">
      <c r="A121">
        <v>31</v>
      </c>
    </row>
    <row r="122" spans="1:1" x14ac:dyDescent="0.35">
      <c r="A122">
        <v>51</v>
      </c>
    </row>
    <row r="123" spans="1:1" x14ac:dyDescent="0.35">
      <c r="A123">
        <v>1</v>
      </c>
    </row>
    <row r="124" spans="1:1" x14ac:dyDescent="0.35">
      <c r="A124">
        <v>22</v>
      </c>
    </row>
    <row r="125" spans="1:1" x14ac:dyDescent="0.35">
      <c r="A125">
        <v>21</v>
      </c>
    </row>
    <row r="126" spans="1:1" x14ac:dyDescent="0.35">
      <c r="A126">
        <v>50</v>
      </c>
    </row>
    <row r="127" spans="1:1" x14ac:dyDescent="0.35">
      <c r="A127">
        <v>81</v>
      </c>
    </row>
    <row r="128" spans="1:1" x14ac:dyDescent="0.35">
      <c r="A128">
        <v>33</v>
      </c>
    </row>
    <row r="129" spans="1:1" x14ac:dyDescent="0.35">
      <c r="A129">
        <v>34</v>
      </c>
    </row>
    <row r="130" spans="1:1" x14ac:dyDescent="0.35">
      <c r="A130">
        <v>8</v>
      </c>
    </row>
    <row r="131" spans="1:1" x14ac:dyDescent="0.35">
      <c r="A131">
        <v>20</v>
      </c>
    </row>
    <row r="132" spans="1:1" x14ac:dyDescent="0.35">
      <c r="A132">
        <v>2</v>
      </c>
    </row>
    <row r="133" spans="1:1" x14ac:dyDescent="0.35">
      <c r="A133">
        <v>23</v>
      </c>
    </row>
    <row r="134" spans="1:1" x14ac:dyDescent="0.35">
      <c r="A134">
        <v>35</v>
      </c>
    </row>
    <row r="135" spans="1:1" x14ac:dyDescent="0.35">
      <c r="A135">
        <v>70</v>
      </c>
    </row>
    <row r="136" spans="1:1" x14ac:dyDescent="0.35">
      <c r="A136">
        <v>164</v>
      </c>
    </row>
    <row r="137" spans="1:1" x14ac:dyDescent="0.35">
      <c r="A137">
        <v>27</v>
      </c>
    </row>
    <row r="138" spans="1:1" x14ac:dyDescent="0.35">
      <c r="A138">
        <v>29</v>
      </c>
    </row>
    <row r="139" spans="1:1" x14ac:dyDescent="0.35">
      <c r="A139">
        <v>35</v>
      </c>
    </row>
    <row r="140" spans="1:1" x14ac:dyDescent="0.35">
      <c r="A140">
        <v>5</v>
      </c>
    </row>
    <row r="141" spans="1:1" x14ac:dyDescent="0.35">
      <c r="A141">
        <v>13</v>
      </c>
    </row>
    <row r="142" spans="1:1" x14ac:dyDescent="0.35">
      <c r="A142">
        <v>13</v>
      </c>
    </row>
    <row r="143" spans="1:1" x14ac:dyDescent="0.35">
      <c r="A143">
        <v>20</v>
      </c>
    </row>
    <row r="144" spans="1:1" x14ac:dyDescent="0.35">
      <c r="A144">
        <v>28</v>
      </c>
    </row>
    <row r="145" spans="1:1" x14ac:dyDescent="0.35">
      <c r="A145">
        <v>13</v>
      </c>
    </row>
    <row r="146" spans="1:1" x14ac:dyDescent="0.35">
      <c r="A146">
        <v>20</v>
      </c>
    </row>
    <row r="147" spans="1:1" x14ac:dyDescent="0.35">
      <c r="A147">
        <v>32</v>
      </c>
    </row>
    <row r="148" spans="1:1" x14ac:dyDescent="0.35">
      <c r="A148">
        <v>17</v>
      </c>
    </row>
    <row r="149" spans="1:1" x14ac:dyDescent="0.35">
      <c r="A149">
        <v>114</v>
      </c>
    </row>
    <row r="150" spans="1:1" x14ac:dyDescent="0.35">
      <c r="A150">
        <v>29</v>
      </c>
    </row>
    <row r="151" spans="1:1" x14ac:dyDescent="0.35">
      <c r="A151">
        <v>14</v>
      </c>
    </row>
    <row r="152" spans="1:1" x14ac:dyDescent="0.35">
      <c r="A152">
        <v>22</v>
      </c>
    </row>
    <row r="153" spans="1:1" x14ac:dyDescent="0.35">
      <c r="A153">
        <v>19</v>
      </c>
    </row>
    <row r="154" spans="1:1" x14ac:dyDescent="0.35">
      <c r="A154">
        <v>20</v>
      </c>
    </row>
    <row r="155" spans="1:1" x14ac:dyDescent="0.35">
      <c r="A155">
        <v>7</v>
      </c>
    </row>
    <row r="156" spans="1:1" x14ac:dyDescent="0.35">
      <c r="A156">
        <v>14</v>
      </c>
    </row>
    <row r="157" spans="1:1" x14ac:dyDescent="0.35">
      <c r="A157">
        <v>11</v>
      </c>
    </row>
    <row r="158" spans="1:1" x14ac:dyDescent="0.35">
      <c r="A158">
        <v>21</v>
      </c>
    </row>
    <row r="159" spans="1:1" x14ac:dyDescent="0.35">
      <c r="A159">
        <v>18</v>
      </c>
    </row>
    <row r="160" spans="1:1" x14ac:dyDescent="0.35">
      <c r="A160">
        <v>16</v>
      </c>
    </row>
    <row r="161" spans="1:1" x14ac:dyDescent="0.35">
      <c r="A161">
        <v>17</v>
      </c>
    </row>
    <row r="162" spans="1:1" x14ac:dyDescent="0.35">
      <c r="A162">
        <v>22</v>
      </c>
    </row>
    <row r="163" spans="1:1" x14ac:dyDescent="0.35">
      <c r="A163">
        <v>28</v>
      </c>
    </row>
    <row r="164" spans="1:1" x14ac:dyDescent="0.35">
      <c r="A164">
        <v>12</v>
      </c>
    </row>
    <row r="165" spans="1:1" x14ac:dyDescent="0.35">
      <c r="A165">
        <v>12</v>
      </c>
    </row>
    <row r="166" spans="1:1" x14ac:dyDescent="0.35">
      <c r="A166">
        <v>11</v>
      </c>
    </row>
    <row r="167" spans="1:1" x14ac:dyDescent="0.35">
      <c r="A167">
        <v>14</v>
      </c>
    </row>
    <row r="168" spans="1:1" x14ac:dyDescent="0.35">
      <c r="A168">
        <v>14</v>
      </c>
    </row>
    <row r="169" spans="1:1" x14ac:dyDescent="0.35">
      <c r="A169">
        <v>28</v>
      </c>
    </row>
    <row r="170" spans="1:1" x14ac:dyDescent="0.35">
      <c r="A170">
        <v>9</v>
      </c>
    </row>
    <row r="171" spans="1:1" x14ac:dyDescent="0.35">
      <c r="A171">
        <v>14</v>
      </c>
    </row>
    <row r="172" spans="1:1" x14ac:dyDescent="0.35">
      <c r="A172">
        <v>43</v>
      </c>
    </row>
    <row r="173" spans="1:1" x14ac:dyDescent="0.35">
      <c r="A173">
        <v>45</v>
      </c>
    </row>
    <row r="174" spans="1:1" x14ac:dyDescent="0.35">
      <c r="A174">
        <v>54</v>
      </c>
    </row>
    <row r="175" spans="1:1" x14ac:dyDescent="0.35">
      <c r="A175">
        <v>78</v>
      </c>
    </row>
    <row r="176" spans="1:1" x14ac:dyDescent="0.35">
      <c r="A176">
        <v>2</v>
      </c>
    </row>
    <row r="177" spans="1:1" x14ac:dyDescent="0.35">
      <c r="A177">
        <v>9</v>
      </c>
    </row>
    <row r="178" spans="1:1" x14ac:dyDescent="0.35">
      <c r="A178">
        <v>9</v>
      </c>
    </row>
    <row r="179" spans="1:1" x14ac:dyDescent="0.35">
      <c r="A179">
        <v>13</v>
      </c>
    </row>
    <row r="180" spans="1:1" x14ac:dyDescent="0.35">
      <c r="A180">
        <v>86</v>
      </c>
    </row>
    <row r="181" spans="1:1" x14ac:dyDescent="0.35">
      <c r="A181">
        <v>12</v>
      </c>
    </row>
    <row r="182" spans="1:1" x14ac:dyDescent="0.35">
      <c r="A182">
        <v>40</v>
      </c>
    </row>
    <row r="183" spans="1:1" x14ac:dyDescent="0.35">
      <c r="A183">
        <v>40</v>
      </c>
    </row>
    <row r="184" spans="1:1" x14ac:dyDescent="0.35">
      <c r="A184">
        <v>40</v>
      </c>
    </row>
    <row r="185" spans="1:1" x14ac:dyDescent="0.35">
      <c r="A185">
        <v>6</v>
      </c>
    </row>
    <row r="186" spans="1:1" x14ac:dyDescent="0.35">
      <c r="A186">
        <v>7</v>
      </c>
    </row>
    <row r="187" spans="1:1" x14ac:dyDescent="0.35">
      <c r="A187">
        <v>14</v>
      </c>
    </row>
    <row r="188" spans="1:1" x14ac:dyDescent="0.35">
      <c r="A188">
        <v>46</v>
      </c>
    </row>
    <row r="189" spans="1:1" x14ac:dyDescent="0.35">
      <c r="A189">
        <v>83</v>
      </c>
    </row>
    <row r="190" spans="1:1" x14ac:dyDescent="0.35">
      <c r="A190">
        <v>25</v>
      </c>
    </row>
    <row r="191" spans="1:1" x14ac:dyDescent="0.35">
      <c r="A191">
        <v>8</v>
      </c>
    </row>
    <row r="192" spans="1:1" x14ac:dyDescent="0.35">
      <c r="A192">
        <v>8</v>
      </c>
    </row>
    <row r="193" spans="1:1" x14ac:dyDescent="0.35">
      <c r="A193">
        <v>8</v>
      </c>
    </row>
    <row r="194" spans="1:1" x14ac:dyDescent="0.35">
      <c r="A194">
        <v>17</v>
      </c>
    </row>
    <row r="195" spans="1:1" x14ac:dyDescent="0.35">
      <c r="A195">
        <v>35</v>
      </c>
    </row>
    <row r="196" spans="1:1" x14ac:dyDescent="0.35">
      <c r="A196">
        <v>87</v>
      </c>
    </row>
    <row r="197" spans="1:1" x14ac:dyDescent="0.35">
      <c r="A197">
        <v>41</v>
      </c>
    </row>
    <row r="198" spans="1:1" x14ac:dyDescent="0.35">
      <c r="A198">
        <v>154</v>
      </c>
    </row>
    <row r="199" spans="1:1" x14ac:dyDescent="0.35">
      <c r="A199">
        <v>15</v>
      </c>
    </row>
    <row r="200" spans="1:1" x14ac:dyDescent="0.35">
      <c r="A200">
        <v>13</v>
      </c>
    </row>
    <row r="201" spans="1:1" x14ac:dyDescent="0.35">
      <c r="A201">
        <v>15</v>
      </c>
    </row>
    <row r="202" spans="1:1" x14ac:dyDescent="0.35">
      <c r="A202">
        <v>36</v>
      </c>
    </row>
    <row r="203" spans="1:1" x14ac:dyDescent="0.35">
      <c r="A203">
        <v>56</v>
      </c>
    </row>
    <row r="204" spans="1:1" x14ac:dyDescent="0.35">
      <c r="A204">
        <v>75</v>
      </c>
    </row>
    <row r="205" spans="1:1" x14ac:dyDescent="0.35">
      <c r="A205">
        <v>34</v>
      </c>
    </row>
    <row r="206" spans="1:1" x14ac:dyDescent="0.35">
      <c r="A206">
        <v>53</v>
      </c>
    </row>
    <row r="207" spans="1:1" x14ac:dyDescent="0.35">
      <c r="A207">
        <v>18</v>
      </c>
    </row>
    <row r="208" spans="1:1" x14ac:dyDescent="0.35">
      <c r="A208">
        <v>32</v>
      </c>
    </row>
    <row r="209" spans="1:1" x14ac:dyDescent="0.35">
      <c r="A209">
        <v>29</v>
      </c>
    </row>
    <row r="210" spans="1:1" x14ac:dyDescent="0.35">
      <c r="A210">
        <v>31</v>
      </c>
    </row>
    <row r="211" spans="1:1" x14ac:dyDescent="0.35">
      <c r="A211">
        <v>35</v>
      </c>
    </row>
    <row r="212" spans="1:1" x14ac:dyDescent="0.35">
      <c r="A212">
        <v>36</v>
      </c>
    </row>
    <row r="213" spans="1:1" x14ac:dyDescent="0.35">
      <c r="A213">
        <v>7</v>
      </c>
    </row>
    <row r="214" spans="1:1" x14ac:dyDescent="0.35">
      <c r="A214">
        <v>8</v>
      </c>
    </row>
    <row r="215" spans="1:1" x14ac:dyDescent="0.35">
      <c r="A215">
        <v>66</v>
      </c>
    </row>
    <row r="216" spans="1:1" x14ac:dyDescent="0.35">
      <c r="A216">
        <v>8</v>
      </c>
    </row>
    <row r="217" spans="1:1" x14ac:dyDescent="0.35">
      <c r="A217">
        <v>33</v>
      </c>
    </row>
    <row r="218" spans="1:1" x14ac:dyDescent="0.35">
      <c r="A218">
        <v>34</v>
      </c>
    </row>
    <row r="219" spans="1:1" x14ac:dyDescent="0.35">
      <c r="A219">
        <v>4</v>
      </c>
    </row>
    <row r="220" spans="1:1" x14ac:dyDescent="0.35">
      <c r="A220">
        <v>28</v>
      </c>
    </row>
    <row r="221" spans="1:1" x14ac:dyDescent="0.35">
      <c r="A221">
        <v>28</v>
      </c>
    </row>
    <row r="222" spans="1:1" x14ac:dyDescent="0.35">
      <c r="A222">
        <v>35</v>
      </c>
    </row>
    <row r="223" spans="1:1" x14ac:dyDescent="0.35">
      <c r="A223">
        <v>44</v>
      </c>
    </row>
    <row r="224" spans="1:1" x14ac:dyDescent="0.35">
      <c r="A224">
        <v>47</v>
      </c>
    </row>
    <row r="225" spans="1:1" x14ac:dyDescent="0.35">
      <c r="A225">
        <v>1</v>
      </c>
    </row>
    <row r="226" spans="1:1" x14ac:dyDescent="0.35">
      <c r="A226">
        <v>2</v>
      </c>
    </row>
    <row r="227" spans="1:1" x14ac:dyDescent="0.35">
      <c r="A227">
        <v>21</v>
      </c>
    </row>
    <row r="228" spans="1:1" x14ac:dyDescent="0.35">
      <c r="A228">
        <v>21</v>
      </c>
    </row>
    <row r="229" spans="1:1" x14ac:dyDescent="0.35">
      <c r="A229">
        <v>30</v>
      </c>
    </row>
    <row r="230" spans="1:1" x14ac:dyDescent="0.35">
      <c r="A230">
        <v>36</v>
      </c>
    </row>
    <row r="231" spans="1:1" x14ac:dyDescent="0.35">
      <c r="A231">
        <v>141</v>
      </c>
    </row>
    <row r="232" spans="1:1" x14ac:dyDescent="0.35">
      <c r="A232">
        <v>29</v>
      </c>
    </row>
    <row r="233" spans="1:1" x14ac:dyDescent="0.35">
      <c r="A233">
        <v>41</v>
      </c>
    </row>
    <row r="234" spans="1:1" x14ac:dyDescent="0.35">
      <c r="A234">
        <v>7</v>
      </c>
    </row>
    <row r="235" spans="1:1" x14ac:dyDescent="0.35">
      <c r="A235">
        <v>29</v>
      </c>
    </row>
    <row r="236" spans="1:1" x14ac:dyDescent="0.35">
      <c r="A236">
        <v>47</v>
      </c>
    </row>
    <row r="237" spans="1:1" x14ac:dyDescent="0.35">
      <c r="A237">
        <v>36</v>
      </c>
    </row>
    <row r="238" spans="1:1" x14ac:dyDescent="0.35">
      <c r="A238">
        <v>7</v>
      </c>
    </row>
    <row r="239" spans="1:1" x14ac:dyDescent="0.35">
      <c r="A239">
        <v>9</v>
      </c>
    </row>
    <row r="240" spans="1:1" x14ac:dyDescent="0.35">
      <c r="A240">
        <v>9</v>
      </c>
    </row>
    <row r="241" spans="1:1" x14ac:dyDescent="0.35">
      <c r="A241">
        <v>10</v>
      </c>
    </row>
    <row r="242" spans="1:1" x14ac:dyDescent="0.35">
      <c r="A242">
        <v>10</v>
      </c>
    </row>
    <row r="243" spans="1:1" x14ac:dyDescent="0.35">
      <c r="A243">
        <v>10</v>
      </c>
    </row>
    <row r="244" spans="1:1" x14ac:dyDescent="0.35">
      <c r="A244">
        <v>17</v>
      </c>
    </row>
    <row r="245" spans="1:1" x14ac:dyDescent="0.35">
      <c r="A245">
        <v>38</v>
      </c>
    </row>
    <row r="246" spans="1:1" x14ac:dyDescent="0.35">
      <c r="A246">
        <v>9</v>
      </c>
    </row>
    <row r="247" spans="1:1" x14ac:dyDescent="0.35">
      <c r="A247">
        <v>20</v>
      </c>
    </row>
    <row r="248" spans="1:1" x14ac:dyDescent="0.35">
      <c r="A248">
        <v>25</v>
      </c>
    </row>
    <row r="249" spans="1:1" x14ac:dyDescent="0.35">
      <c r="A249">
        <v>28</v>
      </c>
    </row>
    <row r="250" spans="1:1" x14ac:dyDescent="0.35">
      <c r="A250">
        <v>28</v>
      </c>
    </row>
    <row r="251" spans="1:1" x14ac:dyDescent="0.35">
      <c r="A251">
        <v>119</v>
      </c>
    </row>
    <row r="252" spans="1:1" x14ac:dyDescent="0.35">
      <c r="A252">
        <v>12</v>
      </c>
    </row>
    <row r="253" spans="1:1" x14ac:dyDescent="0.35">
      <c r="A253">
        <v>15</v>
      </c>
    </row>
    <row r="254" spans="1:1" x14ac:dyDescent="0.35">
      <c r="A254">
        <v>28</v>
      </c>
    </row>
    <row r="255" spans="1:1" x14ac:dyDescent="0.35">
      <c r="A255">
        <v>57</v>
      </c>
    </row>
    <row r="256" spans="1:1" x14ac:dyDescent="0.35">
      <c r="A256">
        <v>12</v>
      </c>
    </row>
    <row r="257" spans="1:1" x14ac:dyDescent="0.35">
      <c r="A257">
        <v>25</v>
      </c>
    </row>
    <row r="258" spans="1:1" x14ac:dyDescent="0.35">
      <c r="A258">
        <v>29</v>
      </c>
    </row>
    <row r="259" spans="1:1" x14ac:dyDescent="0.35">
      <c r="A259">
        <v>46</v>
      </c>
    </row>
    <row r="260" spans="1:1" x14ac:dyDescent="0.35">
      <c r="A260">
        <v>46</v>
      </c>
    </row>
    <row r="261" spans="1:1" x14ac:dyDescent="0.35">
      <c r="A261">
        <v>8</v>
      </c>
    </row>
    <row r="262" spans="1:1" x14ac:dyDescent="0.35">
      <c r="A262">
        <v>24</v>
      </c>
    </row>
    <row r="263" spans="1:1" x14ac:dyDescent="0.35">
      <c r="A263">
        <v>10</v>
      </c>
    </row>
    <row r="264" spans="1:1" x14ac:dyDescent="0.35">
      <c r="A264">
        <v>17</v>
      </c>
    </row>
    <row r="265" spans="1:1" x14ac:dyDescent="0.35">
      <c r="A265">
        <v>21</v>
      </c>
    </row>
    <row r="266" spans="1:1" x14ac:dyDescent="0.35">
      <c r="A266">
        <v>21</v>
      </c>
    </row>
    <row r="267" spans="1:1" x14ac:dyDescent="0.35">
      <c r="A267">
        <v>43</v>
      </c>
    </row>
    <row r="268" spans="1:1" x14ac:dyDescent="0.35">
      <c r="A268">
        <v>9</v>
      </c>
    </row>
    <row r="269" spans="1:1" x14ac:dyDescent="0.35">
      <c r="A269">
        <v>7</v>
      </c>
    </row>
    <row r="270" spans="1:1" x14ac:dyDescent="0.35">
      <c r="A270">
        <v>17</v>
      </c>
    </row>
    <row r="271" spans="1:1" x14ac:dyDescent="0.35">
      <c r="A271">
        <v>5</v>
      </c>
    </row>
    <row r="272" spans="1:1" x14ac:dyDescent="0.35">
      <c r="A272">
        <v>11</v>
      </c>
    </row>
    <row r="273" spans="1:1" x14ac:dyDescent="0.35">
      <c r="A273">
        <v>18</v>
      </c>
    </row>
    <row r="274" spans="1:1" x14ac:dyDescent="0.35">
      <c r="A274">
        <v>22</v>
      </c>
    </row>
    <row r="275" spans="1:1" x14ac:dyDescent="0.35">
      <c r="A275">
        <v>32</v>
      </c>
    </row>
    <row r="276" spans="1:1" x14ac:dyDescent="0.35">
      <c r="A276">
        <v>17</v>
      </c>
    </row>
    <row r="277" spans="1:1" x14ac:dyDescent="0.35">
      <c r="A277">
        <v>18</v>
      </c>
    </row>
    <row r="278" spans="1:1" x14ac:dyDescent="0.35">
      <c r="A278">
        <v>7</v>
      </c>
    </row>
    <row r="279" spans="1:1" x14ac:dyDescent="0.35">
      <c r="A279">
        <v>9</v>
      </c>
    </row>
    <row r="280" spans="1:1" x14ac:dyDescent="0.35">
      <c r="A280">
        <v>15</v>
      </c>
    </row>
    <row r="281" spans="1:1" x14ac:dyDescent="0.35">
      <c r="A281">
        <v>42</v>
      </c>
    </row>
    <row r="282" spans="1:1" x14ac:dyDescent="0.35">
      <c r="A282">
        <v>16</v>
      </c>
    </row>
    <row r="283" spans="1:1" x14ac:dyDescent="0.35">
      <c r="A283">
        <v>21</v>
      </c>
    </row>
    <row r="284" spans="1:1" x14ac:dyDescent="0.35">
      <c r="A284">
        <v>8</v>
      </c>
    </row>
    <row r="285" spans="1:1" x14ac:dyDescent="0.35">
      <c r="A285">
        <v>113</v>
      </c>
    </row>
    <row r="286" spans="1:1" x14ac:dyDescent="0.35">
      <c r="A286">
        <v>12</v>
      </c>
    </row>
    <row r="287" spans="1:1" x14ac:dyDescent="0.35">
      <c r="A287">
        <v>22</v>
      </c>
    </row>
    <row r="288" spans="1:1" x14ac:dyDescent="0.35">
      <c r="A288">
        <v>20</v>
      </c>
    </row>
    <row r="289" spans="1:1" x14ac:dyDescent="0.35">
      <c r="A289">
        <v>61</v>
      </c>
    </row>
    <row r="290" spans="1:1" x14ac:dyDescent="0.35">
      <c r="A290">
        <v>8</v>
      </c>
    </row>
    <row r="291" spans="1:1" x14ac:dyDescent="0.35">
      <c r="A291">
        <v>15</v>
      </c>
    </row>
    <row r="292" spans="1:1" x14ac:dyDescent="0.35">
      <c r="A292">
        <v>21</v>
      </c>
    </row>
    <row r="293" spans="1:1" x14ac:dyDescent="0.35">
      <c r="A293">
        <v>54</v>
      </c>
    </row>
    <row r="294" spans="1:1" x14ac:dyDescent="0.35">
      <c r="A294">
        <v>8</v>
      </c>
    </row>
    <row r="295" spans="1:1" x14ac:dyDescent="0.35">
      <c r="A295">
        <v>26</v>
      </c>
    </row>
    <row r="296" spans="1:1" x14ac:dyDescent="0.35">
      <c r="A296">
        <v>11</v>
      </c>
    </row>
    <row r="297" spans="1:1" x14ac:dyDescent="0.35">
      <c r="A297">
        <v>13</v>
      </c>
    </row>
    <row r="298" spans="1:1" x14ac:dyDescent="0.35">
      <c r="A298">
        <v>21</v>
      </c>
    </row>
    <row r="299" spans="1:1" x14ac:dyDescent="0.35">
      <c r="A299">
        <v>21</v>
      </c>
    </row>
    <row r="300" spans="1:1" x14ac:dyDescent="0.35">
      <c r="A300">
        <v>34</v>
      </c>
    </row>
    <row r="301" spans="1:1" x14ac:dyDescent="0.35">
      <c r="A301">
        <v>47</v>
      </c>
    </row>
    <row r="302" spans="1:1" x14ac:dyDescent="0.35">
      <c r="A302">
        <v>3</v>
      </c>
    </row>
    <row r="303" spans="1:1" x14ac:dyDescent="0.35">
      <c r="A303">
        <v>9</v>
      </c>
    </row>
    <row r="304" spans="1:1" x14ac:dyDescent="0.35">
      <c r="A304">
        <v>9</v>
      </c>
    </row>
    <row r="305" spans="1:1" x14ac:dyDescent="0.35">
      <c r="A305">
        <v>24</v>
      </c>
    </row>
    <row r="306" spans="1:1" x14ac:dyDescent="0.35">
      <c r="A306">
        <v>30</v>
      </c>
    </row>
    <row r="307" spans="1:1" x14ac:dyDescent="0.35">
      <c r="A307">
        <v>38</v>
      </c>
    </row>
    <row r="308" spans="1:1" x14ac:dyDescent="0.35">
      <c r="A308">
        <v>0</v>
      </c>
    </row>
    <row r="309" spans="1:1" x14ac:dyDescent="0.35">
      <c r="A309">
        <v>7</v>
      </c>
    </row>
    <row r="310" spans="1:1" x14ac:dyDescent="0.35">
      <c r="A310">
        <v>15</v>
      </c>
    </row>
    <row r="311" spans="1:1" x14ac:dyDescent="0.35">
      <c r="A311">
        <v>16</v>
      </c>
    </row>
    <row r="312" spans="1:1" x14ac:dyDescent="0.35">
      <c r="A312">
        <v>29</v>
      </c>
    </row>
    <row r="313" spans="1:1" x14ac:dyDescent="0.35">
      <c r="A313">
        <v>44</v>
      </c>
    </row>
    <row r="314" spans="1:1" x14ac:dyDescent="0.35">
      <c r="A314">
        <v>112</v>
      </c>
    </row>
    <row r="315" spans="1:1" x14ac:dyDescent="0.35">
      <c r="A315">
        <v>11</v>
      </c>
    </row>
    <row r="316" spans="1:1" x14ac:dyDescent="0.35">
      <c r="A316">
        <v>16</v>
      </c>
    </row>
    <row r="317" spans="1:1" x14ac:dyDescent="0.35">
      <c r="A317">
        <v>19</v>
      </c>
    </row>
    <row r="318" spans="1:1" x14ac:dyDescent="0.35">
      <c r="A318">
        <v>29</v>
      </c>
    </row>
    <row r="319" spans="1:1" x14ac:dyDescent="0.35">
      <c r="A319">
        <v>33</v>
      </c>
    </row>
    <row r="320" spans="1:1" x14ac:dyDescent="0.35">
      <c r="A320">
        <v>39</v>
      </c>
    </row>
    <row r="321" spans="1:1" x14ac:dyDescent="0.35">
      <c r="A321">
        <v>36</v>
      </c>
    </row>
    <row r="322" spans="1:1" x14ac:dyDescent="0.35">
      <c r="A322">
        <v>145</v>
      </c>
    </row>
    <row r="323" spans="1:1" x14ac:dyDescent="0.35">
      <c r="A323">
        <v>45</v>
      </c>
    </row>
    <row r="324" spans="1:1" x14ac:dyDescent="0.35">
      <c r="A324">
        <v>53</v>
      </c>
    </row>
    <row r="325" spans="1:1" x14ac:dyDescent="0.35">
      <c r="A325">
        <v>11</v>
      </c>
    </row>
    <row r="326" spans="1:1" x14ac:dyDescent="0.35">
      <c r="A326">
        <v>8</v>
      </c>
    </row>
    <row r="327" spans="1:1" x14ac:dyDescent="0.35">
      <c r="A327">
        <v>10</v>
      </c>
    </row>
    <row r="328" spans="1:1" x14ac:dyDescent="0.35">
      <c r="A328">
        <v>14</v>
      </c>
    </row>
    <row r="329" spans="1:1" x14ac:dyDescent="0.35">
      <c r="A329">
        <v>1</v>
      </c>
    </row>
    <row r="330" spans="1:1" x14ac:dyDescent="0.35">
      <c r="A330">
        <v>13</v>
      </c>
    </row>
    <row r="331" spans="1:1" x14ac:dyDescent="0.35">
      <c r="A331">
        <v>15</v>
      </c>
    </row>
    <row r="332" spans="1:1" x14ac:dyDescent="0.35">
      <c r="A332">
        <v>63</v>
      </c>
    </row>
    <row r="333" spans="1:1" x14ac:dyDescent="0.35">
      <c r="A333">
        <v>7</v>
      </c>
    </row>
    <row r="334" spans="1:1" x14ac:dyDescent="0.35">
      <c r="A334">
        <v>12</v>
      </c>
    </row>
    <row r="335" spans="1:1" x14ac:dyDescent="0.35">
      <c r="A335">
        <v>15</v>
      </c>
    </row>
    <row r="336" spans="1:1" x14ac:dyDescent="0.35">
      <c r="A336">
        <v>16</v>
      </c>
    </row>
    <row r="337" spans="1:1" x14ac:dyDescent="0.35">
      <c r="A337">
        <v>28</v>
      </c>
    </row>
    <row r="338" spans="1:1" x14ac:dyDescent="0.35">
      <c r="A338">
        <v>54</v>
      </c>
    </row>
    <row r="339" spans="1:1" x14ac:dyDescent="0.35">
      <c r="A339">
        <v>3</v>
      </c>
    </row>
    <row r="340" spans="1:1" x14ac:dyDescent="0.35">
      <c r="A340">
        <v>9</v>
      </c>
    </row>
    <row r="341" spans="1:1" x14ac:dyDescent="0.35">
      <c r="A341">
        <v>10</v>
      </c>
    </row>
    <row r="342" spans="1:1" x14ac:dyDescent="0.35">
      <c r="A342">
        <v>14</v>
      </c>
    </row>
    <row r="343" spans="1:1" x14ac:dyDescent="0.35">
      <c r="A343">
        <v>15</v>
      </c>
    </row>
    <row r="344" spans="1:1" x14ac:dyDescent="0.35">
      <c r="A344">
        <v>20</v>
      </c>
    </row>
    <row r="345" spans="1:1" x14ac:dyDescent="0.35">
      <c r="A345">
        <v>5</v>
      </c>
    </row>
    <row r="346" spans="1:1" x14ac:dyDescent="0.35">
      <c r="A346">
        <v>12</v>
      </c>
    </row>
    <row r="347" spans="1:1" x14ac:dyDescent="0.35">
      <c r="A347">
        <v>12</v>
      </c>
    </row>
    <row r="348" spans="1:1" x14ac:dyDescent="0.35">
      <c r="A348">
        <v>13</v>
      </c>
    </row>
    <row r="349" spans="1:1" x14ac:dyDescent="0.35">
      <c r="A349">
        <v>19</v>
      </c>
    </row>
    <row r="350" spans="1:1" x14ac:dyDescent="0.35">
      <c r="A350">
        <v>16</v>
      </c>
    </row>
    <row r="351" spans="1:1" x14ac:dyDescent="0.35">
      <c r="A351">
        <v>12</v>
      </c>
    </row>
    <row r="352" spans="1:1" x14ac:dyDescent="0.35">
      <c r="A352">
        <v>20</v>
      </c>
    </row>
    <row r="353" spans="1:1" x14ac:dyDescent="0.35">
      <c r="A353">
        <v>18</v>
      </c>
    </row>
    <row r="354" spans="1:1" x14ac:dyDescent="0.35">
      <c r="A354">
        <v>35</v>
      </c>
    </row>
    <row r="355" spans="1:1" x14ac:dyDescent="0.35">
      <c r="A355">
        <v>7</v>
      </c>
    </row>
    <row r="356" spans="1:1" x14ac:dyDescent="0.35">
      <c r="A356">
        <v>21</v>
      </c>
    </row>
    <row r="357" spans="1:1" x14ac:dyDescent="0.35">
      <c r="A357">
        <v>37</v>
      </c>
    </row>
    <row r="358" spans="1:1" x14ac:dyDescent="0.35">
      <c r="A358">
        <v>19</v>
      </c>
    </row>
    <row r="359" spans="1:1" x14ac:dyDescent="0.35">
      <c r="A359">
        <v>11</v>
      </c>
    </row>
    <row r="360" spans="1:1" x14ac:dyDescent="0.35">
      <c r="A360">
        <v>18</v>
      </c>
    </row>
    <row r="361" spans="1:1" x14ac:dyDescent="0.35">
      <c r="A361">
        <v>19</v>
      </c>
    </row>
    <row r="362" spans="1:1" x14ac:dyDescent="0.35">
      <c r="A362">
        <v>27</v>
      </c>
    </row>
    <row r="363" spans="1:1" x14ac:dyDescent="0.35">
      <c r="A363">
        <v>41</v>
      </c>
    </row>
    <row r="364" spans="1:1" x14ac:dyDescent="0.35">
      <c r="A364">
        <v>14</v>
      </c>
    </row>
    <row r="365" spans="1:1" x14ac:dyDescent="0.35">
      <c r="A365">
        <v>14</v>
      </c>
    </row>
    <row r="366" spans="1:1" x14ac:dyDescent="0.35">
      <c r="A366">
        <v>23</v>
      </c>
    </row>
    <row r="367" spans="1:1" x14ac:dyDescent="0.35">
      <c r="A367">
        <v>43</v>
      </c>
    </row>
    <row r="368" spans="1:1" x14ac:dyDescent="0.35">
      <c r="A368">
        <v>50</v>
      </c>
    </row>
    <row r="369" spans="1:1" x14ac:dyDescent="0.35">
      <c r="A369">
        <v>59</v>
      </c>
    </row>
    <row r="370" spans="1:1" x14ac:dyDescent="0.35">
      <c r="A370">
        <v>7</v>
      </c>
    </row>
    <row r="371" spans="1:1" x14ac:dyDescent="0.35">
      <c r="A371">
        <v>8</v>
      </c>
    </row>
    <row r="372" spans="1:1" x14ac:dyDescent="0.35">
      <c r="A372">
        <v>9</v>
      </c>
    </row>
    <row r="373" spans="1:1" x14ac:dyDescent="0.35">
      <c r="A373">
        <v>9</v>
      </c>
    </row>
    <row r="374" spans="1:1" x14ac:dyDescent="0.35">
      <c r="A374">
        <v>18</v>
      </c>
    </row>
    <row r="375" spans="1:1" x14ac:dyDescent="0.35">
      <c r="A375">
        <v>14</v>
      </c>
    </row>
    <row r="376" spans="1:1" x14ac:dyDescent="0.35">
      <c r="A376">
        <v>21</v>
      </c>
    </row>
    <row r="377" spans="1:1" x14ac:dyDescent="0.35">
      <c r="A377">
        <v>21</v>
      </c>
    </row>
    <row r="378" spans="1:1" x14ac:dyDescent="0.35">
      <c r="A378">
        <v>6</v>
      </c>
    </row>
    <row r="379" spans="1:1" x14ac:dyDescent="0.35">
      <c r="A379">
        <v>34</v>
      </c>
    </row>
    <row r="380" spans="1:1" x14ac:dyDescent="0.35">
      <c r="A380">
        <v>54</v>
      </c>
    </row>
    <row r="381" spans="1:1" x14ac:dyDescent="0.35">
      <c r="A381">
        <v>71</v>
      </c>
    </row>
    <row r="382" spans="1:1" x14ac:dyDescent="0.35">
      <c r="A382">
        <v>131</v>
      </c>
    </row>
    <row r="383" spans="1:1" x14ac:dyDescent="0.35">
      <c r="A383">
        <v>4</v>
      </c>
    </row>
    <row r="384" spans="1:1" x14ac:dyDescent="0.35">
      <c r="A384">
        <v>11</v>
      </c>
    </row>
    <row r="385" spans="1:1" x14ac:dyDescent="0.35">
      <c r="A385">
        <v>20</v>
      </c>
    </row>
    <row r="386" spans="1:1" x14ac:dyDescent="0.35">
      <c r="A386">
        <v>20</v>
      </c>
    </row>
    <row r="387" spans="1:1" x14ac:dyDescent="0.35">
      <c r="A387">
        <v>53</v>
      </c>
    </row>
    <row r="388" spans="1:1" x14ac:dyDescent="0.35">
      <c r="A388">
        <v>8</v>
      </c>
    </row>
    <row r="389" spans="1:1" x14ac:dyDescent="0.35">
      <c r="A389">
        <v>8</v>
      </c>
    </row>
    <row r="390" spans="1:1" x14ac:dyDescent="0.35">
      <c r="A390">
        <v>17</v>
      </c>
    </row>
    <row r="391" spans="1:1" x14ac:dyDescent="0.35">
      <c r="A391">
        <v>19</v>
      </c>
    </row>
    <row r="392" spans="1:1" x14ac:dyDescent="0.35">
      <c r="A392">
        <v>96</v>
      </c>
    </row>
    <row r="393" spans="1:1" x14ac:dyDescent="0.35">
      <c r="A393">
        <v>7</v>
      </c>
    </row>
    <row r="394" spans="1:1" x14ac:dyDescent="0.35">
      <c r="A394">
        <v>7</v>
      </c>
    </row>
    <row r="395" spans="1:1" x14ac:dyDescent="0.35">
      <c r="A395">
        <v>77</v>
      </c>
    </row>
    <row r="396" spans="1:1" x14ac:dyDescent="0.35">
      <c r="A396">
        <v>2</v>
      </c>
    </row>
    <row r="397" spans="1:1" x14ac:dyDescent="0.35">
      <c r="A397">
        <v>0</v>
      </c>
    </row>
    <row r="398" spans="1:1" x14ac:dyDescent="0.35">
      <c r="A398">
        <v>7</v>
      </c>
    </row>
    <row r="399" spans="1:1" x14ac:dyDescent="0.35">
      <c r="A399">
        <v>7</v>
      </c>
    </row>
    <row r="400" spans="1:1" x14ac:dyDescent="0.35">
      <c r="A400">
        <v>7</v>
      </c>
    </row>
    <row r="401" spans="1:1" x14ac:dyDescent="0.35">
      <c r="A401">
        <v>8</v>
      </c>
    </row>
    <row r="402" spans="1:1" x14ac:dyDescent="0.35">
      <c r="A402">
        <v>14</v>
      </c>
    </row>
    <row r="403" spans="1:1" x14ac:dyDescent="0.35">
      <c r="A403">
        <v>29</v>
      </c>
    </row>
    <row r="404" spans="1:1" x14ac:dyDescent="0.35">
      <c r="A404">
        <v>41</v>
      </c>
    </row>
    <row r="405" spans="1:1" x14ac:dyDescent="0.35">
      <c r="A405">
        <v>42</v>
      </c>
    </row>
    <row r="406" spans="1:1" x14ac:dyDescent="0.35">
      <c r="A406">
        <v>0</v>
      </c>
    </row>
    <row r="407" spans="1:1" x14ac:dyDescent="0.35">
      <c r="A407">
        <v>82</v>
      </c>
    </row>
    <row r="408" spans="1:1" x14ac:dyDescent="0.35">
      <c r="A408">
        <v>128</v>
      </c>
    </row>
    <row r="409" spans="1:1" x14ac:dyDescent="0.35">
      <c r="A409">
        <v>12</v>
      </c>
    </row>
    <row r="410" spans="1:1" x14ac:dyDescent="0.35">
      <c r="A410">
        <v>8</v>
      </c>
    </row>
    <row r="411" spans="1:1" x14ac:dyDescent="0.35">
      <c r="A411">
        <v>9</v>
      </c>
    </row>
    <row r="412" spans="1:1" x14ac:dyDescent="0.35">
      <c r="A412">
        <v>14</v>
      </c>
    </row>
    <row r="413" spans="1:1" x14ac:dyDescent="0.35">
      <c r="A413">
        <v>16</v>
      </c>
    </row>
    <row r="414" spans="1:1" x14ac:dyDescent="0.35">
      <c r="A414">
        <v>15</v>
      </c>
    </row>
    <row r="415" spans="1:1" x14ac:dyDescent="0.35">
      <c r="A415">
        <v>23</v>
      </c>
    </row>
    <row r="416" spans="1:1" x14ac:dyDescent="0.35">
      <c r="A416">
        <v>35</v>
      </c>
    </row>
    <row r="417" spans="1:1" x14ac:dyDescent="0.35">
      <c r="A417">
        <v>54</v>
      </c>
    </row>
    <row r="418" spans="1:1" x14ac:dyDescent="0.35">
      <c r="A418">
        <v>1</v>
      </c>
    </row>
    <row r="419" spans="1:1" x14ac:dyDescent="0.35">
      <c r="A419">
        <v>9</v>
      </c>
    </row>
    <row r="420" spans="1:1" x14ac:dyDescent="0.35">
      <c r="A420">
        <v>7</v>
      </c>
    </row>
    <row r="421" spans="1:1" x14ac:dyDescent="0.35">
      <c r="A421">
        <v>17</v>
      </c>
    </row>
    <row r="422" spans="1:1" x14ac:dyDescent="0.35">
      <c r="A422">
        <v>18</v>
      </c>
    </row>
    <row r="423" spans="1:1" x14ac:dyDescent="0.35">
      <c r="A423">
        <v>15</v>
      </c>
    </row>
    <row r="424" spans="1:1" x14ac:dyDescent="0.35">
      <c r="A424">
        <v>31</v>
      </c>
    </row>
    <row r="425" spans="1:1" x14ac:dyDescent="0.35">
      <c r="A425">
        <v>51</v>
      </c>
    </row>
    <row r="426" spans="1:1" x14ac:dyDescent="0.35">
      <c r="A426">
        <v>24</v>
      </c>
    </row>
    <row r="427" spans="1:1" x14ac:dyDescent="0.35">
      <c r="A427">
        <v>24</v>
      </c>
    </row>
    <row r="428" spans="1:1" x14ac:dyDescent="0.35">
      <c r="A428">
        <v>48</v>
      </c>
    </row>
    <row r="429" spans="1:1" x14ac:dyDescent="0.35">
      <c r="A429">
        <v>21</v>
      </c>
    </row>
    <row r="430" spans="1:1" x14ac:dyDescent="0.35">
      <c r="A430">
        <v>24</v>
      </c>
    </row>
    <row r="431" spans="1:1" x14ac:dyDescent="0.35">
      <c r="A431">
        <v>9</v>
      </c>
    </row>
    <row r="432" spans="1:1" x14ac:dyDescent="0.35">
      <c r="A432">
        <v>29</v>
      </c>
    </row>
    <row r="433" spans="1:1" x14ac:dyDescent="0.35">
      <c r="A433">
        <v>29</v>
      </c>
    </row>
    <row r="434" spans="1:1" x14ac:dyDescent="0.35">
      <c r="A434">
        <v>31</v>
      </c>
    </row>
    <row r="435" spans="1:1" x14ac:dyDescent="0.35">
      <c r="A435">
        <v>45</v>
      </c>
    </row>
    <row r="436" spans="1:1" x14ac:dyDescent="0.35">
      <c r="A436">
        <v>49</v>
      </c>
    </row>
    <row r="437" spans="1:1" x14ac:dyDescent="0.35">
      <c r="A437">
        <v>49</v>
      </c>
    </row>
    <row r="438" spans="1:1" x14ac:dyDescent="0.35">
      <c r="A438">
        <v>0</v>
      </c>
    </row>
    <row r="439" spans="1:1" x14ac:dyDescent="0.35">
      <c r="A439">
        <v>11</v>
      </c>
    </row>
    <row r="440" spans="1:1" x14ac:dyDescent="0.35">
      <c r="A440">
        <v>18</v>
      </c>
    </row>
    <row r="441" spans="1:1" x14ac:dyDescent="0.35">
      <c r="A441">
        <v>16</v>
      </c>
    </row>
    <row r="442" spans="1:1" x14ac:dyDescent="0.35">
      <c r="A442">
        <v>22</v>
      </c>
    </row>
    <row r="443" spans="1:1" x14ac:dyDescent="0.35">
      <c r="A443">
        <v>20</v>
      </c>
    </row>
    <row r="444" spans="1:1" x14ac:dyDescent="0.35">
      <c r="A444">
        <v>20</v>
      </c>
    </row>
    <row r="445" spans="1:1" x14ac:dyDescent="0.35">
      <c r="A445">
        <v>51</v>
      </c>
    </row>
    <row r="446" spans="1:1" x14ac:dyDescent="0.35">
      <c r="A446">
        <v>13</v>
      </c>
    </row>
    <row r="447" spans="1:1" x14ac:dyDescent="0.35">
      <c r="A447">
        <v>79</v>
      </c>
    </row>
    <row r="448" spans="1:1" x14ac:dyDescent="0.35">
      <c r="A448">
        <v>47</v>
      </c>
    </row>
    <row r="449" spans="1:1" x14ac:dyDescent="0.35">
      <c r="A449">
        <v>95</v>
      </c>
    </row>
    <row r="450" spans="1:1" x14ac:dyDescent="0.35">
      <c r="A450">
        <v>9</v>
      </c>
    </row>
    <row r="451" spans="1:1" x14ac:dyDescent="0.35">
      <c r="A451">
        <v>91</v>
      </c>
    </row>
    <row r="452" spans="1:1" x14ac:dyDescent="0.35">
      <c r="A452">
        <v>43</v>
      </c>
    </row>
    <row r="453" spans="1:1" x14ac:dyDescent="0.35">
      <c r="A453">
        <v>6</v>
      </c>
    </row>
    <row r="454" spans="1:1" x14ac:dyDescent="0.35">
      <c r="A454">
        <v>21</v>
      </c>
    </row>
    <row r="455" spans="1:1" x14ac:dyDescent="0.35">
      <c r="A455">
        <v>15</v>
      </c>
    </row>
    <row r="456" spans="1:1" x14ac:dyDescent="0.35">
      <c r="A456">
        <v>11</v>
      </c>
    </row>
    <row r="457" spans="1:1" x14ac:dyDescent="0.35">
      <c r="A457">
        <v>11</v>
      </c>
    </row>
    <row r="458" spans="1:1" x14ac:dyDescent="0.35">
      <c r="A458">
        <v>13</v>
      </c>
    </row>
    <row r="459" spans="1:1" x14ac:dyDescent="0.35">
      <c r="A459">
        <v>25</v>
      </c>
    </row>
    <row r="460" spans="1:1" x14ac:dyDescent="0.35">
      <c r="A460">
        <v>28</v>
      </c>
    </row>
    <row r="461" spans="1:1" x14ac:dyDescent="0.35">
      <c r="A461">
        <v>24</v>
      </c>
    </row>
    <row r="462" spans="1:1" x14ac:dyDescent="0.35">
      <c r="A462">
        <v>12</v>
      </c>
    </row>
    <row r="463" spans="1:1" x14ac:dyDescent="0.35">
      <c r="A463">
        <v>24</v>
      </c>
    </row>
    <row r="464" spans="1:1" x14ac:dyDescent="0.35">
      <c r="A464">
        <v>38</v>
      </c>
    </row>
    <row r="465" spans="1:1" x14ac:dyDescent="0.35">
      <c r="A465">
        <v>38</v>
      </c>
    </row>
    <row r="466" spans="1:1" x14ac:dyDescent="0.35">
      <c r="A466">
        <v>9</v>
      </c>
    </row>
    <row r="467" spans="1:1" x14ac:dyDescent="0.35">
      <c r="A467">
        <v>18</v>
      </c>
    </row>
    <row r="468" spans="1:1" x14ac:dyDescent="0.35">
      <c r="A468">
        <v>24</v>
      </c>
    </row>
    <row r="469" spans="1:1" x14ac:dyDescent="0.35">
      <c r="A469">
        <v>37</v>
      </c>
    </row>
    <row r="470" spans="1:1" x14ac:dyDescent="0.35">
      <c r="A470">
        <v>42</v>
      </c>
    </row>
    <row r="471" spans="1:1" x14ac:dyDescent="0.35">
      <c r="A471">
        <v>71</v>
      </c>
    </row>
    <row r="472" spans="1:1" x14ac:dyDescent="0.35">
      <c r="A472">
        <v>31</v>
      </c>
    </row>
    <row r="473" spans="1:1" x14ac:dyDescent="0.35">
      <c r="A473">
        <v>34</v>
      </c>
    </row>
    <row r="474" spans="1:1" x14ac:dyDescent="0.35">
      <c r="A474">
        <v>44</v>
      </c>
    </row>
    <row r="475" spans="1:1" x14ac:dyDescent="0.35">
      <c r="A475">
        <v>49</v>
      </c>
    </row>
    <row r="476" spans="1:1" x14ac:dyDescent="0.35">
      <c r="A476">
        <v>51</v>
      </c>
    </row>
    <row r="477" spans="1:1" x14ac:dyDescent="0.35">
      <c r="A477">
        <v>84</v>
      </c>
    </row>
    <row r="478" spans="1:1" x14ac:dyDescent="0.35">
      <c r="A478">
        <v>7</v>
      </c>
    </row>
    <row r="479" spans="1:1" x14ac:dyDescent="0.35">
      <c r="A479">
        <v>21</v>
      </c>
    </row>
    <row r="480" spans="1:1" x14ac:dyDescent="0.35">
      <c r="A480">
        <v>22</v>
      </c>
    </row>
    <row r="481" spans="1:1" x14ac:dyDescent="0.35">
      <c r="A481">
        <v>22</v>
      </c>
    </row>
    <row r="482" spans="1:1" x14ac:dyDescent="0.35">
      <c r="A482">
        <v>34</v>
      </c>
    </row>
    <row r="483" spans="1:1" x14ac:dyDescent="0.35">
      <c r="A483" t="s">
        <v>1057</v>
      </c>
    </row>
    <row r="484" spans="1:1" x14ac:dyDescent="0.35">
      <c r="A484">
        <v>14</v>
      </c>
    </row>
    <row r="485" spans="1:1" x14ac:dyDescent="0.35">
      <c r="A485">
        <v>20</v>
      </c>
    </row>
    <row r="486" spans="1:1" x14ac:dyDescent="0.35">
      <c r="A486">
        <v>21</v>
      </c>
    </row>
    <row r="487" spans="1:1" x14ac:dyDescent="0.35">
      <c r="A487">
        <v>25</v>
      </c>
    </row>
    <row r="488" spans="1:1" x14ac:dyDescent="0.35">
      <c r="A488">
        <v>35</v>
      </c>
    </row>
    <row r="489" spans="1:1" x14ac:dyDescent="0.35">
      <c r="A489">
        <v>43</v>
      </c>
    </row>
    <row r="490" spans="1:1" x14ac:dyDescent="0.35">
      <c r="A490">
        <v>61</v>
      </c>
    </row>
    <row r="491" spans="1:1" x14ac:dyDescent="0.35">
      <c r="A491">
        <v>11</v>
      </c>
    </row>
    <row r="492" spans="1:1" x14ac:dyDescent="0.35">
      <c r="A492">
        <v>30</v>
      </c>
    </row>
    <row r="493" spans="1:1" x14ac:dyDescent="0.35">
      <c r="A493">
        <v>9</v>
      </c>
    </row>
    <row r="494" spans="1:1" x14ac:dyDescent="0.35">
      <c r="A494">
        <v>9</v>
      </c>
    </row>
    <row r="495" spans="1:1" x14ac:dyDescent="0.35">
      <c r="A495">
        <v>16</v>
      </c>
    </row>
    <row r="496" spans="1:1" x14ac:dyDescent="0.35">
      <c r="A496">
        <v>21</v>
      </c>
    </row>
    <row r="497" spans="1:1" x14ac:dyDescent="0.35">
      <c r="A497">
        <v>22</v>
      </c>
    </row>
    <row r="498" spans="1:1" x14ac:dyDescent="0.35">
      <c r="A498">
        <v>22</v>
      </c>
    </row>
    <row r="499" spans="1:1" x14ac:dyDescent="0.35">
      <c r="A499">
        <v>65</v>
      </c>
    </row>
    <row r="500" spans="1:1" x14ac:dyDescent="0.35">
      <c r="A500">
        <v>15</v>
      </c>
    </row>
    <row r="501" spans="1:1" x14ac:dyDescent="0.35">
      <c r="A501">
        <v>16</v>
      </c>
    </row>
    <row r="502" spans="1:1" x14ac:dyDescent="0.35">
      <c r="A502">
        <v>16</v>
      </c>
    </row>
    <row r="503" spans="1:1" x14ac:dyDescent="0.35">
      <c r="A503">
        <v>21</v>
      </c>
    </row>
    <row r="504" spans="1:1" x14ac:dyDescent="0.35">
      <c r="A504">
        <v>29</v>
      </c>
    </row>
    <row r="505" spans="1:1" x14ac:dyDescent="0.35">
      <c r="A505">
        <v>30</v>
      </c>
    </row>
    <row r="506" spans="1:1" x14ac:dyDescent="0.35">
      <c r="A506">
        <v>38</v>
      </c>
    </row>
    <row r="507" spans="1:1" x14ac:dyDescent="0.35">
      <c r="A507">
        <v>34</v>
      </c>
    </row>
    <row r="508" spans="1:1" x14ac:dyDescent="0.35">
      <c r="A508">
        <v>63</v>
      </c>
    </row>
    <row r="509" spans="1:1" x14ac:dyDescent="0.35">
      <c r="A509">
        <v>9</v>
      </c>
    </row>
    <row r="510" spans="1:1" x14ac:dyDescent="0.35">
      <c r="A510">
        <v>12</v>
      </c>
    </row>
    <row r="511" spans="1:1" x14ac:dyDescent="0.35">
      <c r="A511">
        <v>13</v>
      </c>
    </row>
    <row r="512" spans="1:1" x14ac:dyDescent="0.35">
      <c r="A512">
        <v>13</v>
      </c>
    </row>
    <row r="513" spans="1:1" x14ac:dyDescent="0.35">
      <c r="A513">
        <v>21</v>
      </c>
    </row>
    <row r="514" spans="1:1" x14ac:dyDescent="0.35">
      <c r="A514">
        <v>21</v>
      </c>
    </row>
    <row r="515" spans="1:1" x14ac:dyDescent="0.35">
      <c r="A515">
        <v>22</v>
      </c>
    </row>
    <row r="516" spans="1:1" x14ac:dyDescent="0.35">
      <c r="A516">
        <v>28</v>
      </c>
    </row>
    <row r="517" spans="1:1" x14ac:dyDescent="0.35">
      <c r="A517">
        <v>33</v>
      </c>
    </row>
    <row r="518" spans="1:1" x14ac:dyDescent="0.35">
      <c r="A518">
        <v>33</v>
      </c>
    </row>
    <row r="519" spans="1:1" x14ac:dyDescent="0.35">
      <c r="A519">
        <v>47</v>
      </c>
    </row>
    <row r="520" spans="1:1" x14ac:dyDescent="0.35">
      <c r="A520">
        <v>64</v>
      </c>
    </row>
    <row r="521" spans="1:1" x14ac:dyDescent="0.35">
      <c r="A521">
        <v>14</v>
      </c>
    </row>
    <row r="522" spans="1:1" x14ac:dyDescent="0.35">
      <c r="A522">
        <v>12</v>
      </c>
    </row>
    <row r="523" spans="1:1" x14ac:dyDescent="0.35">
      <c r="A523">
        <v>12</v>
      </c>
    </row>
    <row r="524" spans="1:1" x14ac:dyDescent="0.35">
      <c r="A524">
        <v>21</v>
      </c>
    </row>
    <row r="525" spans="1:1" x14ac:dyDescent="0.35">
      <c r="A525">
        <v>22</v>
      </c>
    </row>
    <row r="526" spans="1:1" x14ac:dyDescent="0.35">
      <c r="A526">
        <v>21</v>
      </c>
    </row>
    <row r="527" spans="1:1" x14ac:dyDescent="0.35">
      <c r="A527">
        <v>30</v>
      </c>
    </row>
    <row r="528" spans="1:1" x14ac:dyDescent="0.35">
      <c r="A528">
        <v>32</v>
      </c>
    </row>
    <row r="529" spans="1:1" x14ac:dyDescent="0.35">
      <c r="A529">
        <v>35</v>
      </c>
    </row>
    <row r="530" spans="1:1" x14ac:dyDescent="0.35">
      <c r="A530">
        <v>41</v>
      </c>
    </row>
    <row r="531" spans="1:1" x14ac:dyDescent="0.35">
      <c r="A531">
        <v>60</v>
      </c>
    </row>
    <row r="532" spans="1:1" x14ac:dyDescent="0.35">
      <c r="A532">
        <v>63</v>
      </c>
    </row>
    <row r="533" spans="1:1" x14ac:dyDescent="0.35">
      <c r="A533">
        <v>21</v>
      </c>
    </row>
    <row r="534" spans="1:1" x14ac:dyDescent="0.35">
      <c r="A534">
        <v>23</v>
      </c>
    </row>
    <row r="535" spans="1:1" x14ac:dyDescent="0.35">
      <c r="A535">
        <v>12</v>
      </c>
    </row>
    <row r="536" spans="1:1" x14ac:dyDescent="0.35">
      <c r="A536">
        <v>12</v>
      </c>
    </row>
    <row r="537" spans="1:1" x14ac:dyDescent="0.35">
      <c r="A537">
        <v>8</v>
      </c>
    </row>
    <row r="538" spans="1:1" x14ac:dyDescent="0.35">
      <c r="A538">
        <v>9</v>
      </c>
    </row>
    <row r="539" spans="1:1" x14ac:dyDescent="0.35">
      <c r="A539">
        <v>17</v>
      </c>
    </row>
    <row r="540" spans="1:1" x14ac:dyDescent="0.35">
      <c r="A540">
        <v>23</v>
      </c>
    </row>
    <row r="541" spans="1:1" x14ac:dyDescent="0.35">
      <c r="A541">
        <v>32</v>
      </c>
    </row>
    <row r="542" spans="1:1" x14ac:dyDescent="0.35">
      <c r="A542">
        <v>28</v>
      </c>
    </row>
    <row r="543" spans="1:1" x14ac:dyDescent="0.35">
      <c r="A543">
        <v>36</v>
      </c>
    </row>
    <row r="544" spans="1:1" x14ac:dyDescent="0.35">
      <c r="A544">
        <v>49</v>
      </c>
    </row>
    <row r="545" spans="1:1" x14ac:dyDescent="0.35">
      <c r="A545">
        <v>72</v>
      </c>
    </row>
    <row r="546" spans="1:1" x14ac:dyDescent="0.35">
      <c r="A546" t="s">
        <v>1057</v>
      </c>
    </row>
    <row r="547" spans="1:1" x14ac:dyDescent="0.35">
      <c r="A547">
        <v>21</v>
      </c>
    </row>
    <row r="548" spans="1:1" x14ac:dyDescent="0.35">
      <c r="A548">
        <v>20</v>
      </c>
    </row>
    <row r="549" spans="1:1" x14ac:dyDescent="0.35">
      <c r="A549">
        <v>23</v>
      </c>
    </row>
    <row r="550" spans="1:1" x14ac:dyDescent="0.35">
      <c r="A550">
        <v>32</v>
      </c>
    </row>
    <row r="551" spans="1:1" x14ac:dyDescent="0.35">
      <c r="A551">
        <v>36</v>
      </c>
    </row>
    <row r="552" spans="1:1" x14ac:dyDescent="0.35">
      <c r="A552">
        <v>41</v>
      </c>
    </row>
    <row r="553" spans="1:1" x14ac:dyDescent="0.35">
      <c r="A553">
        <v>70</v>
      </c>
    </row>
    <row r="554" spans="1:1" x14ac:dyDescent="0.35">
      <c r="A554">
        <v>76</v>
      </c>
    </row>
    <row r="555" spans="1:1" x14ac:dyDescent="0.35">
      <c r="A555">
        <v>13</v>
      </c>
    </row>
    <row r="556" spans="1:1" x14ac:dyDescent="0.35">
      <c r="A556">
        <v>14</v>
      </c>
    </row>
    <row r="557" spans="1:1" x14ac:dyDescent="0.35">
      <c r="A557">
        <v>54</v>
      </c>
    </row>
    <row r="558" spans="1:1" x14ac:dyDescent="0.35">
      <c r="A558">
        <v>57</v>
      </c>
    </row>
    <row r="559" spans="1:1" x14ac:dyDescent="0.35">
      <c r="A559">
        <v>75</v>
      </c>
    </row>
    <row r="560" spans="1:1" x14ac:dyDescent="0.35">
      <c r="A560">
        <v>75</v>
      </c>
    </row>
    <row r="561" spans="1:1" x14ac:dyDescent="0.35">
      <c r="A561">
        <v>75</v>
      </c>
    </row>
    <row r="562" spans="1:1" x14ac:dyDescent="0.35">
      <c r="A562">
        <v>75</v>
      </c>
    </row>
    <row r="563" spans="1:1" x14ac:dyDescent="0.35">
      <c r="A563">
        <v>75</v>
      </c>
    </row>
    <row r="564" spans="1:1" x14ac:dyDescent="0.35">
      <c r="A564">
        <v>75</v>
      </c>
    </row>
    <row r="565" spans="1:1" x14ac:dyDescent="0.35">
      <c r="A565">
        <v>76</v>
      </c>
    </row>
    <row r="566" spans="1:1" x14ac:dyDescent="0.35">
      <c r="A566">
        <v>76</v>
      </c>
    </row>
    <row r="567" spans="1:1" x14ac:dyDescent="0.35">
      <c r="A567">
        <v>76</v>
      </c>
    </row>
    <row r="568" spans="1:1" x14ac:dyDescent="0.35">
      <c r="A568">
        <v>76</v>
      </c>
    </row>
    <row r="569" spans="1:1" x14ac:dyDescent="0.35">
      <c r="A569">
        <v>76</v>
      </c>
    </row>
    <row r="570" spans="1:1" x14ac:dyDescent="0.35">
      <c r="A570">
        <v>76</v>
      </c>
    </row>
    <row r="571" spans="1:1" x14ac:dyDescent="0.35">
      <c r="A571">
        <v>76</v>
      </c>
    </row>
    <row r="572" spans="1:1" x14ac:dyDescent="0.35">
      <c r="A572">
        <v>76</v>
      </c>
    </row>
    <row r="573" spans="1:1" x14ac:dyDescent="0.35">
      <c r="A573">
        <v>82</v>
      </c>
    </row>
    <row r="574" spans="1:1" x14ac:dyDescent="0.35">
      <c r="A574">
        <v>82</v>
      </c>
    </row>
    <row r="575" spans="1:1" x14ac:dyDescent="0.35">
      <c r="A575">
        <v>82</v>
      </c>
    </row>
    <row r="576" spans="1:1" x14ac:dyDescent="0.35">
      <c r="A576">
        <v>82</v>
      </c>
    </row>
    <row r="577" spans="1:1" x14ac:dyDescent="0.35">
      <c r="A577">
        <v>82</v>
      </c>
    </row>
    <row r="578" spans="1:1" x14ac:dyDescent="0.35">
      <c r="A578">
        <v>82</v>
      </c>
    </row>
    <row r="579" spans="1:1" x14ac:dyDescent="0.35">
      <c r="A579">
        <v>83</v>
      </c>
    </row>
    <row r="580" spans="1:1" x14ac:dyDescent="0.35">
      <c r="A580">
        <v>83</v>
      </c>
    </row>
    <row r="581" spans="1:1" x14ac:dyDescent="0.35">
      <c r="A581">
        <v>83</v>
      </c>
    </row>
    <row r="582" spans="1:1" x14ac:dyDescent="0.35">
      <c r="A582">
        <v>83</v>
      </c>
    </row>
    <row r="583" spans="1:1" x14ac:dyDescent="0.35">
      <c r="A583">
        <v>83</v>
      </c>
    </row>
    <row r="584" spans="1:1" x14ac:dyDescent="0.35">
      <c r="A584">
        <v>83</v>
      </c>
    </row>
    <row r="585" spans="1:1" x14ac:dyDescent="0.35">
      <c r="A585">
        <v>83</v>
      </c>
    </row>
    <row r="586" spans="1:1" x14ac:dyDescent="0.35">
      <c r="A586">
        <v>83</v>
      </c>
    </row>
    <row r="587" spans="1:1" x14ac:dyDescent="0.35">
      <c r="A587">
        <v>22</v>
      </c>
    </row>
    <row r="588" spans="1:1" x14ac:dyDescent="0.35">
      <c r="A588">
        <v>23</v>
      </c>
    </row>
    <row r="589" spans="1:1" x14ac:dyDescent="0.35">
      <c r="A589">
        <v>33</v>
      </c>
    </row>
    <row r="590" spans="1:1" x14ac:dyDescent="0.35">
      <c r="A590">
        <v>72</v>
      </c>
    </row>
    <row r="591" spans="1:1" x14ac:dyDescent="0.35">
      <c r="A591">
        <v>18</v>
      </c>
    </row>
    <row r="592" spans="1:1" x14ac:dyDescent="0.35">
      <c r="A592">
        <v>36</v>
      </c>
    </row>
    <row r="593" spans="1:1" x14ac:dyDescent="0.35">
      <c r="A593">
        <v>39</v>
      </c>
    </row>
    <row r="594" spans="1:1" x14ac:dyDescent="0.35">
      <c r="A594" t="s">
        <v>1057</v>
      </c>
    </row>
    <row r="595" spans="1:1" x14ac:dyDescent="0.35">
      <c r="A595">
        <v>17</v>
      </c>
    </row>
    <row r="596" spans="1:1" x14ac:dyDescent="0.35">
      <c r="A596">
        <v>9</v>
      </c>
    </row>
    <row r="597" spans="1:1" x14ac:dyDescent="0.35">
      <c r="A597">
        <v>10</v>
      </c>
    </row>
    <row r="598" spans="1:1" x14ac:dyDescent="0.35">
      <c r="A598">
        <v>11</v>
      </c>
    </row>
    <row r="599" spans="1:1" x14ac:dyDescent="0.35">
      <c r="A599">
        <v>16</v>
      </c>
    </row>
    <row r="600" spans="1:1" x14ac:dyDescent="0.35">
      <c r="A600">
        <v>16</v>
      </c>
    </row>
    <row r="601" spans="1:1" x14ac:dyDescent="0.35">
      <c r="A601">
        <v>22</v>
      </c>
    </row>
    <row r="602" spans="1:1" x14ac:dyDescent="0.35">
      <c r="A602">
        <v>23</v>
      </c>
    </row>
    <row r="603" spans="1:1" x14ac:dyDescent="0.35">
      <c r="A603">
        <v>36</v>
      </c>
    </row>
    <row r="604" spans="1:1" x14ac:dyDescent="0.35">
      <c r="A604">
        <v>36</v>
      </c>
    </row>
    <row r="605" spans="1:1" x14ac:dyDescent="0.35">
      <c r="A605">
        <v>38</v>
      </c>
    </row>
    <row r="606" spans="1:1" x14ac:dyDescent="0.35">
      <c r="A606">
        <v>43</v>
      </c>
    </row>
    <row r="607" spans="1:1" x14ac:dyDescent="0.35">
      <c r="A607">
        <v>44</v>
      </c>
    </row>
    <row r="608" spans="1:1" x14ac:dyDescent="0.35">
      <c r="A608">
        <v>56</v>
      </c>
    </row>
    <row r="609" spans="1:1" x14ac:dyDescent="0.35">
      <c r="A609">
        <v>59</v>
      </c>
    </row>
    <row r="610" spans="1:1" x14ac:dyDescent="0.35">
      <c r="A610" t="s">
        <v>1057</v>
      </c>
    </row>
    <row r="611" spans="1:1" x14ac:dyDescent="0.35">
      <c r="A611">
        <v>6</v>
      </c>
    </row>
    <row r="612" spans="1:1" x14ac:dyDescent="0.35">
      <c r="A612">
        <v>8</v>
      </c>
    </row>
    <row r="613" spans="1:1" x14ac:dyDescent="0.35">
      <c r="A613">
        <v>20</v>
      </c>
    </row>
    <row r="614" spans="1:1" x14ac:dyDescent="0.35">
      <c r="A614">
        <v>20</v>
      </c>
    </row>
    <row r="615" spans="1:1" x14ac:dyDescent="0.35">
      <c r="A615">
        <v>22</v>
      </c>
    </row>
    <row r="616" spans="1:1" x14ac:dyDescent="0.35">
      <c r="A616">
        <v>35</v>
      </c>
    </row>
    <row r="617" spans="1:1" x14ac:dyDescent="0.35">
      <c r="A617">
        <v>41</v>
      </c>
    </row>
    <row r="618" spans="1:1" x14ac:dyDescent="0.35">
      <c r="A618">
        <v>50</v>
      </c>
    </row>
    <row r="619" spans="1:1" x14ac:dyDescent="0.35">
      <c r="A619">
        <v>9</v>
      </c>
    </row>
    <row r="620" spans="1:1" x14ac:dyDescent="0.35">
      <c r="A620">
        <v>8</v>
      </c>
    </row>
    <row r="621" spans="1:1" x14ac:dyDescent="0.35">
      <c r="A621">
        <v>22</v>
      </c>
    </row>
    <row r="622" spans="1:1" x14ac:dyDescent="0.35">
      <c r="A622">
        <v>26</v>
      </c>
    </row>
    <row r="623" spans="1:1" x14ac:dyDescent="0.35">
      <c r="A623">
        <v>43</v>
      </c>
    </row>
    <row r="624" spans="1:1" x14ac:dyDescent="0.35">
      <c r="A624">
        <v>14</v>
      </c>
    </row>
    <row r="625" spans="1:1" x14ac:dyDescent="0.35">
      <c r="A625">
        <v>13</v>
      </c>
    </row>
    <row r="626" spans="1:1" x14ac:dyDescent="0.35">
      <c r="A626">
        <v>14</v>
      </c>
    </row>
    <row r="627" spans="1:1" x14ac:dyDescent="0.35">
      <c r="A627">
        <v>18</v>
      </c>
    </row>
    <row r="628" spans="1:1" x14ac:dyDescent="0.35">
      <c r="A628">
        <v>39</v>
      </c>
    </row>
    <row r="629" spans="1:1" x14ac:dyDescent="0.35">
      <c r="A629">
        <v>35</v>
      </c>
    </row>
    <row r="630" spans="1:1" x14ac:dyDescent="0.35">
      <c r="A630">
        <v>41</v>
      </c>
    </row>
    <row r="631" spans="1:1" x14ac:dyDescent="0.35">
      <c r="A631">
        <v>57</v>
      </c>
    </row>
    <row r="632" spans="1:1" x14ac:dyDescent="0.35">
      <c r="A632" t="s">
        <v>1057</v>
      </c>
    </row>
    <row r="633" spans="1:1" x14ac:dyDescent="0.35">
      <c r="A633">
        <v>11</v>
      </c>
    </row>
    <row r="634" spans="1:1" x14ac:dyDescent="0.35">
      <c r="A634">
        <v>10</v>
      </c>
    </row>
    <row r="635" spans="1:1" x14ac:dyDescent="0.35">
      <c r="A635">
        <v>10</v>
      </c>
    </row>
    <row r="636" spans="1:1" x14ac:dyDescent="0.35">
      <c r="A636">
        <v>10</v>
      </c>
    </row>
    <row r="637" spans="1:1" x14ac:dyDescent="0.35">
      <c r="A637">
        <v>10</v>
      </c>
    </row>
    <row r="638" spans="1:1" x14ac:dyDescent="0.35">
      <c r="A638">
        <v>15</v>
      </c>
    </row>
    <row r="639" spans="1:1" x14ac:dyDescent="0.35">
      <c r="A639">
        <v>16</v>
      </c>
    </row>
    <row r="640" spans="1:1" x14ac:dyDescent="0.35">
      <c r="A640">
        <v>15</v>
      </c>
    </row>
    <row r="641" spans="1:1" x14ac:dyDescent="0.35">
      <c r="A641">
        <v>17</v>
      </c>
    </row>
    <row r="642" spans="1:1" x14ac:dyDescent="0.35">
      <c r="A642">
        <v>30</v>
      </c>
    </row>
    <row r="643" spans="1:1" x14ac:dyDescent="0.35">
      <c r="A643">
        <v>35</v>
      </c>
    </row>
    <row r="644" spans="1:1" x14ac:dyDescent="0.35">
      <c r="A644">
        <v>42</v>
      </c>
    </row>
    <row r="645" spans="1:1" x14ac:dyDescent="0.35">
      <c r="A645">
        <v>49</v>
      </c>
    </row>
    <row r="646" spans="1:1" x14ac:dyDescent="0.35">
      <c r="A646">
        <v>70</v>
      </c>
    </row>
    <row r="647" spans="1:1" x14ac:dyDescent="0.35">
      <c r="A647">
        <v>9</v>
      </c>
    </row>
    <row r="648" spans="1:1" x14ac:dyDescent="0.35">
      <c r="A648">
        <v>16</v>
      </c>
    </row>
    <row r="649" spans="1:1" x14ac:dyDescent="0.35">
      <c r="A649">
        <v>30</v>
      </c>
    </row>
    <row r="650" spans="1:1" x14ac:dyDescent="0.35">
      <c r="A650">
        <v>37</v>
      </c>
    </row>
    <row r="651" spans="1:1" x14ac:dyDescent="0.35">
      <c r="A651">
        <v>69</v>
      </c>
    </row>
    <row r="652" spans="1:1" x14ac:dyDescent="0.35">
      <c r="A652" t="s">
        <v>1057</v>
      </c>
    </row>
    <row r="653" spans="1:1" x14ac:dyDescent="0.35">
      <c r="A653">
        <v>12</v>
      </c>
    </row>
    <row r="654" spans="1:1" x14ac:dyDescent="0.35">
      <c r="A654">
        <v>12</v>
      </c>
    </row>
    <row r="655" spans="1:1" x14ac:dyDescent="0.35">
      <c r="A655">
        <v>12</v>
      </c>
    </row>
    <row r="656" spans="1:1" x14ac:dyDescent="0.35">
      <c r="A656">
        <v>19</v>
      </c>
    </row>
    <row r="657" spans="1:1" x14ac:dyDescent="0.35">
      <c r="A657">
        <v>22</v>
      </c>
    </row>
    <row r="658" spans="1:1" x14ac:dyDescent="0.35">
      <c r="A658">
        <v>14</v>
      </c>
    </row>
    <row r="659" spans="1:1" x14ac:dyDescent="0.35">
      <c r="A659">
        <v>13</v>
      </c>
    </row>
    <row r="660" spans="1:1" x14ac:dyDescent="0.35">
      <c r="A660">
        <v>20</v>
      </c>
    </row>
    <row r="661" spans="1:1" x14ac:dyDescent="0.35">
      <c r="A661">
        <v>21</v>
      </c>
    </row>
    <row r="662" spans="1:1" x14ac:dyDescent="0.35">
      <c r="A662">
        <v>74</v>
      </c>
    </row>
    <row r="663" spans="1:1" x14ac:dyDescent="0.35">
      <c r="A663">
        <v>9</v>
      </c>
    </row>
    <row r="664" spans="1:1" x14ac:dyDescent="0.35">
      <c r="A664">
        <v>21</v>
      </c>
    </row>
    <row r="665" spans="1:1" x14ac:dyDescent="0.35">
      <c r="A665">
        <v>26</v>
      </c>
    </row>
    <row r="666" spans="1:1" x14ac:dyDescent="0.35">
      <c r="A666">
        <v>23</v>
      </c>
    </row>
    <row r="667" spans="1:1" x14ac:dyDescent="0.35">
      <c r="A667">
        <v>31</v>
      </c>
    </row>
    <row r="668" spans="1:1" x14ac:dyDescent="0.35">
      <c r="A668">
        <v>31</v>
      </c>
    </row>
    <row r="669" spans="1:1" x14ac:dyDescent="0.35">
      <c r="A669">
        <v>35</v>
      </c>
    </row>
    <row r="670" spans="1:1" x14ac:dyDescent="0.35">
      <c r="A670">
        <v>13</v>
      </c>
    </row>
    <row r="671" spans="1:1" x14ac:dyDescent="0.35">
      <c r="A671">
        <v>22</v>
      </c>
    </row>
    <row r="672" spans="1:1" x14ac:dyDescent="0.35">
      <c r="A672">
        <v>72</v>
      </c>
    </row>
    <row r="673" spans="1:1" x14ac:dyDescent="0.35">
      <c r="A673">
        <v>21</v>
      </c>
    </row>
    <row r="674" spans="1:1" x14ac:dyDescent="0.35">
      <c r="A674">
        <v>35</v>
      </c>
    </row>
    <row r="675" spans="1:1" x14ac:dyDescent="0.35">
      <c r="A675">
        <v>42</v>
      </c>
    </row>
    <row r="676" spans="1:1" x14ac:dyDescent="0.35">
      <c r="A676">
        <v>69</v>
      </c>
    </row>
    <row r="677" spans="1:1" x14ac:dyDescent="0.35">
      <c r="A677">
        <v>18</v>
      </c>
    </row>
    <row r="678" spans="1:1" x14ac:dyDescent="0.35">
      <c r="A678">
        <v>19</v>
      </c>
    </row>
    <row r="679" spans="1:1" x14ac:dyDescent="0.35">
      <c r="A679">
        <v>26</v>
      </c>
    </row>
    <row r="680" spans="1:1" x14ac:dyDescent="0.35">
      <c r="A680">
        <v>26</v>
      </c>
    </row>
    <row r="681" spans="1:1" x14ac:dyDescent="0.35">
      <c r="A681">
        <v>34</v>
      </c>
    </row>
    <row r="682" spans="1:1" x14ac:dyDescent="0.35">
      <c r="A682">
        <v>35</v>
      </c>
    </row>
    <row r="683" spans="1:1" x14ac:dyDescent="0.35">
      <c r="A683" t="s">
        <v>1057</v>
      </c>
    </row>
    <row r="684" spans="1:1" x14ac:dyDescent="0.35">
      <c r="A684" t="s">
        <v>1057</v>
      </c>
    </row>
    <row r="685" spans="1:1" x14ac:dyDescent="0.35">
      <c r="A685">
        <v>23</v>
      </c>
    </row>
    <row r="686" spans="1:1" x14ac:dyDescent="0.35">
      <c r="A686">
        <v>24</v>
      </c>
    </row>
    <row r="687" spans="1:1" x14ac:dyDescent="0.35">
      <c r="A687">
        <v>8</v>
      </c>
    </row>
    <row r="688" spans="1:1" x14ac:dyDescent="0.35">
      <c r="A688">
        <v>11</v>
      </c>
    </row>
    <row r="689" spans="1:1" x14ac:dyDescent="0.35">
      <c r="A689">
        <v>16</v>
      </c>
    </row>
    <row r="690" spans="1:1" x14ac:dyDescent="0.35">
      <c r="A690">
        <v>16</v>
      </c>
    </row>
    <row r="691" spans="1:1" x14ac:dyDescent="0.35">
      <c r="A691">
        <v>22</v>
      </c>
    </row>
    <row r="692" spans="1:1" x14ac:dyDescent="0.35">
      <c r="A692">
        <v>22</v>
      </c>
    </row>
    <row r="693" spans="1:1" x14ac:dyDescent="0.35">
      <c r="A693">
        <v>25</v>
      </c>
    </row>
    <row r="694" spans="1:1" x14ac:dyDescent="0.35">
      <c r="A694">
        <v>33</v>
      </c>
    </row>
    <row r="695" spans="1:1" x14ac:dyDescent="0.35">
      <c r="A695">
        <v>28</v>
      </c>
    </row>
    <row r="696" spans="1:1" x14ac:dyDescent="0.35">
      <c r="A696">
        <v>36</v>
      </c>
    </row>
    <row r="697" spans="1:1" x14ac:dyDescent="0.35">
      <c r="A697">
        <v>60</v>
      </c>
    </row>
    <row r="698" spans="1:1" x14ac:dyDescent="0.35">
      <c r="A698">
        <v>9</v>
      </c>
    </row>
    <row r="699" spans="1:1" x14ac:dyDescent="0.35">
      <c r="A699">
        <v>13</v>
      </c>
    </row>
    <row r="700" spans="1:1" x14ac:dyDescent="0.35">
      <c r="A700">
        <v>16</v>
      </c>
    </row>
    <row r="701" spans="1:1" x14ac:dyDescent="0.35">
      <c r="A701">
        <v>14</v>
      </c>
    </row>
    <row r="702" spans="1:1" x14ac:dyDescent="0.35">
      <c r="A702">
        <v>15</v>
      </c>
    </row>
    <row r="703" spans="1:1" x14ac:dyDescent="0.35">
      <c r="A703">
        <v>22</v>
      </c>
    </row>
    <row r="704" spans="1:1" x14ac:dyDescent="0.35">
      <c r="A704">
        <v>35</v>
      </c>
    </row>
    <row r="705" spans="1:1" x14ac:dyDescent="0.35">
      <c r="A705">
        <v>66</v>
      </c>
    </row>
    <row r="706" spans="1:1" x14ac:dyDescent="0.35">
      <c r="A706" t="s">
        <v>1057</v>
      </c>
    </row>
    <row r="707" spans="1:1" x14ac:dyDescent="0.35">
      <c r="A707">
        <v>12</v>
      </c>
    </row>
    <row r="708" spans="1:1" x14ac:dyDescent="0.35">
      <c r="A708">
        <v>12</v>
      </c>
    </row>
    <row r="709" spans="1:1" x14ac:dyDescent="0.35">
      <c r="A709">
        <v>12</v>
      </c>
    </row>
    <row r="710" spans="1:1" x14ac:dyDescent="0.35">
      <c r="A710">
        <v>15</v>
      </c>
    </row>
    <row r="711" spans="1:1" x14ac:dyDescent="0.35">
      <c r="A711">
        <v>41</v>
      </c>
    </row>
    <row r="712" spans="1:1" x14ac:dyDescent="0.35">
      <c r="A712">
        <v>19</v>
      </c>
    </row>
    <row r="713" spans="1:1" x14ac:dyDescent="0.35">
      <c r="A713">
        <v>22</v>
      </c>
    </row>
    <row r="714" spans="1:1" x14ac:dyDescent="0.35">
      <c r="A714">
        <v>28</v>
      </c>
    </row>
    <row r="715" spans="1:1" x14ac:dyDescent="0.35">
      <c r="A715">
        <v>39</v>
      </c>
    </row>
    <row r="716" spans="1:1" x14ac:dyDescent="0.35">
      <c r="A716">
        <v>48</v>
      </c>
    </row>
    <row r="717" spans="1:1" x14ac:dyDescent="0.35">
      <c r="A717">
        <v>57</v>
      </c>
    </row>
    <row r="718" spans="1:1" x14ac:dyDescent="0.35">
      <c r="A718" t="s">
        <v>1057</v>
      </c>
    </row>
    <row r="719" spans="1:1" x14ac:dyDescent="0.35">
      <c r="A719">
        <v>11</v>
      </c>
    </row>
    <row r="720" spans="1:1" x14ac:dyDescent="0.35">
      <c r="A720">
        <v>32</v>
      </c>
    </row>
    <row r="721" spans="1:1" x14ac:dyDescent="0.35">
      <c r="A721" t="s">
        <v>1057</v>
      </c>
    </row>
    <row r="722" spans="1:1" x14ac:dyDescent="0.35">
      <c r="A722" t="s">
        <v>1057</v>
      </c>
    </row>
    <row r="723" spans="1:1" x14ac:dyDescent="0.35">
      <c r="A723">
        <v>9</v>
      </c>
    </row>
    <row r="724" spans="1:1" x14ac:dyDescent="0.35">
      <c r="A724">
        <v>10</v>
      </c>
    </row>
    <row r="725" spans="1:1" x14ac:dyDescent="0.35">
      <c r="A725">
        <v>22</v>
      </c>
    </row>
    <row r="726" spans="1:1" x14ac:dyDescent="0.35">
      <c r="A726">
        <v>49</v>
      </c>
    </row>
    <row r="727" spans="1:1" x14ac:dyDescent="0.35">
      <c r="A727">
        <v>52</v>
      </c>
    </row>
    <row r="728" spans="1:1" x14ac:dyDescent="0.35">
      <c r="A728">
        <v>56</v>
      </c>
    </row>
    <row r="729" spans="1:1" x14ac:dyDescent="0.35">
      <c r="A729">
        <v>25</v>
      </c>
    </row>
    <row r="730" spans="1:1" x14ac:dyDescent="0.35">
      <c r="A730">
        <v>20</v>
      </c>
    </row>
    <row r="731" spans="1:1" x14ac:dyDescent="0.35">
      <c r="A731">
        <v>22</v>
      </c>
    </row>
    <row r="732" spans="1:1" x14ac:dyDescent="0.35">
      <c r="A732">
        <v>41</v>
      </c>
    </row>
    <row r="733" spans="1:1" x14ac:dyDescent="0.35">
      <c r="A733">
        <v>55</v>
      </c>
    </row>
    <row r="734" spans="1:1" x14ac:dyDescent="0.35">
      <c r="A734" t="s">
        <v>1057</v>
      </c>
    </row>
    <row r="735" spans="1:1" x14ac:dyDescent="0.35">
      <c r="A735" t="s">
        <v>1057</v>
      </c>
    </row>
    <row r="736" spans="1:1" x14ac:dyDescent="0.35">
      <c r="A736">
        <v>10</v>
      </c>
    </row>
    <row r="737" spans="1:1" x14ac:dyDescent="0.35">
      <c r="A737">
        <v>7</v>
      </c>
    </row>
    <row r="738" spans="1:1" x14ac:dyDescent="0.35">
      <c r="A738">
        <v>19</v>
      </c>
    </row>
    <row r="739" spans="1:1" x14ac:dyDescent="0.35">
      <c r="A739">
        <v>19</v>
      </c>
    </row>
    <row r="740" spans="1:1" x14ac:dyDescent="0.35">
      <c r="A740">
        <v>19</v>
      </c>
    </row>
    <row r="741" spans="1:1" x14ac:dyDescent="0.35">
      <c r="A741">
        <v>22</v>
      </c>
    </row>
    <row r="742" spans="1:1" x14ac:dyDescent="0.35">
      <c r="A742">
        <v>27</v>
      </c>
    </row>
    <row r="743" spans="1:1" x14ac:dyDescent="0.35">
      <c r="A743">
        <v>35</v>
      </c>
    </row>
    <row r="744" spans="1:1" x14ac:dyDescent="0.35">
      <c r="A744">
        <v>33</v>
      </c>
    </row>
    <row r="745" spans="1:1" x14ac:dyDescent="0.35">
      <c r="A745">
        <v>35</v>
      </c>
    </row>
    <row r="746" spans="1:1" x14ac:dyDescent="0.35">
      <c r="A746">
        <v>40</v>
      </c>
    </row>
    <row r="747" spans="1:1" x14ac:dyDescent="0.35">
      <c r="A747" t="s">
        <v>1057</v>
      </c>
    </row>
    <row r="748" spans="1:1" x14ac:dyDescent="0.35">
      <c r="A748" t="s">
        <v>1057</v>
      </c>
    </row>
    <row r="749" spans="1:1" x14ac:dyDescent="0.35">
      <c r="A749" t="s">
        <v>1057</v>
      </c>
    </row>
    <row r="750" spans="1:1" x14ac:dyDescent="0.35">
      <c r="A750" t="s">
        <v>1057</v>
      </c>
    </row>
    <row r="751" spans="1:1" x14ac:dyDescent="0.35">
      <c r="A751">
        <v>7</v>
      </c>
    </row>
    <row r="752" spans="1:1" x14ac:dyDescent="0.35">
      <c r="A752">
        <v>14</v>
      </c>
    </row>
    <row r="753" spans="1:1" x14ac:dyDescent="0.35">
      <c r="A753">
        <v>19</v>
      </c>
    </row>
    <row r="754" spans="1:1" x14ac:dyDescent="0.35">
      <c r="A754">
        <v>21</v>
      </c>
    </row>
    <row r="755" spans="1:1" x14ac:dyDescent="0.35">
      <c r="A755">
        <v>26</v>
      </c>
    </row>
    <row r="756" spans="1:1" x14ac:dyDescent="0.35">
      <c r="A756">
        <v>47</v>
      </c>
    </row>
    <row r="757" spans="1:1" x14ac:dyDescent="0.35">
      <c r="A757" t="s">
        <v>1057</v>
      </c>
    </row>
    <row r="758" spans="1:1" x14ac:dyDescent="0.35">
      <c r="A758">
        <v>9</v>
      </c>
    </row>
    <row r="759" spans="1:1" x14ac:dyDescent="0.35">
      <c r="A759">
        <v>21</v>
      </c>
    </row>
    <row r="760" spans="1:1" x14ac:dyDescent="0.35">
      <c r="A760">
        <v>21</v>
      </c>
    </row>
    <row r="761" spans="1:1" x14ac:dyDescent="0.35">
      <c r="A761">
        <v>24</v>
      </c>
    </row>
    <row r="762" spans="1:1" x14ac:dyDescent="0.35">
      <c r="A762">
        <v>24</v>
      </c>
    </row>
    <row r="763" spans="1:1" x14ac:dyDescent="0.35">
      <c r="A763">
        <v>42</v>
      </c>
    </row>
    <row r="764" spans="1:1" x14ac:dyDescent="0.35">
      <c r="A764" t="s">
        <v>1057</v>
      </c>
    </row>
    <row r="765" spans="1:1" x14ac:dyDescent="0.35">
      <c r="A765">
        <v>14</v>
      </c>
    </row>
    <row r="766" spans="1:1" x14ac:dyDescent="0.35">
      <c r="A766">
        <v>20</v>
      </c>
    </row>
    <row r="767" spans="1:1" x14ac:dyDescent="0.35">
      <c r="A767">
        <v>28</v>
      </c>
    </row>
    <row r="768" spans="1:1" x14ac:dyDescent="0.35">
      <c r="A768">
        <v>34</v>
      </c>
    </row>
    <row r="769" spans="1:1" x14ac:dyDescent="0.35">
      <c r="A769">
        <v>53</v>
      </c>
    </row>
    <row r="770" spans="1:1" x14ac:dyDescent="0.35">
      <c r="A770" t="s">
        <v>1057</v>
      </c>
    </row>
    <row r="771" spans="1:1" x14ac:dyDescent="0.35">
      <c r="A771">
        <v>5</v>
      </c>
    </row>
    <row r="772" spans="1:1" x14ac:dyDescent="0.35">
      <c r="A772">
        <v>15</v>
      </c>
    </row>
    <row r="773" spans="1:1" x14ac:dyDescent="0.35">
      <c r="A773">
        <v>15</v>
      </c>
    </row>
    <row r="774" spans="1:1" x14ac:dyDescent="0.35">
      <c r="A774">
        <v>15</v>
      </c>
    </row>
    <row r="775" spans="1:1" x14ac:dyDescent="0.35">
      <c r="A775">
        <v>19</v>
      </c>
    </row>
    <row r="776" spans="1:1" x14ac:dyDescent="0.35">
      <c r="A776">
        <v>21</v>
      </c>
    </row>
    <row r="777" spans="1:1" x14ac:dyDescent="0.35">
      <c r="A777">
        <v>31</v>
      </c>
    </row>
    <row r="778" spans="1:1" x14ac:dyDescent="0.35">
      <c r="A778">
        <v>31</v>
      </c>
    </row>
    <row r="779" spans="1:1" x14ac:dyDescent="0.35">
      <c r="A779">
        <v>28</v>
      </c>
    </row>
    <row r="780" spans="1:1" x14ac:dyDescent="0.35">
      <c r="A780">
        <v>28</v>
      </c>
    </row>
    <row r="781" spans="1:1" x14ac:dyDescent="0.35">
      <c r="A781">
        <v>26</v>
      </c>
    </row>
    <row r="782" spans="1:1" x14ac:dyDescent="0.35">
      <c r="A782">
        <v>35</v>
      </c>
    </row>
    <row r="783" spans="1:1" x14ac:dyDescent="0.35">
      <c r="A783">
        <v>42</v>
      </c>
    </row>
    <row r="784" spans="1:1" x14ac:dyDescent="0.35">
      <c r="A784">
        <v>52</v>
      </c>
    </row>
    <row r="785" spans="1:1" x14ac:dyDescent="0.35">
      <c r="A785">
        <v>7</v>
      </c>
    </row>
    <row r="786" spans="1:1" x14ac:dyDescent="0.35">
      <c r="A786">
        <v>14</v>
      </c>
    </row>
    <row r="787" spans="1:1" x14ac:dyDescent="0.35">
      <c r="A787">
        <v>21</v>
      </c>
    </row>
    <row r="788" spans="1:1" x14ac:dyDescent="0.35">
      <c r="A788">
        <v>25</v>
      </c>
    </row>
    <row r="789" spans="1:1" x14ac:dyDescent="0.35">
      <c r="A789">
        <v>34</v>
      </c>
    </row>
    <row r="790" spans="1:1" x14ac:dyDescent="0.35">
      <c r="A790">
        <v>48</v>
      </c>
    </row>
    <row r="791" spans="1:1" x14ac:dyDescent="0.35">
      <c r="A791" t="s">
        <v>1057</v>
      </c>
    </row>
    <row r="792" spans="1:1" x14ac:dyDescent="0.35">
      <c r="A792" t="s">
        <v>1057</v>
      </c>
    </row>
    <row r="793" spans="1:1" x14ac:dyDescent="0.35">
      <c r="A793">
        <v>45</v>
      </c>
    </row>
    <row r="794" spans="1:1" x14ac:dyDescent="0.35">
      <c r="A794">
        <v>18</v>
      </c>
    </row>
    <row r="795" spans="1:1" x14ac:dyDescent="0.35">
      <c r="A795">
        <v>3</v>
      </c>
    </row>
    <row r="796" spans="1:1" x14ac:dyDescent="0.35">
      <c r="A796">
        <v>7</v>
      </c>
    </row>
    <row r="797" spans="1:1" x14ac:dyDescent="0.35">
      <c r="A797">
        <v>8</v>
      </c>
    </row>
    <row r="798" spans="1:1" x14ac:dyDescent="0.35">
      <c r="A798">
        <v>14</v>
      </c>
    </row>
    <row r="799" spans="1:1" x14ac:dyDescent="0.35">
      <c r="A799">
        <v>37</v>
      </c>
    </row>
    <row r="800" spans="1:1" x14ac:dyDescent="0.35">
      <c r="A800">
        <v>44</v>
      </c>
    </row>
    <row r="801" spans="1:1" x14ac:dyDescent="0.35">
      <c r="A801" t="s">
        <v>1057</v>
      </c>
    </row>
    <row r="802" spans="1:1" x14ac:dyDescent="0.35">
      <c r="A802">
        <v>6</v>
      </c>
    </row>
    <row r="803" spans="1:1" x14ac:dyDescent="0.35">
      <c r="A803">
        <v>8</v>
      </c>
    </row>
    <row r="804" spans="1:1" x14ac:dyDescent="0.35">
      <c r="A804">
        <v>9</v>
      </c>
    </row>
    <row r="805" spans="1:1" x14ac:dyDescent="0.35">
      <c r="A805">
        <v>14</v>
      </c>
    </row>
    <row r="806" spans="1:1" x14ac:dyDescent="0.35">
      <c r="A806">
        <v>14</v>
      </c>
    </row>
    <row r="807" spans="1:1" x14ac:dyDescent="0.35">
      <c r="A807">
        <v>14</v>
      </c>
    </row>
    <row r="808" spans="1:1" x14ac:dyDescent="0.35">
      <c r="A808">
        <v>29</v>
      </c>
    </row>
    <row r="809" spans="1:1" x14ac:dyDescent="0.35">
      <c r="A809">
        <v>34</v>
      </c>
    </row>
    <row r="810" spans="1:1" x14ac:dyDescent="0.35">
      <c r="A810">
        <v>34</v>
      </c>
    </row>
    <row r="811" spans="1:1" x14ac:dyDescent="0.35">
      <c r="A811" t="s">
        <v>1057</v>
      </c>
    </row>
    <row r="812" spans="1:1" x14ac:dyDescent="0.35">
      <c r="A812">
        <v>9</v>
      </c>
    </row>
    <row r="813" spans="1:1" x14ac:dyDescent="0.35">
      <c r="A813">
        <v>22</v>
      </c>
    </row>
    <row r="814" spans="1:1" x14ac:dyDescent="0.35">
      <c r="A814">
        <v>2</v>
      </c>
    </row>
    <row r="815" spans="1:1" x14ac:dyDescent="0.35">
      <c r="A815">
        <v>11</v>
      </c>
    </row>
    <row r="816" spans="1:1" x14ac:dyDescent="0.35">
      <c r="A816">
        <v>11</v>
      </c>
    </row>
    <row r="817" spans="1:1" x14ac:dyDescent="0.35">
      <c r="A817">
        <v>16</v>
      </c>
    </row>
    <row r="818" spans="1:1" x14ac:dyDescent="0.35">
      <c r="A818">
        <v>13</v>
      </c>
    </row>
    <row r="819" spans="1:1" x14ac:dyDescent="0.35">
      <c r="A819">
        <v>29</v>
      </c>
    </row>
    <row r="820" spans="1:1" x14ac:dyDescent="0.35">
      <c r="A820">
        <v>35</v>
      </c>
    </row>
    <row r="821" spans="1:1" x14ac:dyDescent="0.35">
      <c r="A821">
        <v>32</v>
      </c>
    </row>
    <row r="822" spans="1:1" x14ac:dyDescent="0.35">
      <c r="A822">
        <v>34</v>
      </c>
    </row>
    <row r="823" spans="1:1" x14ac:dyDescent="0.35">
      <c r="A823">
        <v>35</v>
      </c>
    </row>
    <row r="824" spans="1:1" x14ac:dyDescent="0.35">
      <c r="A824" t="s">
        <v>1057</v>
      </c>
    </row>
    <row r="825" spans="1:1" x14ac:dyDescent="0.35">
      <c r="A825" t="s">
        <v>1057</v>
      </c>
    </row>
    <row r="826" spans="1:1" x14ac:dyDescent="0.35">
      <c r="A826" t="s">
        <v>1057</v>
      </c>
    </row>
    <row r="827" spans="1:1" x14ac:dyDescent="0.35">
      <c r="A827" t="s">
        <v>1057</v>
      </c>
    </row>
    <row r="828" spans="1:1" x14ac:dyDescent="0.35">
      <c r="A828" t="s">
        <v>1057</v>
      </c>
    </row>
    <row r="829" spans="1:1" x14ac:dyDescent="0.35">
      <c r="A829">
        <v>35</v>
      </c>
    </row>
    <row r="830" spans="1:1" x14ac:dyDescent="0.35">
      <c r="A830">
        <v>17</v>
      </c>
    </row>
    <row r="831" spans="1:1" x14ac:dyDescent="0.35">
      <c r="A831">
        <v>9</v>
      </c>
    </row>
    <row r="832" spans="1:1" x14ac:dyDescent="0.35">
      <c r="A832">
        <v>10</v>
      </c>
    </row>
    <row r="833" spans="1:1" x14ac:dyDescent="0.35">
      <c r="A833">
        <v>23</v>
      </c>
    </row>
    <row r="834" spans="1:1" x14ac:dyDescent="0.35">
      <c r="A834">
        <v>38</v>
      </c>
    </row>
    <row r="835" spans="1:1" x14ac:dyDescent="0.35">
      <c r="A835">
        <v>38</v>
      </c>
    </row>
    <row r="836" spans="1:1" x14ac:dyDescent="0.35">
      <c r="A836" t="s">
        <v>1057</v>
      </c>
    </row>
    <row r="837" spans="1:1" x14ac:dyDescent="0.35">
      <c r="A837" t="s">
        <v>1057</v>
      </c>
    </row>
    <row r="838" spans="1:1" x14ac:dyDescent="0.35">
      <c r="A838">
        <v>24</v>
      </c>
    </row>
    <row r="839" spans="1:1" x14ac:dyDescent="0.35">
      <c r="A839">
        <v>27</v>
      </c>
    </row>
    <row r="840" spans="1:1" x14ac:dyDescent="0.35">
      <c r="A840">
        <v>29</v>
      </c>
    </row>
    <row r="841" spans="1:1" x14ac:dyDescent="0.35">
      <c r="A841">
        <v>34</v>
      </c>
    </row>
    <row r="842" spans="1:1" x14ac:dyDescent="0.35">
      <c r="A842">
        <v>8</v>
      </c>
    </row>
    <row r="843" spans="1:1" x14ac:dyDescent="0.35">
      <c r="A843">
        <v>8</v>
      </c>
    </row>
    <row r="844" spans="1:1" x14ac:dyDescent="0.35">
      <c r="A844">
        <v>29</v>
      </c>
    </row>
    <row r="845" spans="1:1" x14ac:dyDescent="0.35">
      <c r="A845">
        <v>35</v>
      </c>
    </row>
    <row r="846" spans="1:1" x14ac:dyDescent="0.35">
      <c r="A846" t="s">
        <v>1057</v>
      </c>
    </row>
    <row r="847" spans="1:1" x14ac:dyDescent="0.35">
      <c r="A847" t="s">
        <v>1057</v>
      </c>
    </row>
    <row r="848" spans="1:1" x14ac:dyDescent="0.35">
      <c r="A848" t="s">
        <v>1057</v>
      </c>
    </row>
    <row r="849" spans="1:1" x14ac:dyDescent="0.35">
      <c r="A849" t="s">
        <v>1057</v>
      </c>
    </row>
    <row r="850" spans="1:1" x14ac:dyDescent="0.35">
      <c r="A850" t="s">
        <v>1057</v>
      </c>
    </row>
    <row r="851" spans="1:1" x14ac:dyDescent="0.35">
      <c r="A851">
        <v>13</v>
      </c>
    </row>
    <row r="852" spans="1:1" x14ac:dyDescent="0.35">
      <c r="A852">
        <v>19</v>
      </c>
    </row>
    <row r="853" spans="1:1" x14ac:dyDescent="0.35">
      <c r="A853">
        <v>35</v>
      </c>
    </row>
    <row r="854" spans="1:1" x14ac:dyDescent="0.35">
      <c r="A854" t="s">
        <v>1057</v>
      </c>
    </row>
    <row r="855" spans="1:1" x14ac:dyDescent="0.35">
      <c r="A855" t="s">
        <v>1057</v>
      </c>
    </row>
    <row r="856" spans="1:1" x14ac:dyDescent="0.35">
      <c r="A856" t="s">
        <v>1057</v>
      </c>
    </row>
    <row r="857" spans="1:1" x14ac:dyDescent="0.35">
      <c r="A857" t="s">
        <v>1057</v>
      </c>
    </row>
    <row r="858" spans="1:1" x14ac:dyDescent="0.35">
      <c r="A858" t="s">
        <v>1057</v>
      </c>
    </row>
    <row r="859" spans="1:1" x14ac:dyDescent="0.35">
      <c r="A859" t="s">
        <v>1057</v>
      </c>
    </row>
    <row r="860" spans="1:1" x14ac:dyDescent="0.35">
      <c r="A860" t="s">
        <v>1057</v>
      </c>
    </row>
    <row r="861" spans="1:1" x14ac:dyDescent="0.35">
      <c r="A861" t="s">
        <v>1057</v>
      </c>
    </row>
    <row r="862" spans="1:1" x14ac:dyDescent="0.35">
      <c r="A862">
        <v>24</v>
      </c>
    </row>
    <row r="863" spans="1:1" x14ac:dyDescent="0.35">
      <c r="A863">
        <v>14</v>
      </c>
    </row>
    <row r="864" spans="1:1" x14ac:dyDescent="0.35">
      <c r="A864">
        <v>9</v>
      </c>
    </row>
    <row r="865" spans="1:1" x14ac:dyDescent="0.35">
      <c r="A865">
        <v>18</v>
      </c>
    </row>
    <row r="866" spans="1:1" x14ac:dyDescent="0.35">
      <c r="A866">
        <v>21</v>
      </c>
    </row>
    <row r="867" spans="1:1" x14ac:dyDescent="0.35">
      <c r="A867">
        <v>22</v>
      </c>
    </row>
    <row r="868" spans="1:1" x14ac:dyDescent="0.35">
      <c r="A868">
        <v>23</v>
      </c>
    </row>
    <row r="869" spans="1:1" x14ac:dyDescent="0.35">
      <c r="A869" t="s">
        <v>1057</v>
      </c>
    </row>
    <row r="870" spans="1:1" x14ac:dyDescent="0.35">
      <c r="A870" t="s">
        <v>1057</v>
      </c>
    </row>
    <row r="871" spans="1:1" x14ac:dyDescent="0.35">
      <c r="A871" t="s">
        <v>1057</v>
      </c>
    </row>
    <row r="872" spans="1:1" x14ac:dyDescent="0.35">
      <c r="A872" t="s">
        <v>1057</v>
      </c>
    </row>
    <row r="873" spans="1:1" x14ac:dyDescent="0.35">
      <c r="A873" t="s">
        <v>1057</v>
      </c>
    </row>
    <row r="874" spans="1:1" x14ac:dyDescent="0.35">
      <c r="A874" t="s">
        <v>1057</v>
      </c>
    </row>
    <row r="875" spans="1:1" x14ac:dyDescent="0.35">
      <c r="A875">
        <v>24</v>
      </c>
    </row>
    <row r="876" spans="1:1" x14ac:dyDescent="0.35">
      <c r="A876">
        <v>27</v>
      </c>
    </row>
    <row r="877" spans="1:1" x14ac:dyDescent="0.35">
      <c r="A877">
        <v>29</v>
      </c>
    </row>
    <row r="878" spans="1:1" x14ac:dyDescent="0.35">
      <c r="A878" t="s">
        <v>1057</v>
      </c>
    </row>
    <row r="879" spans="1:1" x14ac:dyDescent="0.35">
      <c r="A879" t="s">
        <v>1057</v>
      </c>
    </row>
    <row r="880" spans="1:1" x14ac:dyDescent="0.35">
      <c r="A880" t="s">
        <v>1057</v>
      </c>
    </row>
    <row r="881" spans="1:1" x14ac:dyDescent="0.35">
      <c r="A881" t="s">
        <v>1057</v>
      </c>
    </row>
    <row r="882" spans="1:1" x14ac:dyDescent="0.35">
      <c r="A882">
        <v>2</v>
      </c>
    </row>
    <row r="883" spans="1:1" x14ac:dyDescent="0.35">
      <c r="A883">
        <v>10</v>
      </c>
    </row>
    <row r="884" spans="1:1" x14ac:dyDescent="0.35">
      <c r="A884">
        <v>20</v>
      </c>
    </row>
    <row r="885" spans="1:1" x14ac:dyDescent="0.35">
      <c r="A885">
        <v>28</v>
      </c>
    </row>
    <row r="886" spans="1:1" x14ac:dyDescent="0.35">
      <c r="A886">
        <v>26</v>
      </c>
    </row>
    <row r="887" spans="1:1" x14ac:dyDescent="0.35">
      <c r="A887">
        <v>26</v>
      </c>
    </row>
    <row r="888" spans="1:1" x14ac:dyDescent="0.35">
      <c r="A888">
        <v>29</v>
      </c>
    </row>
    <row r="889" spans="1:1" x14ac:dyDescent="0.35">
      <c r="A889" t="s">
        <v>1057</v>
      </c>
    </row>
    <row r="890" spans="1:1" x14ac:dyDescent="0.35">
      <c r="A890" t="s">
        <v>1057</v>
      </c>
    </row>
    <row r="891" spans="1:1" x14ac:dyDescent="0.35">
      <c r="A891">
        <v>21</v>
      </c>
    </row>
    <row r="892" spans="1:1" x14ac:dyDescent="0.35">
      <c r="A892">
        <v>29</v>
      </c>
    </row>
    <row r="893" spans="1:1" x14ac:dyDescent="0.35">
      <c r="A893">
        <v>25</v>
      </c>
    </row>
    <row r="894" spans="1:1" x14ac:dyDescent="0.35">
      <c r="A894" t="s">
        <v>1057</v>
      </c>
    </row>
    <row r="895" spans="1:1" x14ac:dyDescent="0.35">
      <c r="A895" t="s">
        <v>1057</v>
      </c>
    </row>
    <row r="896" spans="1:1" x14ac:dyDescent="0.35">
      <c r="A896" t="s">
        <v>1057</v>
      </c>
    </row>
    <row r="897" spans="1:1" x14ac:dyDescent="0.35">
      <c r="A897" t="s">
        <v>1057</v>
      </c>
    </row>
    <row r="898" spans="1:1" x14ac:dyDescent="0.35">
      <c r="A898" t="s">
        <v>1057</v>
      </c>
    </row>
    <row r="899" spans="1:1" x14ac:dyDescent="0.35">
      <c r="A899" t="s">
        <v>1057</v>
      </c>
    </row>
    <row r="900" spans="1:1" x14ac:dyDescent="0.35">
      <c r="A900" t="s">
        <v>1057</v>
      </c>
    </row>
    <row r="901" spans="1:1" x14ac:dyDescent="0.35">
      <c r="A901" t="s">
        <v>1057</v>
      </c>
    </row>
    <row r="902" spans="1:1" x14ac:dyDescent="0.35">
      <c r="A902">
        <v>21</v>
      </c>
    </row>
    <row r="903" spans="1:1" x14ac:dyDescent="0.35">
      <c r="A903" t="s">
        <v>1057</v>
      </c>
    </row>
    <row r="904" spans="1:1" x14ac:dyDescent="0.35">
      <c r="A904">
        <v>28</v>
      </c>
    </row>
    <row r="905" spans="1:1" x14ac:dyDescent="0.35">
      <c r="A905">
        <v>21</v>
      </c>
    </row>
    <row r="906" spans="1:1" x14ac:dyDescent="0.35">
      <c r="A906" t="s">
        <v>1057</v>
      </c>
    </row>
    <row r="907" spans="1:1" x14ac:dyDescent="0.35">
      <c r="A907">
        <v>10</v>
      </c>
    </row>
    <row r="908" spans="1:1" x14ac:dyDescent="0.35">
      <c r="A908">
        <v>16</v>
      </c>
    </row>
    <row r="909" spans="1:1" x14ac:dyDescent="0.35">
      <c r="A909">
        <v>15</v>
      </c>
    </row>
    <row r="910" spans="1:1" x14ac:dyDescent="0.35">
      <c r="A910" t="s">
        <v>1057</v>
      </c>
    </row>
    <row r="911" spans="1:1" x14ac:dyDescent="0.35">
      <c r="A911" t="s">
        <v>1057</v>
      </c>
    </row>
    <row r="912" spans="1:1" x14ac:dyDescent="0.35">
      <c r="A912" t="s">
        <v>1057</v>
      </c>
    </row>
    <row r="913" spans="1:1" x14ac:dyDescent="0.35">
      <c r="A913" t="s">
        <v>1057</v>
      </c>
    </row>
    <row r="914" spans="1:1" x14ac:dyDescent="0.35">
      <c r="A914" t="s">
        <v>1057</v>
      </c>
    </row>
    <row r="915" spans="1:1" x14ac:dyDescent="0.35">
      <c r="A915" t="s">
        <v>1057</v>
      </c>
    </row>
    <row r="916" spans="1:1" x14ac:dyDescent="0.35">
      <c r="A916">
        <v>12</v>
      </c>
    </row>
    <row r="917" spans="1:1" x14ac:dyDescent="0.35">
      <c r="A917">
        <v>13</v>
      </c>
    </row>
    <row r="918" spans="1:1" x14ac:dyDescent="0.35">
      <c r="A918">
        <v>21</v>
      </c>
    </row>
    <row r="919" spans="1:1" x14ac:dyDescent="0.35">
      <c r="A919">
        <v>21</v>
      </c>
    </row>
    <row r="920" spans="1:1" x14ac:dyDescent="0.35">
      <c r="A920" t="s">
        <v>1057</v>
      </c>
    </row>
    <row r="921" spans="1:1" x14ac:dyDescent="0.35">
      <c r="A921" t="s">
        <v>1057</v>
      </c>
    </row>
    <row r="922" spans="1:1" x14ac:dyDescent="0.35">
      <c r="A922" t="s">
        <v>1057</v>
      </c>
    </row>
    <row r="923" spans="1:1" x14ac:dyDescent="0.35">
      <c r="A923" t="s">
        <v>1057</v>
      </c>
    </row>
    <row r="924" spans="1:1" x14ac:dyDescent="0.35">
      <c r="A924" t="s">
        <v>1057</v>
      </c>
    </row>
    <row r="925" spans="1:1" x14ac:dyDescent="0.35">
      <c r="A925" t="s">
        <v>1057</v>
      </c>
    </row>
    <row r="926" spans="1:1" x14ac:dyDescent="0.35">
      <c r="A926" t="s">
        <v>1057</v>
      </c>
    </row>
    <row r="927" spans="1:1" x14ac:dyDescent="0.35">
      <c r="A927" t="s">
        <v>1057</v>
      </c>
    </row>
    <row r="928" spans="1:1" x14ac:dyDescent="0.35">
      <c r="A928" t="s">
        <v>1057</v>
      </c>
    </row>
    <row r="929" spans="1:1" x14ac:dyDescent="0.35">
      <c r="A929" t="s">
        <v>1057</v>
      </c>
    </row>
    <row r="930" spans="1:1" x14ac:dyDescent="0.35">
      <c r="A930">
        <v>15</v>
      </c>
    </row>
    <row r="931" spans="1:1" x14ac:dyDescent="0.35">
      <c r="A931" t="s">
        <v>1057</v>
      </c>
    </row>
    <row r="932" spans="1:1" x14ac:dyDescent="0.35">
      <c r="A932" t="s">
        <v>1057</v>
      </c>
    </row>
    <row r="933" spans="1:1" x14ac:dyDescent="0.35">
      <c r="A933" t="s">
        <v>1057</v>
      </c>
    </row>
    <row r="934" spans="1:1" x14ac:dyDescent="0.35">
      <c r="A934">
        <v>7</v>
      </c>
    </row>
    <row r="935" spans="1:1" x14ac:dyDescent="0.35">
      <c r="A935">
        <v>16</v>
      </c>
    </row>
    <row r="936" spans="1:1" x14ac:dyDescent="0.35">
      <c r="A936" t="s">
        <v>1057</v>
      </c>
    </row>
    <row r="937" spans="1:1" x14ac:dyDescent="0.35">
      <c r="A937" t="s">
        <v>1057</v>
      </c>
    </row>
    <row r="938" spans="1:1" x14ac:dyDescent="0.35">
      <c r="A938" t="s">
        <v>1057</v>
      </c>
    </row>
    <row r="939" spans="1:1" x14ac:dyDescent="0.35">
      <c r="A939" t="s">
        <v>1057</v>
      </c>
    </row>
    <row r="940" spans="1:1" x14ac:dyDescent="0.35">
      <c r="A940">
        <v>14</v>
      </c>
    </row>
    <row r="941" spans="1:1" x14ac:dyDescent="0.35">
      <c r="A941">
        <v>14</v>
      </c>
    </row>
    <row r="942" spans="1:1" x14ac:dyDescent="0.35">
      <c r="A942" t="s">
        <v>1057</v>
      </c>
    </row>
    <row r="943" spans="1:1" x14ac:dyDescent="0.35">
      <c r="A943" t="s">
        <v>1057</v>
      </c>
    </row>
    <row r="944" spans="1:1" x14ac:dyDescent="0.35">
      <c r="A944" t="s">
        <v>1057</v>
      </c>
    </row>
    <row r="945" spans="1:1" x14ac:dyDescent="0.35">
      <c r="A945" t="s">
        <v>1057</v>
      </c>
    </row>
    <row r="946" spans="1:1" x14ac:dyDescent="0.35">
      <c r="A946" t="s">
        <v>1057</v>
      </c>
    </row>
    <row r="947" spans="1:1" x14ac:dyDescent="0.35">
      <c r="A947">
        <v>11</v>
      </c>
    </row>
    <row r="948" spans="1:1" x14ac:dyDescent="0.35">
      <c r="A948" t="s">
        <v>1057</v>
      </c>
    </row>
    <row r="949" spans="1:1" x14ac:dyDescent="0.35">
      <c r="A949" t="s">
        <v>1057</v>
      </c>
    </row>
    <row r="950" spans="1:1" x14ac:dyDescent="0.35">
      <c r="A950" t="s">
        <v>1057</v>
      </c>
    </row>
    <row r="951" spans="1:1" x14ac:dyDescent="0.35">
      <c r="A951" t="s">
        <v>1057</v>
      </c>
    </row>
    <row r="952" spans="1:1" x14ac:dyDescent="0.35">
      <c r="A952" t="s">
        <v>1057</v>
      </c>
    </row>
    <row r="953" spans="1:1" x14ac:dyDescent="0.35">
      <c r="A953">
        <v>9</v>
      </c>
    </row>
    <row r="954" spans="1:1" x14ac:dyDescent="0.35">
      <c r="A954">
        <v>10</v>
      </c>
    </row>
    <row r="955" spans="1:1" x14ac:dyDescent="0.35">
      <c r="A955" t="s">
        <v>1057</v>
      </c>
    </row>
    <row r="956" spans="1:1" x14ac:dyDescent="0.35">
      <c r="A956" t="s">
        <v>1057</v>
      </c>
    </row>
    <row r="957" spans="1:1" x14ac:dyDescent="0.35">
      <c r="A957" t="s">
        <v>1057</v>
      </c>
    </row>
    <row r="958" spans="1:1" x14ac:dyDescent="0.35">
      <c r="A958" t="s">
        <v>1057</v>
      </c>
    </row>
    <row r="959" spans="1:1" x14ac:dyDescent="0.35">
      <c r="A959">
        <v>7</v>
      </c>
    </row>
    <row r="960" spans="1:1" x14ac:dyDescent="0.35">
      <c r="A960" t="s">
        <v>1057</v>
      </c>
    </row>
    <row r="961" spans="1:1" x14ac:dyDescent="0.35">
      <c r="A961" t="s">
        <v>1057</v>
      </c>
    </row>
    <row r="962" spans="1:1" x14ac:dyDescent="0.35">
      <c r="A962" t="s">
        <v>1057</v>
      </c>
    </row>
    <row r="963" spans="1:1" x14ac:dyDescent="0.35">
      <c r="A963" t="s">
        <v>1057</v>
      </c>
    </row>
    <row r="964" spans="1:1" x14ac:dyDescent="0.35">
      <c r="A964" t="s">
        <v>1057</v>
      </c>
    </row>
    <row r="965" spans="1:1" x14ac:dyDescent="0.35">
      <c r="A965" t="s">
        <v>1057</v>
      </c>
    </row>
    <row r="966" spans="1:1" x14ac:dyDescent="0.35">
      <c r="A966" t="s">
        <v>1057</v>
      </c>
    </row>
    <row r="967" spans="1:1" x14ac:dyDescent="0.35">
      <c r="A967" t="s">
        <v>1057</v>
      </c>
    </row>
    <row r="968" spans="1:1" x14ac:dyDescent="0.35">
      <c r="A968" t="s">
        <v>1057</v>
      </c>
    </row>
    <row r="969" spans="1:1" x14ac:dyDescent="0.35">
      <c r="A969" t="s">
        <v>1057</v>
      </c>
    </row>
    <row r="970" spans="1:1" x14ac:dyDescent="0.35">
      <c r="A970">
        <v>0</v>
      </c>
    </row>
    <row r="971" spans="1:1" x14ac:dyDescent="0.35">
      <c r="A971" t="s">
        <v>1057</v>
      </c>
    </row>
    <row r="972" spans="1:1" x14ac:dyDescent="0.35">
      <c r="A972" t="s">
        <v>1057</v>
      </c>
    </row>
    <row r="973" spans="1:1" x14ac:dyDescent="0.35">
      <c r="A973">
        <v>13</v>
      </c>
    </row>
    <row r="974" spans="1:1" x14ac:dyDescent="0.35">
      <c r="A974" t="s">
        <v>1057</v>
      </c>
    </row>
    <row r="975" spans="1:1" x14ac:dyDescent="0.35">
      <c r="A975" t="s">
        <v>1057</v>
      </c>
    </row>
    <row r="976" spans="1:1" x14ac:dyDescent="0.35">
      <c r="A976">
        <v>9</v>
      </c>
    </row>
    <row r="977" spans="1:1" x14ac:dyDescent="0.35">
      <c r="A977" t="s">
        <v>1057</v>
      </c>
    </row>
    <row r="978" spans="1:1" x14ac:dyDescent="0.35">
      <c r="A978">
        <v>0</v>
      </c>
    </row>
    <row r="979" spans="1:1" x14ac:dyDescent="0.35">
      <c r="A979" t="s">
        <v>1057</v>
      </c>
    </row>
    <row r="980" spans="1:1" x14ac:dyDescent="0.35">
      <c r="A980" t="s">
        <v>1057</v>
      </c>
    </row>
    <row r="981" spans="1:1" x14ac:dyDescent="0.35">
      <c r="A981" t="s">
        <v>1057</v>
      </c>
    </row>
    <row r="982" spans="1:1" x14ac:dyDescent="0.35">
      <c r="A982" t="s">
        <v>1057</v>
      </c>
    </row>
    <row r="983" spans="1:1" x14ac:dyDescent="0.35">
      <c r="A983" t="s">
        <v>1057</v>
      </c>
    </row>
    <row r="984" spans="1:1" x14ac:dyDescent="0.35">
      <c r="A984" t="s">
        <v>1057</v>
      </c>
    </row>
    <row r="985" spans="1:1" x14ac:dyDescent="0.35">
      <c r="A985" t="s">
        <v>1057</v>
      </c>
    </row>
    <row r="986" spans="1:1" x14ac:dyDescent="0.35">
      <c r="A986" t="s">
        <v>1057</v>
      </c>
    </row>
    <row r="987" spans="1:1" x14ac:dyDescent="0.35">
      <c r="A987" t="s">
        <v>1057</v>
      </c>
    </row>
    <row r="988" spans="1:1" x14ac:dyDescent="0.35">
      <c r="A988" t="s">
        <v>1057</v>
      </c>
    </row>
    <row r="989" spans="1:1" x14ac:dyDescent="0.35">
      <c r="A989" t="s">
        <v>1057</v>
      </c>
    </row>
    <row r="990" spans="1:1" x14ac:dyDescent="0.35">
      <c r="A990" t="s">
        <v>1057</v>
      </c>
    </row>
    <row r="991" spans="1:1" x14ac:dyDescent="0.35">
      <c r="A991" t="s">
        <v>1057</v>
      </c>
    </row>
    <row r="992" spans="1:1" x14ac:dyDescent="0.35">
      <c r="A992" t="s">
        <v>1057</v>
      </c>
    </row>
    <row r="993" spans="1:1" x14ac:dyDescent="0.35">
      <c r="A993" t="s">
        <v>1057</v>
      </c>
    </row>
    <row r="994" spans="1:1" x14ac:dyDescent="0.35">
      <c r="A994" t="s">
        <v>1057</v>
      </c>
    </row>
    <row r="995" spans="1:1" x14ac:dyDescent="0.35">
      <c r="A995" t="s">
        <v>1057</v>
      </c>
    </row>
    <row r="996" spans="1:1" x14ac:dyDescent="0.35">
      <c r="A996" t="s">
        <v>1057</v>
      </c>
    </row>
    <row r="997" spans="1:1" x14ac:dyDescent="0.35">
      <c r="A997" t="s">
        <v>1057</v>
      </c>
    </row>
    <row r="998" spans="1:1" x14ac:dyDescent="0.35">
      <c r="A998" t="s">
        <v>1057</v>
      </c>
    </row>
    <row r="999" spans="1:1" x14ac:dyDescent="0.35">
      <c r="A999" t="s">
        <v>1057</v>
      </c>
    </row>
    <row r="1000" spans="1:1" x14ac:dyDescent="0.35">
      <c r="A1000" t="s">
        <v>1057</v>
      </c>
    </row>
    <row r="1001" spans="1:1" x14ac:dyDescent="0.35">
      <c r="A1001" t="s">
        <v>1057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BED47-9633-4B98-84A2-7B6761A3613C}">
  <dimension ref="A1:G41"/>
  <sheetViews>
    <sheetView topLeftCell="A28" workbookViewId="0">
      <selection activeCell="E15" sqref="E15"/>
    </sheetView>
  </sheetViews>
  <sheetFormatPr defaultRowHeight="14.5" x14ac:dyDescent="0.35"/>
  <cols>
    <col min="1" max="1" width="15.81640625" bestFit="1" customWidth="1"/>
    <col min="2" max="2" width="17.90625" bestFit="1" customWidth="1"/>
    <col min="3" max="3" width="6.6328125" bestFit="1" customWidth="1"/>
    <col min="4" max="4" width="10.6328125" bestFit="1" customWidth="1"/>
    <col min="5" max="5" width="6.1796875" bestFit="1" customWidth="1"/>
    <col min="6" max="6" width="8.7265625" bestFit="1" customWidth="1"/>
    <col min="7" max="7" width="10.6328125" bestFit="1" customWidth="1"/>
    <col min="8" max="8" width="4.81640625" bestFit="1" customWidth="1"/>
    <col min="9" max="9" width="5.81640625" bestFit="1" customWidth="1"/>
    <col min="10" max="10" width="4.81640625" bestFit="1" customWidth="1"/>
    <col min="11" max="11" width="3.81640625" bestFit="1" customWidth="1"/>
    <col min="12" max="12" width="5.81640625" bestFit="1" customWidth="1"/>
    <col min="13" max="13" width="4.81640625" bestFit="1" customWidth="1"/>
    <col min="14" max="16" width="5.81640625" bestFit="1" customWidth="1"/>
    <col min="17" max="17" width="4.81640625" bestFit="1" customWidth="1"/>
    <col min="18" max="19" width="5.81640625" bestFit="1" customWidth="1"/>
    <col min="20" max="21" width="3.81640625" bestFit="1" customWidth="1"/>
    <col min="22" max="22" width="4.81640625" bestFit="1" customWidth="1"/>
    <col min="23" max="23" width="6.81640625" bestFit="1" customWidth="1"/>
    <col min="24" max="24" width="4.81640625" bestFit="1" customWidth="1"/>
    <col min="25" max="25" width="3.81640625" bestFit="1" customWidth="1"/>
    <col min="26" max="28" width="4.81640625" bestFit="1" customWidth="1"/>
    <col min="29" max="29" width="2.81640625" bestFit="1" customWidth="1"/>
    <col min="30" max="30" width="7.81640625" bestFit="1" customWidth="1"/>
    <col min="31" max="31" width="5.81640625" bestFit="1" customWidth="1"/>
    <col min="32" max="32" width="7.81640625" bestFit="1" customWidth="1"/>
    <col min="33" max="34" width="5.81640625" bestFit="1" customWidth="1"/>
    <col min="35" max="35" width="4.81640625" bestFit="1" customWidth="1"/>
    <col min="36" max="36" width="2.81640625" bestFit="1" customWidth="1"/>
    <col min="37" max="37" width="5.81640625" bestFit="1" customWidth="1"/>
    <col min="38" max="38" width="7.81640625" bestFit="1" customWidth="1"/>
    <col min="39" max="41" width="5.81640625" bestFit="1" customWidth="1"/>
    <col min="42" max="43" width="4.81640625" bestFit="1" customWidth="1"/>
    <col min="44" max="44" width="5.81640625" bestFit="1" customWidth="1"/>
    <col min="45" max="45" width="6.81640625" bestFit="1" customWidth="1"/>
    <col min="46" max="49" width="5.81640625" bestFit="1" customWidth="1"/>
    <col min="50" max="52" width="6.81640625" bestFit="1" customWidth="1"/>
    <col min="53" max="55" width="5.81640625" bestFit="1" customWidth="1"/>
    <col min="56" max="56" width="6.81640625" bestFit="1" customWidth="1"/>
    <col min="57" max="60" width="5.81640625" bestFit="1" customWidth="1"/>
    <col min="61" max="61" width="2.81640625" bestFit="1" customWidth="1"/>
    <col min="62" max="62" width="7.81640625" bestFit="1" customWidth="1"/>
    <col min="63" max="63" width="6.81640625" bestFit="1" customWidth="1"/>
    <col min="64" max="64" width="5.81640625" bestFit="1" customWidth="1"/>
    <col min="65" max="65" width="2.81640625" bestFit="1" customWidth="1"/>
    <col min="66" max="66" width="6.81640625" bestFit="1" customWidth="1"/>
    <col min="67" max="67" width="4.81640625" bestFit="1" customWidth="1"/>
    <col min="68" max="69" width="7.81640625" bestFit="1" customWidth="1"/>
    <col min="70" max="70" width="2.81640625" bestFit="1" customWidth="1"/>
    <col min="71" max="72" width="5.81640625" bestFit="1" customWidth="1"/>
    <col min="73" max="73" width="6.81640625" bestFit="1" customWidth="1"/>
    <col min="74" max="74" width="5.81640625" bestFit="1" customWidth="1"/>
    <col min="75" max="75" width="2.81640625" bestFit="1" customWidth="1"/>
    <col min="76" max="77" width="5.81640625" bestFit="1" customWidth="1"/>
    <col min="78" max="78" width="4.81640625" bestFit="1" customWidth="1"/>
    <col min="79" max="79" width="5.81640625" bestFit="1" customWidth="1"/>
    <col min="80" max="80" width="2.81640625" bestFit="1" customWidth="1"/>
    <col min="81" max="81" width="4.81640625" bestFit="1" customWidth="1"/>
    <col min="82" max="82" width="6.81640625" bestFit="1" customWidth="1"/>
    <col min="83" max="83" width="5.81640625" bestFit="1" customWidth="1"/>
    <col min="84" max="84" width="2.81640625" bestFit="1" customWidth="1"/>
    <col min="85" max="85" width="7.81640625" bestFit="1" customWidth="1"/>
    <col min="86" max="87" width="6.81640625" bestFit="1" customWidth="1"/>
    <col min="88" max="88" width="2.81640625" bestFit="1" customWidth="1"/>
    <col min="89" max="89" width="7.81640625" bestFit="1" customWidth="1"/>
    <col min="90" max="90" width="5.81640625" bestFit="1" customWidth="1"/>
    <col min="91" max="91" width="7.81640625" bestFit="1" customWidth="1"/>
    <col min="92" max="92" width="5.81640625" bestFit="1" customWidth="1"/>
    <col min="93" max="93" width="2.81640625" bestFit="1" customWidth="1"/>
    <col min="94" max="94" width="7.81640625" bestFit="1" customWidth="1"/>
    <col min="95" max="95" width="5.81640625" bestFit="1" customWidth="1"/>
    <col min="96" max="96" width="7.81640625" bestFit="1" customWidth="1"/>
    <col min="97" max="97" width="5.81640625" bestFit="1" customWidth="1"/>
    <col min="98" max="103" width="7.81640625" bestFit="1" customWidth="1"/>
    <col min="104" max="105" width="5.81640625" bestFit="1" customWidth="1"/>
    <col min="106" max="106" width="2.81640625" bestFit="1" customWidth="1"/>
    <col min="107" max="107" width="7.81640625" bestFit="1" customWidth="1"/>
    <col min="108" max="108" width="5.81640625" bestFit="1" customWidth="1"/>
    <col min="109" max="110" width="7.81640625" bestFit="1" customWidth="1"/>
    <col min="111" max="111" width="4.81640625" bestFit="1" customWidth="1"/>
    <col min="112" max="113" width="7.81640625" bestFit="1" customWidth="1"/>
    <col min="114" max="115" width="5.81640625" bestFit="1" customWidth="1"/>
    <col min="116" max="117" width="7.81640625" bestFit="1" customWidth="1"/>
    <col min="118" max="118" width="2.81640625" bestFit="1" customWidth="1"/>
    <col min="119" max="120" width="7.81640625" bestFit="1" customWidth="1"/>
    <col min="121" max="121" width="5.81640625" bestFit="1" customWidth="1"/>
    <col min="122" max="122" width="7.81640625" bestFit="1" customWidth="1"/>
    <col min="123" max="123" width="6.81640625" bestFit="1" customWidth="1"/>
    <col min="124" max="124" width="2.81640625" bestFit="1" customWidth="1"/>
    <col min="125" max="125" width="6.81640625" bestFit="1" customWidth="1"/>
    <col min="126" max="126" width="7.81640625" bestFit="1" customWidth="1"/>
    <col min="127" max="127" width="2.81640625" bestFit="1" customWidth="1"/>
    <col min="128" max="128" width="6.81640625" bestFit="1" customWidth="1"/>
    <col min="129" max="134" width="7.81640625" bestFit="1" customWidth="1"/>
    <col min="135" max="135" width="5.81640625" bestFit="1" customWidth="1"/>
    <col min="136" max="137" width="4.81640625" bestFit="1" customWidth="1"/>
    <col min="138" max="138" width="5.81640625" bestFit="1" customWidth="1"/>
    <col min="139" max="139" width="2.81640625" bestFit="1" customWidth="1"/>
    <col min="140" max="140" width="7.81640625" bestFit="1" customWidth="1"/>
    <col min="141" max="141" width="6.81640625" bestFit="1" customWidth="1"/>
    <col min="142" max="145" width="7.81640625" bestFit="1" customWidth="1"/>
    <col min="146" max="146" width="5.81640625" bestFit="1" customWidth="1"/>
    <col min="147" max="148" width="7.81640625" bestFit="1" customWidth="1"/>
    <col min="149" max="149" width="5.81640625" bestFit="1" customWidth="1"/>
    <col min="150" max="150" width="7.81640625" bestFit="1" customWidth="1"/>
    <col min="151" max="151" width="6.81640625" bestFit="1" customWidth="1"/>
    <col min="152" max="155" width="7.81640625" bestFit="1" customWidth="1"/>
    <col min="156" max="156" width="2.81640625" bestFit="1" customWidth="1"/>
    <col min="157" max="157" width="7.81640625" bestFit="1" customWidth="1"/>
    <col min="158" max="158" width="2.81640625" bestFit="1" customWidth="1"/>
    <col min="159" max="159" width="4.81640625" bestFit="1" customWidth="1"/>
    <col min="160" max="162" width="7.81640625" bestFit="1" customWidth="1"/>
    <col min="163" max="163" width="6.81640625" bestFit="1" customWidth="1"/>
    <col min="164" max="164" width="5.81640625" bestFit="1" customWidth="1"/>
    <col min="165" max="165" width="4.81640625" bestFit="1" customWidth="1"/>
    <col min="166" max="166" width="7.81640625" bestFit="1" customWidth="1"/>
    <col min="167" max="168" width="5.81640625" bestFit="1" customWidth="1"/>
    <col min="169" max="170" width="6.81640625" bestFit="1" customWidth="1"/>
    <col min="171" max="171" width="5.81640625" bestFit="1" customWidth="1"/>
    <col min="172" max="174" width="7.81640625" bestFit="1" customWidth="1"/>
    <col min="175" max="175" width="5.81640625" bestFit="1" customWidth="1"/>
    <col min="176" max="178" width="7.81640625" bestFit="1" customWidth="1"/>
    <col min="179" max="179" width="5.81640625" bestFit="1" customWidth="1"/>
    <col min="180" max="183" width="7.81640625" bestFit="1" customWidth="1"/>
    <col min="184" max="184" width="2.81640625" bestFit="1" customWidth="1"/>
    <col min="185" max="185" width="6.81640625" bestFit="1" customWidth="1"/>
    <col min="186" max="187" width="7.81640625" bestFit="1" customWidth="1"/>
    <col min="188" max="188" width="5.81640625" bestFit="1" customWidth="1"/>
    <col min="189" max="190" width="7.81640625" bestFit="1" customWidth="1"/>
    <col min="191" max="191" width="2.81640625" bestFit="1" customWidth="1"/>
    <col min="192" max="192" width="6.81640625" bestFit="1" customWidth="1"/>
    <col min="193" max="193" width="5.81640625" bestFit="1" customWidth="1"/>
    <col min="194" max="195" width="7.81640625" bestFit="1" customWidth="1"/>
    <col min="196" max="199" width="5.81640625" bestFit="1" customWidth="1"/>
    <col min="200" max="200" width="7.81640625" bestFit="1" customWidth="1"/>
    <col min="201" max="201" width="2.81640625" bestFit="1" customWidth="1"/>
    <col min="202" max="205" width="7.81640625" bestFit="1" customWidth="1"/>
    <col min="206" max="206" width="5.81640625" bestFit="1" customWidth="1"/>
    <col min="207" max="207" width="7.81640625" bestFit="1" customWidth="1"/>
    <col min="208" max="208" width="2.81640625" bestFit="1" customWidth="1"/>
    <col min="209" max="209" width="7.81640625" bestFit="1" customWidth="1"/>
    <col min="210" max="210" width="5.81640625" bestFit="1" customWidth="1"/>
    <col min="211" max="212" width="7.81640625" bestFit="1" customWidth="1"/>
    <col min="213" max="213" width="5.81640625" bestFit="1" customWidth="1"/>
    <col min="214" max="217" width="7.81640625" bestFit="1" customWidth="1"/>
    <col min="218" max="218" width="5.81640625" bestFit="1" customWidth="1"/>
    <col min="219" max="220" width="7.81640625" bestFit="1" customWidth="1"/>
    <col min="221" max="221" width="4.81640625" bestFit="1" customWidth="1"/>
    <col min="222" max="224" width="7.81640625" bestFit="1" customWidth="1"/>
    <col min="225" max="225" width="4.81640625" bestFit="1" customWidth="1"/>
    <col min="226" max="226" width="5.81640625" bestFit="1" customWidth="1"/>
    <col min="227" max="227" width="7.81640625" bestFit="1" customWidth="1"/>
    <col min="228" max="228" width="6.81640625" bestFit="1" customWidth="1"/>
    <col min="229" max="229" width="5.81640625" bestFit="1" customWidth="1"/>
    <col min="230" max="230" width="7.81640625" bestFit="1" customWidth="1"/>
    <col min="231" max="231" width="4.81640625" bestFit="1" customWidth="1"/>
    <col min="232" max="232" width="5.81640625" bestFit="1" customWidth="1"/>
    <col min="233" max="234" width="7.81640625" bestFit="1" customWidth="1"/>
    <col min="235" max="235" width="2.81640625" bestFit="1" customWidth="1"/>
    <col min="236" max="236" width="7.81640625" bestFit="1" customWidth="1"/>
    <col min="237" max="237" width="5.81640625" bestFit="1" customWidth="1"/>
    <col min="238" max="240" width="7.81640625" bestFit="1" customWidth="1"/>
    <col min="241" max="241" width="6.81640625" bestFit="1" customWidth="1"/>
    <col min="242" max="243" width="7.81640625" bestFit="1" customWidth="1"/>
    <col min="244" max="244" width="5.81640625" bestFit="1" customWidth="1"/>
    <col min="245" max="246" width="7.81640625" bestFit="1" customWidth="1"/>
    <col min="247" max="247" width="5.81640625" bestFit="1" customWidth="1"/>
    <col min="248" max="248" width="2.81640625" bestFit="1" customWidth="1"/>
    <col min="249" max="249" width="6.81640625" bestFit="1" customWidth="1"/>
    <col min="250" max="254" width="7.81640625" bestFit="1" customWidth="1"/>
    <col min="255" max="255" width="6.81640625" bestFit="1" customWidth="1"/>
    <col min="256" max="258" width="7.81640625" bestFit="1" customWidth="1"/>
    <col min="259" max="259" width="6.81640625" bestFit="1" customWidth="1"/>
    <col min="260" max="267" width="7.81640625" bestFit="1" customWidth="1"/>
    <col min="268" max="268" width="2.81640625" bestFit="1" customWidth="1"/>
    <col min="269" max="269" width="6.81640625" bestFit="1" customWidth="1"/>
    <col min="270" max="271" width="7.81640625" bestFit="1" customWidth="1"/>
    <col min="272" max="272" width="6.81640625" bestFit="1" customWidth="1"/>
    <col min="273" max="279" width="7.81640625" bestFit="1" customWidth="1"/>
    <col min="280" max="280" width="6.81640625" bestFit="1" customWidth="1"/>
    <col min="281" max="283" width="7.81640625" bestFit="1" customWidth="1"/>
    <col min="284" max="284" width="4.81640625" bestFit="1" customWidth="1"/>
    <col min="285" max="285" width="6.81640625" bestFit="1" customWidth="1"/>
    <col min="286" max="288" width="7.81640625" bestFit="1" customWidth="1"/>
    <col min="289" max="289" width="5.81640625" bestFit="1" customWidth="1"/>
    <col min="290" max="290" width="6.81640625" bestFit="1" customWidth="1"/>
    <col min="291" max="291" width="2.81640625" bestFit="1" customWidth="1"/>
    <col min="292" max="292" width="6.81640625" bestFit="1" customWidth="1"/>
    <col min="293" max="294" width="7.81640625" bestFit="1" customWidth="1"/>
    <col min="295" max="295" width="5.81640625" bestFit="1" customWidth="1"/>
    <col min="296" max="296" width="6.81640625" bestFit="1" customWidth="1"/>
    <col min="297" max="297" width="4.81640625" bestFit="1" customWidth="1"/>
    <col min="298" max="298" width="7.81640625" bestFit="1" customWidth="1"/>
    <col min="299" max="300" width="6.81640625" bestFit="1" customWidth="1"/>
    <col min="301" max="301" width="5.81640625" bestFit="1" customWidth="1"/>
    <col min="302" max="308" width="7.81640625" bestFit="1" customWidth="1"/>
    <col min="309" max="309" width="5.81640625" bestFit="1" customWidth="1"/>
    <col min="310" max="311" width="7.81640625" bestFit="1" customWidth="1"/>
    <col min="312" max="312" width="2.81640625" bestFit="1" customWidth="1"/>
    <col min="313" max="313" width="5.81640625" bestFit="1" customWidth="1"/>
    <col min="314" max="321" width="7.81640625" bestFit="1" customWidth="1"/>
    <col min="322" max="322" width="4.81640625" bestFit="1" customWidth="1"/>
    <col min="323" max="323" width="2.81640625" bestFit="1" customWidth="1"/>
    <col min="324" max="329" width="7.81640625" bestFit="1" customWidth="1"/>
    <col min="330" max="330" width="6.81640625" bestFit="1" customWidth="1"/>
    <col min="331" max="331" width="5.81640625" bestFit="1" customWidth="1"/>
    <col min="332" max="332" width="4.81640625" bestFit="1" customWidth="1"/>
    <col min="333" max="333" width="5.81640625" bestFit="1" customWidth="1"/>
    <col min="334" max="334" width="7.81640625" bestFit="1" customWidth="1"/>
    <col min="335" max="335" width="5.81640625" bestFit="1" customWidth="1"/>
    <col min="336" max="336" width="7.81640625" bestFit="1" customWidth="1"/>
    <col min="337" max="337" width="6.81640625" bestFit="1" customWidth="1"/>
    <col min="338" max="341" width="7.81640625" bestFit="1" customWidth="1"/>
    <col min="342" max="345" width="8.81640625" bestFit="1" customWidth="1"/>
    <col min="346" max="346" width="6.81640625" bestFit="1" customWidth="1"/>
    <col min="347" max="350" width="8.81640625" bestFit="1" customWidth="1"/>
    <col min="351" max="351" width="6.81640625" bestFit="1" customWidth="1"/>
    <col min="352" max="352" width="8.81640625" bestFit="1" customWidth="1"/>
    <col min="353" max="353" width="6.81640625" bestFit="1" customWidth="1"/>
    <col min="354" max="354" width="8.81640625" bestFit="1" customWidth="1"/>
    <col min="355" max="355" width="3.81640625" bestFit="1" customWidth="1"/>
    <col min="356" max="357" width="8.81640625" bestFit="1" customWidth="1"/>
    <col min="358" max="358" width="7.81640625" bestFit="1" customWidth="1"/>
    <col min="359" max="362" width="8.81640625" bestFit="1" customWidth="1"/>
    <col min="363" max="363" width="6.81640625" bestFit="1" customWidth="1"/>
    <col min="364" max="365" width="8.81640625" bestFit="1" customWidth="1"/>
    <col min="366" max="366" width="3.81640625" bestFit="1" customWidth="1"/>
    <col min="367" max="367" width="6.81640625" bestFit="1" customWidth="1"/>
    <col min="368" max="372" width="8.81640625" bestFit="1" customWidth="1"/>
    <col min="373" max="373" width="3.81640625" bestFit="1" customWidth="1"/>
    <col min="374" max="375" width="8.81640625" bestFit="1" customWidth="1"/>
    <col min="376" max="376" width="5.81640625" bestFit="1" customWidth="1"/>
    <col min="377" max="379" width="8.81640625" bestFit="1" customWidth="1"/>
    <col min="380" max="380" width="3.81640625" bestFit="1" customWidth="1"/>
    <col min="381" max="384" width="8.81640625" bestFit="1" customWidth="1"/>
    <col min="385" max="385" width="7.81640625" bestFit="1" customWidth="1"/>
    <col min="386" max="386" width="8.81640625" bestFit="1" customWidth="1"/>
    <col min="387" max="387" width="7.81640625" bestFit="1" customWidth="1"/>
    <col min="388" max="391" width="8.81640625" bestFit="1" customWidth="1"/>
    <col min="392" max="392" width="6.81640625" bestFit="1" customWidth="1"/>
    <col min="393" max="393" width="8.81640625" bestFit="1" customWidth="1"/>
    <col min="394" max="394" width="3.81640625" bestFit="1" customWidth="1"/>
    <col min="395" max="397" width="8.81640625" bestFit="1" customWidth="1"/>
    <col min="398" max="398" width="6.81640625" bestFit="1" customWidth="1"/>
    <col min="399" max="402" width="8.81640625" bestFit="1" customWidth="1"/>
    <col min="403" max="403" width="3.81640625" bestFit="1" customWidth="1"/>
    <col min="404" max="404" width="5.81640625" bestFit="1" customWidth="1"/>
    <col min="405" max="406" width="8.81640625" bestFit="1" customWidth="1"/>
    <col min="407" max="407" width="3.81640625" bestFit="1" customWidth="1"/>
    <col min="408" max="410" width="8.81640625" bestFit="1" customWidth="1"/>
    <col min="411" max="411" width="6.81640625" bestFit="1" customWidth="1"/>
    <col min="412" max="412" width="8.81640625" bestFit="1" customWidth="1"/>
    <col min="413" max="413" width="6.81640625" bestFit="1" customWidth="1"/>
    <col min="414" max="415" width="8.81640625" bestFit="1" customWidth="1"/>
    <col min="416" max="416" width="7.81640625" bestFit="1" customWidth="1"/>
    <col min="417" max="417" width="6.81640625" bestFit="1" customWidth="1"/>
    <col min="418" max="419" width="5.81640625" bestFit="1" customWidth="1"/>
    <col min="420" max="420" width="7.81640625" bestFit="1" customWidth="1"/>
    <col min="421" max="424" width="8.81640625" bestFit="1" customWidth="1"/>
    <col min="425" max="425" width="3.81640625" bestFit="1" customWidth="1"/>
    <col min="426" max="426" width="8.81640625" bestFit="1" customWidth="1"/>
    <col min="427" max="427" width="3.81640625" bestFit="1" customWidth="1"/>
    <col min="428" max="428" width="8.81640625" bestFit="1" customWidth="1"/>
    <col min="429" max="429" width="6.81640625" bestFit="1" customWidth="1"/>
    <col min="430" max="437" width="8.81640625" bestFit="1" customWidth="1"/>
    <col min="438" max="438" width="7.81640625" bestFit="1" customWidth="1"/>
    <col min="439" max="439" width="8.81640625" bestFit="1" customWidth="1"/>
    <col min="440" max="440" width="5.81640625" bestFit="1" customWidth="1"/>
    <col min="441" max="441" width="3.81640625" bestFit="1" customWidth="1"/>
    <col min="442" max="442" width="7.81640625" bestFit="1" customWidth="1"/>
    <col min="443" max="446" width="8.81640625" bestFit="1" customWidth="1"/>
    <col min="447" max="447" width="7.81640625" bestFit="1" customWidth="1"/>
    <col min="448" max="448" width="5.81640625" bestFit="1" customWidth="1"/>
    <col min="449" max="449" width="3.81640625" bestFit="1" customWidth="1"/>
    <col min="450" max="451" width="8.81640625" bestFit="1" customWidth="1"/>
    <col min="452" max="452" width="3.81640625" bestFit="1" customWidth="1"/>
    <col min="453" max="454" width="8.81640625" bestFit="1" customWidth="1"/>
    <col min="455" max="455" width="6.81640625" bestFit="1" customWidth="1"/>
    <col min="456" max="456" width="3.81640625" bestFit="1" customWidth="1"/>
    <col min="457" max="459" width="8.81640625" bestFit="1" customWidth="1"/>
    <col min="460" max="460" width="3.81640625" bestFit="1" customWidth="1"/>
    <col min="461" max="461" width="8.81640625" bestFit="1" customWidth="1"/>
    <col min="462" max="462" width="3.81640625" bestFit="1" customWidth="1"/>
    <col min="463" max="466" width="8.81640625" bestFit="1" customWidth="1"/>
    <col min="467" max="467" width="7.81640625" bestFit="1" customWidth="1"/>
    <col min="468" max="468" width="6.81640625" bestFit="1" customWidth="1"/>
    <col min="469" max="471" width="8.81640625" bestFit="1" customWidth="1"/>
    <col min="472" max="472" width="5.81640625" bestFit="1" customWidth="1"/>
    <col min="473" max="473" width="3.81640625" bestFit="1" customWidth="1"/>
    <col min="474" max="475" width="8.81640625" bestFit="1" customWidth="1"/>
    <col min="476" max="476" width="3.81640625" bestFit="1" customWidth="1"/>
    <col min="477" max="477" width="6.81640625" bestFit="1" customWidth="1"/>
    <col min="478" max="478" width="7.81640625" bestFit="1" customWidth="1"/>
    <col min="479" max="479" width="3.81640625" bestFit="1" customWidth="1"/>
    <col min="480" max="480" width="8.81640625" bestFit="1" customWidth="1"/>
    <col min="481" max="481" width="6.81640625" bestFit="1" customWidth="1"/>
    <col min="482" max="482" width="7.81640625" bestFit="1" customWidth="1"/>
    <col min="483" max="484" width="8.81640625" bestFit="1" customWidth="1"/>
    <col min="485" max="485" width="3.81640625" bestFit="1" customWidth="1"/>
    <col min="486" max="493" width="8.81640625" bestFit="1" customWidth="1"/>
    <col min="494" max="494" width="3.81640625" bestFit="1" customWidth="1"/>
    <col min="495" max="495" width="6.81640625" bestFit="1" customWidth="1"/>
    <col min="496" max="497" width="8.81640625" bestFit="1" customWidth="1"/>
    <col min="498" max="498" width="5.81640625" bestFit="1" customWidth="1"/>
    <col min="499" max="499" width="8.81640625" bestFit="1" customWidth="1"/>
    <col min="500" max="500" width="6.81640625" bestFit="1" customWidth="1"/>
    <col min="501" max="502" width="8.81640625" bestFit="1" customWidth="1"/>
    <col min="503" max="503" width="3.81640625" bestFit="1" customWidth="1"/>
    <col min="504" max="505" width="8.81640625" bestFit="1" customWidth="1"/>
    <col min="506" max="506" width="7.81640625" bestFit="1" customWidth="1"/>
    <col min="507" max="507" width="6.81640625" bestFit="1" customWidth="1"/>
    <col min="508" max="510" width="8.81640625" bestFit="1" customWidth="1"/>
    <col min="511" max="511" width="6.81640625" bestFit="1" customWidth="1"/>
    <col min="512" max="513" width="8.81640625" bestFit="1" customWidth="1"/>
    <col min="514" max="514" width="7.81640625" bestFit="1" customWidth="1"/>
    <col min="515" max="516" width="3.81640625" bestFit="1" customWidth="1"/>
    <col min="517" max="517" width="8.81640625" bestFit="1" customWidth="1"/>
    <col min="518" max="518" width="5.81640625" bestFit="1" customWidth="1"/>
    <col min="519" max="519" width="6.81640625" bestFit="1" customWidth="1"/>
    <col min="520" max="520" width="3.81640625" bestFit="1" customWidth="1"/>
    <col min="521" max="521" width="8.81640625" bestFit="1" customWidth="1"/>
    <col min="522" max="522" width="7.81640625" bestFit="1" customWidth="1"/>
    <col min="523" max="525" width="8.81640625" bestFit="1" customWidth="1"/>
    <col min="526" max="526" width="6.81640625" bestFit="1" customWidth="1"/>
    <col min="527" max="534" width="8.81640625" bestFit="1" customWidth="1"/>
    <col min="535" max="536" width="6.81640625" bestFit="1" customWidth="1"/>
    <col min="537" max="539" width="8.81640625" bestFit="1" customWidth="1"/>
    <col min="540" max="541" width="3.81640625" bestFit="1" customWidth="1"/>
    <col min="542" max="542" width="8.81640625" bestFit="1" customWidth="1"/>
    <col min="543" max="543" width="6.81640625" bestFit="1" customWidth="1"/>
    <col min="544" max="546" width="8.81640625" bestFit="1" customWidth="1"/>
    <col min="547" max="547" width="7.81640625" bestFit="1" customWidth="1"/>
    <col min="548" max="548" width="6.81640625" bestFit="1" customWidth="1"/>
    <col min="549" max="551" width="8.81640625" bestFit="1" customWidth="1"/>
    <col min="552" max="552" width="3.81640625" bestFit="1" customWidth="1"/>
    <col min="553" max="553" width="7.81640625" bestFit="1" customWidth="1"/>
    <col min="554" max="556" width="8.81640625" bestFit="1" customWidth="1"/>
    <col min="557" max="557" width="6.81640625" bestFit="1" customWidth="1"/>
    <col min="558" max="562" width="8.81640625" bestFit="1" customWidth="1"/>
    <col min="563" max="563" width="7.81640625" bestFit="1" customWidth="1"/>
    <col min="564" max="566" width="8.81640625" bestFit="1" customWidth="1"/>
    <col min="567" max="567" width="6.81640625" bestFit="1" customWidth="1"/>
    <col min="568" max="568" width="8.81640625" bestFit="1" customWidth="1"/>
    <col min="569" max="569" width="5.81640625" bestFit="1" customWidth="1"/>
    <col min="570" max="570" width="7.81640625" bestFit="1" customWidth="1"/>
    <col min="571" max="572" width="6.81640625" bestFit="1" customWidth="1"/>
    <col min="573" max="576" width="8.81640625" bestFit="1" customWidth="1"/>
    <col min="577" max="577" width="7.81640625" bestFit="1" customWidth="1"/>
    <col min="578" max="579" width="8.81640625" bestFit="1" customWidth="1"/>
    <col min="580" max="580" width="7.81640625" bestFit="1" customWidth="1"/>
    <col min="581" max="586" width="8.81640625" bestFit="1" customWidth="1"/>
    <col min="587" max="587" width="3.81640625" bestFit="1" customWidth="1"/>
    <col min="588" max="588" width="6.81640625" bestFit="1" customWidth="1"/>
    <col min="589" max="589" width="3.81640625" bestFit="1" customWidth="1"/>
    <col min="590" max="590" width="8.81640625" bestFit="1" customWidth="1"/>
    <col min="591" max="591" width="3.81640625" bestFit="1" customWidth="1"/>
    <col min="592" max="592" width="8.81640625" bestFit="1" customWidth="1"/>
    <col min="593" max="593" width="6.81640625" bestFit="1" customWidth="1"/>
    <col min="594" max="594" width="3.81640625" bestFit="1" customWidth="1"/>
    <col min="595" max="595" width="7.81640625" bestFit="1" customWidth="1"/>
    <col min="596" max="596" width="6.81640625" bestFit="1" customWidth="1"/>
    <col min="597" max="597" width="8.81640625" bestFit="1" customWidth="1"/>
    <col min="598" max="598" width="7.81640625" bestFit="1" customWidth="1"/>
    <col min="599" max="599" width="8.81640625" bestFit="1" customWidth="1"/>
    <col min="600" max="600" width="6.81640625" bestFit="1" customWidth="1"/>
    <col min="601" max="610" width="8.81640625" bestFit="1" customWidth="1"/>
    <col min="611" max="611" width="6.81640625" bestFit="1" customWidth="1"/>
    <col min="612" max="615" width="8.81640625" bestFit="1" customWidth="1"/>
    <col min="616" max="617" width="3.81640625" bestFit="1" customWidth="1"/>
    <col min="618" max="618" width="7.81640625" bestFit="1" customWidth="1"/>
    <col min="619" max="626" width="8.81640625" bestFit="1" customWidth="1"/>
    <col min="627" max="627" width="3.81640625" bestFit="1" customWidth="1"/>
    <col min="628" max="628" width="8.81640625" bestFit="1" customWidth="1"/>
    <col min="629" max="629" width="5.81640625" bestFit="1" customWidth="1"/>
    <col min="630" max="633" width="8.81640625" bestFit="1" customWidth="1"/>
    <col min="634" max="634" width="3.81640625" bestFit="1" customWidth="1"/>
    <col min="635" max="638" width="8.81640625" bestFit="1" customWidth="1"/>
    <col min="639" max="639" width="3.81640625" bestFit="1" customWidth="1"/>
    <col min="640" max="641" width="8.81640625" bestFit="1" customWidth="1"/>
    <col min="642" max="642" width="7.81640625" bestFit="1" customWidth="1"/>
    <col min="643" max="645" width="8.81640625" bestFit="1" customWidth="1"/>
    <col min="646" max="646" width="5.81640625" bestFit="1" customWidth="1"/>
    <col min="647" max="649" width="8.81640625" bestFit="1" customWidth="1"/>
    <col min="650" max="650" width="6.81640625" bestFit="1" customWidth="1"/>
    <col min="651" max="651" width="8.81640625" bestFit="1" customWidth="1"/>
    <col min="652" max="652" width="7.81640625" bestFit="1" customWidth="1"/>
    <col min="653" max="667" width="8.81640625" bestFit="1" customWidth="1"/>
    <col min="668" max="668" width="6.81640625" bestFit="1" customWidth="1"/>
    <col min="669" max="671" width="8.81640625" bestFit="1" customWidth="1"/>
    <col min="672" max="672" width="6.81640625" bestFit="1" customWidth="1"/>
    <col min="673" max="673" width="8.81640625" bestFit="1" customWidth="1"/>
    <col min="674" max="674" width="5.81640625" bestFit="1" customWidth="1"/>
    <col min="675" max="676" width="8.81640625" bestFit="1" customWidth="1"/>
    <col min="677" max="677" width="5.81640625" bestFit="1" customWidth="1"/>
    <col min="678" max="679" width="8.81640625" bestFit="1" customWidth="1"/>
    <col min="680" max="680" width="3.81640625" bestFit="1" customWidth="1"/>
    <col min="681" max="681" width="6.81640625" bestFit="1" customWidth="1"/>
    <col min="682" max="682" width="8.81640625" bestFit="1" customWidth="1"/>
    <col min="683" max="683" width="6.81640625" bestFit="1" customWidth="1"/>
    <col min="684" max="685" width="8.81640625" bestFit="1" customWidth="1"/>
    <col min="686" max="686" width="3.81640625" bestFit="1" customWidth="1"/>
    <col min="687" max="689" width="8.81640625" bestFit="1" customWidth="1"/>
    <col min="690" max="690" width="7.81640625" bestFit="1" customWidth="1"/>
    <col min="691" max="691" width="6.81640625" bestFit="1" customWidth="1"/>
    <col min="692" max="692" width="8.81640625" bestFit="1" customWidth="1"/>
    <col min="693" max="693" width="7.81640625" bestFit="1" customWidth="1"/>
    <col min="694" max="698" width="8.81640625" bestFit="1" customWidth="1"/>
    <col min="699" max="700" width="6.81640625" bestFit="1" customWidth="1"/>
    <col min="701" max="701" width="8.81640625" bestFit="1" customWidth="1"/>
    <col min="702" max="702" width="6.81640625" bestFit="1" customWidth="1"/>
    <col min="703" max="703" width="8.81640625" bestFit="1" customWidth="1"/>
    <col min="704" max="704" width="5.81640625" bestFit="1" customWidth="1"/>
    <col min="705" max="705" width="6.81640625" bestFit="1" customWidth="1"/>
    <col min="706" max="706" width="7.81640625" bestFit="1" customWidth="1"/>
    <col min="707" max="707" width="8.81640625" bestFit="1" customWidth="1"/>
    <col min="708" max="708" width="3.81640625" bestFit="1" customWidth="1"/>
    <col min="709" max="709" width="8.81640625" bestFit="1" customWidth="1"/>
    <col min="710" max="710" width="7.81640625" bestFit="1" customWidth="1"/>
    <col min="711" max="711" width="6.81640625" bestFit="1" customWidth="1"/>
    <col min="712" max="714" width="8.81640625" bestFit="1" customWidth="1"/>
    <col min="715" max="716" width="7.81640625" bestFit="1" customWidth="1"/>
    <col min="717" max="720" width="8.81640625" bestFit="1" customWidth="1"/>
    <col min="721" max="721" width="7.81640625" bestFit="1" customWidth="1"/>
    <col min="722" max="722" width="8.81640625" bestFit="1" customWidth="1"/>
    <col min="723" max="723" width="6.81640625" bestFit="1" customWidth="1"/>
    <col min="724" max="725" width="8.81640625" bestFit="1" customWidth="1"/>
    <col min="726" max="726" width="7.81640625" bestFit="1" customWidth="1"/>
    <col min="727" max="730" width="8.81640625" bestFit="1" customWidth="1"/>
    <col min="731" max="731" width="5.81640625" bestFit="1" customWidth="1"/>
    <col min="732" max="733" width="8.81640625" bestFit="1" customWidth="1"/>
    <col min="734" max="734" width="3.81640625" bestFit="1" customWidth="1"/>
    <col min="735" max="736" width="8.81640625" bestFit="1" customWidth="1"/>
    <col min="737" max="737" width="9.81640625" bestFit="1" customWidth="1"/>
    <col min="738" max="738" width="7.81640625" bestFit="1" customWidth="1"/>
    <col min="739" max="739" width="6.81640625" bestFit="1" customWidth="1"/>
    <col min="740" max="740" width="9.81640625" bestFit="1" customWidth="1"/>
    <col min="741" max="741" width="7.81640625" bestFit="1" customWidth="1"/>
    <col min="742" max="745" width="9.81640625" bestFit="1" customWidth="1"/>
    <col min="746" max="746" width="6.81640625" bestFit="1" customWidth="1"/>
    <col min="747" max="751" width="9.81640625" bestFit="1" customWidth="1"/>
    <col min="752" max="752" width="8.81640625" bestFit="1" customWidth="1"/>
    <col min="753" max="753" width="6.81640625" bestFit="1" customWidth="1"/>
    <col min="754" max="755" width="9.81640625" bestFit="1" customWidth="1"/>
    <col min="756" max="756" width="8.81640625" bestFit="1" customWidth="1"/>
    <col min="757" max="757" width="7.81640625" bestFit="1" customWidth="1"/>
    <col min="758" max="758" width="9.81640625" bestFit="1" customWidth="1"/>
    <col min="759" max="759" width="6.81640625" bestFit="1" customWidth="1"/>
    <col min="760" max="760" width="4.81640625" bestFit="1" customWidth="1"/>
    <col min="761" max="761" width="9.81640625" bestFit="1" customWidth="1"/>
    <col min="762" max="762" width="7.81640625" bestFit="1" customWidth="1"/>
    <col min="763" max="763" width="4.81640625" bestFit="1" customWidth="1"/>
    <col min="764" max="764" width="10.7265625" bestFit="1" customWidth="1"/>
  </cols>
  <sheetData>
    <row r="1" spans="1:7" x14ac:dyDescent="0.35">
      <c r="A1" s="7" t="s">
        <v>1067</v>
      </c>
      <c r="B1" s="7" t="s">
        <v>1065</v>
      </c>
    </row>
    <row r="2" spans="1:7" x14ac:dyDescent="0.35">
      <c r="A2" s="7" t="s">
        <v>1075</v>
      </c>
      <c r="B2" t="s">
        <v>17</v>
      </c>
      <c r="C2" t="s">
        <v>18</v>
      </c>
      <c r="D2" t="s">
        <v>21</v>
      </c>
      <c r="E2" t="s">
        <v>19</v>
      </c>
      <c r="F2" t="s">
        <v>20</v>
      </c>
      <c r="G2" t="s">
        <v>1059</v>
      </c>
    </row>
    <row r="3" spans="1:7" x14ac:dyDescent="0.35">
      <c r="A3" s="8" t="s">
        <v>1068</v>
      </c>
      <c r="B3">
        <v>125</v>
      </c>
      <c r="C3">
        <v>66</v>
      </c>
      <c r="E3">
        <v>45</v>
      </c>
      <c r="G3">
        <v>236</v>
      </c>
    </row>
    <row r="4" spans="1:7" x14ac:dyDescent="0.35">
      <c r="A4" s="9" t="s">
        <v>1072</v>
      </c>
      <c r="B4">
        <v>40</v>
      </c>
      <c r="C4">
        <v>23</v>
      </c>
      <c r="E4">
        <v>11</v>
      </c>
      <c r="G4">
        <v>74</v>
      </c>
    </row>
    <row r="5" spans="1:7" x14ac:dyDescent="0.35">
      <c r="A5" s="9" t="s">
        <v>1073</v>
      </c>
      <c r="B5">
        <v>85</v>
      </c>
      <c r="C5">
        <v>43</v>
      </c>
      <c r="E5">
        <v>34</v>
      </c>
      <c r="G5">
        <v>162</v>
      </c>
    </row>
    <row r="6" spans="1:7" x14ac:dyDescent="0.35">
      <c r="A6" s="8" t="s">
        <v>1069</v>
      </c>
      <c r="B6">
        <v>316</v>
      </c>
      <c r="C6">
        <v>315</v>
      </c>
      <c r="D6">
        <v>5</v>
      </c>
      <c r="E6">
        <v>87</v>
      </c>
      <c r="F6">
        <v>41</v>
      </c>
      <c r="G6">
        <v>764</v>
      </c>
    </row>
    <row r="7" spans="1:7" x14ac:dyDescent="0.35">
      <c r="A7" s="9" t="s">
        <v>1070</v>
      </c>
      <c r="B7">
        <v>100</v>
      </c>
      <c r="C7">
        <v>70</v>
      </c>
      <c r="D7">
        <v>1</v>
      </c>
      <c r="E7">
        <v>35</v>
      </c>
      <c r="F7">
        <v>11</v>
      </c>
      <c r="G7">
        <v>217</v>
      </c>
    </row>
    <row r="8" spans="1:7" x14ac:dyDescent="0.35">
      <c r="A8" s="9" t="s">
        <v>1071</v>
      </c>
      <c r="B8">
        <v>184</v>
      </c>
      <c r="C8">
        <v>211</v>
      </c>
      <c r="D8">
        <v>4</v>
      </c>
      <c r="E8">
        <v>45</v>
      </c>
      <c r="F8">
        <v>28</v>
      </c>
      <c r="G8">
        <v>472</v>
      </c>
    </row>
    <row r="9" spans="1:7" x14ac:dyDescent="0.35">
      <c r="A9" s="9" t="s">
        <v>1072</v>
      </c>
      <c r="B9">
        <v>32</v>
      </c>
      <c r="C9">
        <v>34</v>
      </c>
      <c r="E9">
        <v>7</v>
      </c>
      <c r="F9">
        <v>2</v>
      </c>
      <c r="G9">
        <v>75</v>
      </c>
    </row>
    <row r="10" spans="1:7" x14ac:dyDescent="0.35">
      <c r="A10" s="8" t="s">
        <v>1059</v>
      </c>
      <c r="B10">
        <v>441</v>
      </c>
      <c r="C10">
        <v>381</v>
      </c>
      <c r="D10">
        <v>5</v>
      </c>
      <c r="E10">
        <v>132</v>
      </c>
      <c r="F10">
        <v>41</v>
      </c>
      <c r="G10">
        <v>1000</v>
      </c>
    </row>
    <row r="15" spans="1:7" x14ac:dyDescent="0.35">
      <c r="A15" s="7" t="s">
        <v>1089</v>
      </c>
      <c r="B15" t="s">
        <v>1074</v>
      </c>
    </row>
    <row r="16" spans="1:7" x14ac:dyDescent="0.35">
      <c r="A16" s="8">
        <v>1</v>
      </c>
      <c r="B16">
        <v>81377.859599999996</v>
      </c>
    </row>
    <row r="17" spans="1:6" x14ac:dyDescent="0.35">
      <c r="A17" s="8">
        <v>2</v>
      </c>
      <c r="B17">
        <v>111095.7249</v>
      </c>
      <c r="D17" s="10" t="s">
        <v>1076</v>
      </c>
    </row>
    <row r="18" spans="1:6" x14ac:dyDescent="0.35">
      <c r="A18" s="8">
        <v>3</v>
      </c>
      <c r="B18">
        <v>2711.3847999999998</v>
      </c>
      <c r="D18" s="11">
        <f>CORREL(A16:A18, B16:B18)</f>
        <v>-0.70232827316992086</v>
      </c>
    </row>
    <row r="21" spans="1:6" x14ac:dyDescent="0.35">
      <c r="A21" s="7" t="s">
        <v>1067</v>
      </c>
      <c r="B21" s="7" t="s">
        <v>0</v>
      </c>
    </row>
    <row r="22" spans="1:6" x14ac:dyDescent="0.35">
      <c r="A22" s="7" t="s">
        <v>24</v>
      </c>
      <c r="B22" t="s">
        <v>12</v>
      </c>
      <c r="C22" t="s">
        <v>11</v>
      </c>
      <c r="D22" t="s">
        <v>1</v>
      </c>
      <c r="E22" t="s">
        <v>2</v>
      </c>
      <c r="F22" t="s">
        <v>13</v>
      </c>
    </row>
    <row r="23" spans="1:6" x14ac:dyDescent="0.35">
      <c r="A23" s="8" t="s">
        <v>34</v>
      </c>
      <c r="B23">
        <v>46</v>
      </c>
      <c r="C23">
        <v>26</v>
      </c>
      <c r="D23">
        <v>16</v>
      </c>
      <c r="E23">
        <v>23</v>
      </c>
      <c r="F23" s="12">
        <v>47</v>
      </c>
    </row>
    <row r="24" spans="1:6" x14ac:dyDescent="0.35">
      <c r="A24" s="8" t="s">
        <v>40</v>
      </c>
      <c r="B24" s="12">
        <v>19</v>
      </c>
      <c r="C24">
        <v>9</v>
      </c>
      <c r="D24">
        <v>2</v>
      </c>
      <c r="E24">
        <v>6</v>
      </c>
      <c r="F24">
        <v>17</v>
      </c>
    </row>
    <row r="25" spans="1:6" x14ac:dyDescent="0.35">
      <c r="A25" s="8" t="s">
        <v>36</v>
      </c>
      <c r="B25" s="12">
        <v>64</v>
      </c>
      <c r="C25">
        <v>49</v>
      </c>
      <c r="D25">
        <v>7</v>
      </c>
      <c r="E25">
        <v>8</v>
      </c>
      <c r="F25">
        <v>35</v>
      </c>
    </row>
    <row r="26" spans="1:6" x14ac:dyDescent="0.35">
      <c r="A26" s="8" t="s">
        <v>41</v>
      </c>
      <c r="B26" s="12">
        <v>18</v>
      </c>
      <c r="C26">
        <v>4</v>
      </c>
      <c r="D26">
        <v>4</v>
      </c>
      <c r="E26">
        <v>5</v>
      </c>
      <c r="F26">
        <v>6</v>
      </c>
    </row>
    <row r="27" spans="1:6" x14ac:dyDescent="0.35">
      <c r="A27" s="8" t="s">
        <v>35</v>
      </c>
      <c r="B27" s="12">
        <v>70</v>
      </c>
      <c r="C27">
        <v>28</v>
      </c>
      <c r="D27">
        <v>7</v>
      </c>
      <c r="E27">
        <v>16</v>
      </c>
      <c r="F27">
        <v>50</v>
      </c>
    </row>
    <row r="28" spans="1:6" x14ac:dyDescent="0.35">
      <c r="A28" s="8" t="s">
        <v>37</v>
      </c>
      <c r="B28" s="12">
        <v>63</v>
      </c>
      <c r="C28">
        <v>33</v>
      </c>
      <c r="D28">
        <v>17</v>
      </c>
      <c r="E28">
        <v>8</v>
      </c>
      <c r="F28">
        <v>29</v>
      </c>
    </row>
    <row r="29" spans="1:6" x14ac:dyDescent="0.35">
      <c r="A29" s="8" t="s">
        <v>39</v>
      </c>
      <c r="B29" s="12">
        <v>67</v>
      </c>
      <c r="C29">
        <v>21</v>
      </c>
      <c r="D29">
        <v>4</v>
      </c>
      <c r="E29">
        <v>12</v>
      </c>
      <c r="F29">
        <v>31</v>
      </c>
    </row>
    <row r="30" spans="1:6" x14ac:dyDescent="0.35">
      <c r="A30" s="8" t="s">
        <v>42</v>
      </c>
      <c r="B30" s="12">
        <v>7</v>
      </c>
      <c r="C30">
        <v>2</v>
      </c>
      <c r="D30">
        <v>1</v>
      </c>
      <c r="E30">
        <v>4</v>
      </c>
      <c r="F30" s="12">
        <v>7</v>
      </c>
    </row>
    <row r="31" spans="1:6" x14ac:dyDescent="0.35">
      <c r="A31" s="8" t="s">
        <v>38</v>
      </c>
      <c r="B31" s="12">
        <v>53</v>
      </c>
      <c r="C31">
        <v>18</v>
      </c>
      <c r="D31">
        <v>5</v>
      </c>
      <c r="E31">
        <v>4</v>
      </c>
      <c r="F31">
        <v>32</v>
      </c>
    </row>
    <row r="34" spans="1:4" x14ac:dyDescent="0.35">
      <c r="A34" s="7" t="s">
        <v>1067</v>
      </c>
      <c r="B34" s="7" t="s">
        <v>1078</v>
      </c>
    </row>
    <row r="35" spans="1:4" x14ac:dyDescent="0.35">
      <c r="A35" s="7" t="s">
        <v>1065</v>
      </c>
      <c r="B35" t="s">
        <v>3</v>
      </c>
      <c r="C35" t="s">
        <v>1077</v>
      </c>
      <c r="D35" t="s">
        <v>1059</v>
      </c>
    </row>
    <row r="36" spans="1:4" x14ac:dyDescent="0.35">
      <c r="A36" s="8" t="s">
        <v>17</v>
      </c>
      <c r="C36">
        <v>441</v>
      </c>
      <c r="D36">
        <v>441</v>
      </c>
    </row>
    <row r="37" spans="1:4" x14ac:dyDescent="0.35">
      <c r="A37" s="8" t="s">
        <v>18</v>
      </c>
      <c r="C37">
        <v>381</v>
      </c>
      <c r="D37">
        <v>381</v>
      </c>
    </row>
    <row r="38" spans="1:4" x14ac:dyDescent="0.35">
      <c r="A38" s="8" t="s">
        <v>21</v>
      </c>
      <c r="C38">
        <v>5</v>
      </c>
      <c r="D38">
        <v>5</v>
      </c>
    </row>
    <row r="39" spans="1:4" x14ac:dyDescent="0.35">
      <c r="A39" s="8" t="s">
        <v>19</v>
      </c>
      <c r="C39">
        <v>132</v>
      </c>
      <c r="D39">
        <v>132</v>
      </c>
    </row>
    <row r="40" spans="1:4" x14ac:dyDescent="0.35">
      <c r="A40" s="8" t="s">
        <v>20</v>
      </c>
      <c r="B40">
        <v>41</v>
      </c>
      <c r="D40">
        <v>41</v>
      </c>
    </row>
    <row r="41" spans="1:4" x14ac:dyDescent="0.35">
      <c r="A41" s="8" t="s">
        <v>1059</v>
      </c>
      <c r="B41">
        <v>41</v>
      </c>
      <c r="C41">
        <v>959</v>
      </c>
      <c r="D41">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E240-8039-4F3A-8F2C-60FB9A9DB198}">
  <dimension ref="A1:AM63"/>
  <sheetViews>
    <sheetView tabSelected="1" zoomScale="30" zoomScaleNormal="30" workbookViewId="0">
      <selection activeCell="AW22" sqref="AW22"/>
    </sheetView>
  </sheetViews>
  <sheetFormatPr defaultRowHeight="14.5" x14ac:dyDescent="0.35"/>
  <cols>
    <col min="18" max="18" width="43.7265625" bestFit="1" customWidth="1"/>
    <col min="19" max="19" width="38.26953125" bestFit="1" customWidth="1"/>
    <col min="20" max="20" width="39.453125" bestFit="1" customWidth="1"/>
    <col min="21" max="21" width="22.54296875" bestFit="1" customWidth="1"/>
  </cols>
  <sheetData>
    <row r="1" spans="1:39"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row>
    <row r="2" spans="1:39"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row>
    <row r="3" spans="1:39"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1:39"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1:39"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row>
    <row r="6" spans="1:39" ht="40" customHeight="1" x14ac:dyDescent="0.5">
      <c r="A6" s="13"/>
      <c r="B6" s="13"/>
      <c r="C6" s="13"/>
      <c r="D6" s="13"/>
      <c r="E6" s="13"/>
      <c r="F6" s="13"/>
      <c r="G6" s="13"/>
      <c r="H6" s="13"/>
      <c r="I6" s="13"/>
      <c r="J6" s="13"/>
      <c r="K6" s="13"/>
      <c r="L6" s="13"/>
      <c r="M6" s="13"/>
      <c r="N6" s="13"/>
      <c r="O6" s="13"/>
      <c r="P6" s="13"/>
      <c r="Q6" s="13"/>
      <c r="R6" s="16" t="s">
        <v>1084</v>
      </c>
      <c r="S6" s="16" t="s">
        <v>1085</v>
      </c>
      <c r="T6" s="16" t="s">
        <v>1086</v>
      </c>
      <c r="U6" s="16" t="s">
        <v>1088</v>
      </c>
      <c r="V6" s="13"/>
      <c r="W6" s="13"/>
      <c r="X6" s="13"/>
      <c r="Y6" s="13"/>
      <c r="Z6" s="13"/>
      <c r="AA6" s="13"/>
      <c r="AB6" s="13"/>
      <c r="AC6" s="13"/>
      <c r="AD6" s="13"/>
      <c r="AE6" s="13"/>
      <c r="AF6" s="13"/>
      <c r="AG6" s="13"/>
      <c r="AH6" s="13"/>
      <c r="AI6" s="13"/>
      <c r="AJ6" s="13"/>
      <c r="AK6" s="13"/>
      <c r="AL6" s="13"/>
      <c r="AM6" s="13"/>
    </row>
    <row r="7" spans="1:39" ht="40" customHeight="1" x14ac:dyDescent="0.5">
      <c r="A7" s="13"/>
      <c r="B7" s="13"/>
      <c r="C7" s="13"/>
      <c r="D7" s="13"/>
      <c r="E7" s="13"/>
      <c r="F7" s="13"/>
      <c r="G7" s="13"/>
      <c r="H7" s="13"/>
      <c r="I7" s="13"/>
      <c r="J7" s="13"/>
      <c r="K7" s="13"/>
      <c r="L7" s="13"/>
      <c r="M7" s="13"/>
      <c r="N7" s="13"/>
      <c r="O7" s="13"/>
      <c r="P7" s="13"/>
      <c r="Q7" s="13"/>
      <c r="R7" s="16">
        <f>GETPIVOTDATA("WO",Sheet4!$K$2)</f>
        <v>1000</v>
      </c>
      <c r="S7" s="16">
        <f>GETPIVOTDATA("LbrHrs",Sheet4!$M$2)</f>
        <v>0.76952214452214451</v>
      </c>
      <c r="T7" s="16">
        <f>GETPIVOTDATA("PartsCost",Sheet4!$O$2)</f>
        <v>195184.96930000017</v>
      </c>
      <c r="U7" s="16">
        <f>GETPIVOTDATA("TotalFee",Sheet4!$Q$2)</f>
        <v>234276.97909999997</v>
      </c>
      <c r="V7" s="13"/>
      <c r="W7" s="13"/>
      <c r="X7" s="13"/>
      <c r="Y7" s="13"/>
      <c r="Z7" s="13"/>
      <c r="AA7" s="13"/>
      <c r="AB7" s="13"/>
      <c r="AC7" s="13"/>
      <c r="AD7" s="13"/>
      <c r="AE7" s="13"/>
      <c r="AF7" s="13"/>
      <c r="AG7" s="13"/>
      <c r="AH7" s="13"/>
      <c r="AI7" s="13"/>
      <c r="AJ7" s="13"/>
      <c r="AK7" s="13"/>
      <c r="AL7" s="13"/>
      <c r="AM7" s="13"/>
    </row>
    <row r="8" spans="1:39"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row>
    <row r="9" spans="1:39"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spans="1:39"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row>
    <row r="11" spans="1:39"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row>
    <row r="12" spans="1:39"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row>
    <row r="13" spans="1:39"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row>
    <row r="14" spans="1:39"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row>
    <row r="15" spans="1:39"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row>
    <row r="16" spans="1:39"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row>
    <row r="17" spans="1:39"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row>
    <row r="18" spans="1:39"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row>
    <row r="19" spans="1:39"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row>
    <row r="20" spans="1:39"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row>
    <row r="21" spans="1:39"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row>
    <row r="22" spans="1:39"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row>
    <row r="23" spans="1:39"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row>
    <row r="24" spans="1:39"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row>
    <row r="25" spans="1:39"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row>
    <row r="26" spans="1:39"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row>
    <row r="27" spans="1:39"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row>
    <row r="28" spans="1:39"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row>
    <row r="29" spans="1:39"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row>
    <row r="30" spans="1:39"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row>
    <row r="31" spans="1:39"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row>
    <row r="32" spans="1:39"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row>
    <row r="33" spans="1:39"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row>
    <row r="34" spans="1:39"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row>
    <row r="35" spans="1:39"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row>
    <row r="36" spans="1:39"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row>
    <row r="37" spans="1:39"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row>
    <row r="38" spans="1:39"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row>
    <row r="39" spans="1:39"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row>
    <row r="40" spans="1:39"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row>
    <row r="41" spans="1:39"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row>
    <row r="42" spans="1:39"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row>
    <row r="43" spans="1:39"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row>
    <row r="44" spans="1:39"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row>
    <row r="45" spans="1:39"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row>
    <row r="46" spans="1:39"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spans="1:39"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row>
    <row r="48" spans="1:39"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row>
    <row r="49" spans="1:39"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row>
    <row r="50" spans="1:39"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row>
    <row r="51" spans="1:39"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row>
    <row r="52" spans="1:39"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row>
    <row r="53" spans="1:39"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row>
    <row r="54" spans="1:39"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spans="1:39"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row>
    <row r="56" spans="1:39"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row>
    <row r="57" spans="1:39"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row>
    <row r="58" spans="1:39"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row>
    <row r="59" spans="1:39"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row>
    <row r="60" spans="1:39"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row>
    <row r="61" spans="1:39"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row>
    <row r="62" spans="1:39"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row>
    <row r="63" spans="1:39"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row>
  </sheetData>
  <mergeCells count="4">
    <mergeCell ref="A6:Q7"/>
    <mergeCell ref="A1:AM5"/>
    <mergeCell ref="V6:AM7"/>
    <mergeCell ref="A8:AM6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190B-28CD-49A9-8C9D-60027F286F40}">
  <dimension ref="B2:U23"/>
  <sheetViews>
    <sheetView topLeftCell="H1" workbookViewId="0">
      <selection activeCell="M20" sqref="M20"/>
    </sheetView>
  </sheetViews>
  <sheetFormatPr defaultRowHeight="14.5" x14ac:dyDescent="0.35"/>
  <cols>
    <col min="2" max="2" width="12.36328125" bestFit="1" customWidth="1"/>
    <col min="3" max="3" width="14.453125" bestFit="1" customWidth="1"/>
    <col min="4" max="4" width="15.26953125" bestFit="1" customWidth="1"/>
    <col min="5" max="7" width="1.81640625" bestFit="1" customWidth="1"/>
    <col min="8" max="8" width="14.90625" bestFit="1" customWidth="1"/>
    <col min="9" max="9" width="15.1796875" bestFit="1" customWidth="1"/>
    <col min="10" max="10" width="13.54296875" bestFit="1" customWidth="1"/>
    <col min="11" max="11" width="11.7265625" bestFit="1" customWidth="1"/>
    <col min="12" max="12" width="1.81640625" bestFit="1" customWidth="1"/>
    <col min="13" max="13" width="15.7265625" bestFit="1" customWidth="1"/>
    <col min="14" max="14" width="2.81640625" bestFit="1" customWidth="1"/>
    <col min="15" max="15" width="15.26953125" bestFit="1" customWidth="1"/>
    <col min="16" max="16" width="2.81640625" bestFit="1" customWidth="1"/>
    <col min="17" max="17" width="14.36328125" bestFit="1" customWidth="1"/>
    <col min="18" max="19" width="2.81640625" bestFit="1" customWidth="1"/>
    <col min="20" max="20" width="12.36328125" bestFit="1" customWidth="1"/>
    <col min="21" max="21" width="15.26953125" bestFit="1" customWidth="1"/>
    <col min="22" max="88" width="2.81640625" bestFit="1" customWidth="1"/>
    <col min="89" max="98" width="3.81640625" bestFit="1" customWidth="1"/>
    <col min="99" max="99" width="10.08984375" bestFit="1" customWidth="1"/>
    <col min="100" max="100" width="10.7265625" bestFit="1" customWidth="1"/>
  </cols>
  <sheetData>
    <row r="2" spans="2:21" x14ac:dyDescent="0.35">
      <c r="K2" t="s">
        <v>1080</v>
      </c>
      <c r="M2" t="s">
        <v>1062</v>
      </c>
      <c r="O2" t="s">
        <v>1074</v>
      </c>
      <c r="Q2" t="s">
        <v>1087</v>
      </c>
    </row>
    <row r="3" spans="2:21" x14ac:dyDescent="0.35">
      <c r="H3" s="7" t="s">
        <v>1058</v>
      </c>
      <c r="I3" t="s">
        <v>1079</v>
      </c>
      <c r="K3" s="14">
        <v>1000</v>
      </c>
      <c r="M3" s="15">
        <v>0.76952214452214451</v>
      </c>
      <c r="O3" s="15">
        <v>195184.96930000017</v>
      </c>
      <c r="Q3" s="15">
        <v>234276.97909999997</v>
      </c>
    </row>
    <row r="4" spans="2:21" x14ac:dyDescent="0.35">
      <c r="B4" s="7" t="s">
        <v>1058</v>
      </c>
      <c r="C4" t="s">
        <v>1064</v>
      </c>
      <c r="D4" t="s">
        <v>1074</v>
      </c>
      <c r="H4" s="8" t="s">
        <v>17</v>
      </c>
      <c r="I4" s="14">
        <v>441</v>
      </c>
    </row>
    <row r="5" spans="2:21" x14ac:dyDescent="0.35">
      <c r="B5" s="8" t="s">
        <v>12</v>
      </c>
      <c r="C5" s="14">
        <v>407</v>
      </c>
      <c r="D5" s="14">
        <v>56705.014700000029</v>
      </c>
      <c r="H5" s="8" t="s">
        <v>18</v>
      </c>
      <c r="I5" s="14">
        <v>381</v>
      </c>
    </row>
    <row r="6" spans="2:21" x14ac:dyDescent="0.35">
      <c r="B6" s="8" t="s">
        <v>13</v>
      </c>
      <c r="C6" s="14">
        <v>254</v>
      </c>
      <c r="D6" s="14">
        <v>53062.101200000019</v>
      </c>
      <c r="H6" s="8" t="s">
        <v>21</v>
      </c>
      <c r="I6" s="14">
        <v>5</v>
      </c>
    </row>
    <row r="7" spans="2:21" x14ac:dyDescent="0.35">
      <c r="B7" s="8" t="s">
        <v>11</v>
      </c>
      <c r="C7" s="14">
        <v>190</v>
      </c>
      <c r="D7" s="14">
        <v>17113.215600000003</v>
      </c>
      <c r="H7" s="8" t="s">
        <v>19</v>
      </c>
      <c r="I7" s="14">
        <v>132</v>
      </c>
    </row>
    <row r="8" spans="2:21" x14ac:dyDescent="0.35">
      <c r="B8" s="8" t="s">
        <v>2</v>
      </c>
      <c r="C8" s="14">
        <v>86</v>
      </c>
      <c r="D8" s="14">
        <v>35459.033199999998</v>
      </c>
      <c r="H8" s="8" t="s">
        <v>20</v>
      </c>
      <c r="I8" s="14">
        <v>41</v>
      </c>
    </row>
    <row r="9" spans="2:21" x14ac:dyDescent="0.35">
      <c r="B9" s="8" t="s">
        <v>1</v>
      </c>
      <c r="C9" s="14">
        <v>63</v>
      </c>
      <c r="D9" s="14">
        <v>32845.604600000006</v>
      </c>
      <c r="H9" s="8" t="s">
        <v>1059</v>
      </c>
      <c r="I9" s="14">
        <v>1000</v>
      </c>
      <c r="T9" s="7" t="s">
        <v>1058</v>
      </c>
      <c r="U9" t="s">
        <v>1074</v>
      </c>
    </row>
    <row r="10" spans="2:21" x14ac:dyDescent="0.35">
      <c r="B10" s="8" t="s">
        <v>1059</v>
      </c>
      <c r="C10" s="14">
        <v>1000</v>
      </c>
      <c r="D10" s="14">
        <v>195184.96930000006</v>
      </c>
      <c r="T10" s="8" t="s">
        <v>18</v>
      </c>
      <c r="U10" s="14">
        <v>82829.075999999943</v>
      </c>
    </row>
    <row r="11" spans="2:21" x14ac:dyDescent="0.35">
      <c r="T11" s="8" t="s">
        <v>17</v>
      </c>
      <c r="U11" s="14">
        <v>76658.405500000095</v>
      </c>
    </row>
    <row r="12" spans="2:21" x14ac:dyDescent="0.35">
      <c r="T12" s="8" t="s">
        <v>19</v>
      </c>
      <c r="U12" s="14">
        <v>22304.136999999999</v>
      </c>
    </row>
    <row r="13" spans="2:21" x14ac:dyDescent="0.35">
      <c r="H13" s="7" t="s">
        <v>1058</v>
      </c>
      <c r="I13" t="s">
        <v>1081</v>
      </c>
      <c r="J13" t="s">
        <v>1082</v>
      </c>
      <c r="T13" s="8" t="s">
        <v>20</v>
      </c>
      <c r="U13" s="14">
        <v>12789.280800000002</v>
      </c>
    </row>
    <row r="14" spans="2:21" x14ac:dyDescent="0.35">
      <c r="H14" s="8" t="s">
        <v>1083</v>
      </c>
      <c r="I14" s="14"/>
      <c r="J14" s="14"/>
      <c r="T14" s="8" t="s">
        <v>21</v>
      </c>
      <c r="U14" s="14">
        <v>604.06999999999994</v>
      </c>
    </row>
    <row r="15" spans="2:21" x14ac:dyDescent="0.35">
      <c r="B15" s="7" t="s">
        <v>1058</v>
      </c>
      <c r="C15" t="s">
        <v>1080</v>
      </c>
      <c r="H15" s="9" t="s">
        <v>1083</v>
      </c>
      <c r="I15" s="14">
        <v>35780.174800000001</v>
      </c>
      <c r="J15" s="14">
        <v>0</v>
      </c>
      <c r="T15" s="8" t="s">
        <v>1059</v>
      </c>
      <c r="U15" s="14">
        <v>195184.96930000006</v>
      </c>
    </row>
    <row r="16" spans="2:21" x14ac:dyDescent="0.35">
      <c r="B16" s="8" t="s">
        <v>12</v>
      </c>
      <c r="C16" s="14">
        <v>407</v>
      </c>
      <c r="H16" s="8" t="s">
        <v>1068</v>
      </c>
      <c r="I16" s="14"/>
      <c r="J16" s="14"/>
    </row>
    <row r="17" spans="2:10" x14ac:dyDescent="0.35">
      <c r="B17" s="8" t="s">
        <v>13</v>
      </c>
      <c r="C17" s="14">
        <v>254</v>
      </c>
      <c r="H17" s="9" t="s">
        <v>1072</v>
      </c>
      <c r="I17" s="14">
        <v>6216.0920999999989</v>
      </c>
      <c r="J17" s="14">
        <v>1710</v>
      </c>
    </row>
    <row r="18" spans="2:10" x14ac:dyDescent="0.35">
      <c r="B18" s="8" t="s">
        <v>11</v>
      </c>
      <c r="C18" s="14">
        <v>190</v>
      </c>
      <c r="H18" s="9" t="s">
        <v>1073</v>
      </c>
      <c r="I18" s="14">
        <v>46406.4067</v>
      </c>
      <c r="J18" s="14">
        <v>13526.25</v>
      </c>
    </row>
    <row r="19" spans="2:10" x14ac:dyDescent="0.35">
      <c r="B19" s="8" t="s">
        <v>2</v>
      </c>
      <c r="C19" s="14">
        <v>86</v>
      </c>
      <c r="H19" s="8" t="s">
        <v>1069</v>
      </c>
      <c r="I19" s="14"/>
      <c r="J19" s="14"/>
    </row>
    <row r="20" spans="2:10" x14ac:dyDescent="0.35">
      <c r="B20" s="8" t="s">
        <v>1</v>
      </c>
      <c r="C20" s="14">
        <v>63</v>
      </c>
      <c r="H20" s="9" t="s">
        <v>1070</v>
      </c>
      <c r="I20" s="14">
        <v>52906.308999999979</v>
      </c>
      <c r="J20" s="14">
        <v>17577.5</v>
      </c>
    </row>
    <row r="21" spans="2:10" x14ac:dyDescent="0.35">
      <c r="B21" s="8" t="s">
        <v>1059</v>
      </c>
      <c r="C21" s="14">
        <v>1000</v>
      </c>
      <c r="H21" s="9" t="s">
        <v>1071</v>
      </c>
      <c r="I21" s="14">
        <v>88260.018300000083</v>
      </c>
      <c r="J21" s="14">
        <v>27518.75</v>
      </c>
    </row>
    <row r="22" spans="2:10" x14ac:dyDescent="0.35">
      <c r="H22" s="9" t="s">
        <v>1072</v>
      </c>
      <c r="I22" s="14">
        <v>38728.468399999976</v>
      </c>
      <c r="J22" s="14">
        <v>12780</v>
      </c>
    </row>
    <row r="23" spans="2:10" x14ac:dyDescent="0.35">
      <c r="H23" s="8" t="s">
        <v>1059</v>
      </c>
      <c r="I23" s="14">
        <v>268297.46930000006</v>
      </c>
      <c r="J23" s="14">
        <v>73112.5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WOs</vt:lpstr>
      <vt:lpstr>AdminLists</vt:lpstr>
      <vt:lpstr>1-4</vt:lpstr>
      <vt:lpstr>5-8</vt:lpstr>
      <vt:lpstr>DASHBOARD</vt:lpstr>
      <vt:lpstr>Sheet4</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Yuvanbarathi C</cp:lastModifiedBy>
  <cp:revision/>
  <dcterms:created xsi:type="dcterms:W3CDTF">2007-02-11T02:54:46Z</dcterms:created>
  <dcterms:modified xsi:type="dcterms:W3CDTF">2024-04-02T11:34:50Z</dcterms:modified>
  <cp:category/>
  <cp:contentStatus/>
</cp:coreProperties>
</file>