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D3DCC87F-01A4-4764-932B-C371B372025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Q3" sheetId="3" r:id="rId1"/>
    <sheet name=" Q5(1)" sheetId="6" r:id="rId2"/>
    <sheet name="Sheet7" sheetId="8" r:id="rId3"/>
    <sheet name="Sheet6" sheetId="7" r:id="rId4"/>
    <sheet name="Sheet1" sheetId="9" r:id="rId5"/>
    <sheet name="Automobile" sheetId="1" r:id="rId6"/>
    <sheet name="Q5(2)" sheetId="5" r:id="rId7"/>
    <sheet name="Q5" sheetId="4" r:id="rId8"/>
    <sheet name="Q1" sheetId="2" r:id="rId9"/>
  </sheets>
  <calcPr calcId="191029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C20" i="9" l="1"/>
  <c r="C19" i="9"/>
  <c r="B9" i="8" l="1"/>
  <c r="C9" i="8"/>
  <c r="D9" i="8"/>
  <c r="E9" i="8"/>
  <c r="F9" i="8"/>
  <c r="B11" i="8"/>
  <c r="C11" i="8"/>
  <c r="D11" i="8"/>
  <c r="E11" i="8"/>
  <c r="F11" i="8"/>
  <c r="B5" i="8"/>
  <c r="C5" i="8"/>
  <c r="D5" i="8"/>
  <c r="E5" i="8"/>
  <c r="F5" i="8"/>
  <c r="B8" i="8"/>
  <c r="C8" i="8"/>
  <c r="D8" i="8"/>
  <c r="E8" i="8"/>
  <c r="F8" i="8"/>
  <c r="B2" i="8"/>
  <c r="C2" i="8"/>
  <c r="D2" i="8"/>
  <c r="E2" i="8"/>
  <c r="F2" i="8"/>
  <c r="B3" i="8"/>
  <c r="C3" i="8"/>
  <c r="D3" i="8"/>
  <c r="E3" i="8"/>
  <c r="F3" i="8"/>
  <c r="B4" i="8"/>
  <c r="C4" i="8"/>
  <c r="D4" i="8"/>
  <c r="E4" i="8"/>
  <c r="F4" i="8"/>
  <c r="B6" i="8"/>
  <c r="C6" i="8"/>
  <c r="D6" i="8"/>
  <c r="E6" i="8"/>
  <c r="F6" i="8"/>
  <c r="B7" i="8"/>
  <c r="C7" i="8"/>
  <c r="D7" i="8"/>
  <c r="E7" i="8"/>
  <c r="F7" i="8"/>
  <c r="C10" i="8"/>
  <c r="D10" i="8"/>
  <c r="E10" i="8"/>
  <c r="F10" i="8"/>
  <c r="B10" i="8"/>
  <c r="G3" i="8" l="1"/>
  <c r="G8" i="8"/>
  <c r="G4" i="8"/>
  <c r="G11" i="8"/>
  <c r="G9" i="8"/>
  <c r="G6" i="8"/>
  <c r="G2" i="8"/>
  <c r="G7" i="8"/>
  <c r="G5" i="8"/>
  <c r="G10" i="8"/>
  <c r="B15" i="8" l="1"/>
  <c r="H3" i="8"/>
  <c r="I3" i="8" s="1"/>
  <c r="H7" i="8"/>
  <c r="I7" i="8" s="1"/>
  <c r="H6" i="8"/>
  <c r="I6" i="8" s="1"/>
  <c r="H5" i="8"/>
  <c r="I5" i="8" s="1"/>
  <c r="H9" i="8"/>
  <c r="I9" i="8" s="1"/>
  <c r="H11" i="8"/>
  <c r="I11" i="8" s="1"/>
  <c r="H4" i="8"/>
  <c r="I4" i="8" s="1"/>
  <c r="H10" i="8"/>
  <c r="I10" i="8" s="1"/>
  <c r="H8" i="8"/>
  <c r="I8" i="8" s="1"/>
  <c r="H2" i="8"/>
  <c r="I2" i="8" s="1"/>
  <c r="B16" i="8" l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3" i="1"/>
  <c r="T4" i="1"/>
  <c r="T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" i="1"/>
</calcChain>
</file>

<file path=xl/sharedStrings.xml><?xml version="1.0" encoding="utf-8"?>
<sst xmlns="http://schemas.openxmlformats.org/spreadsheetml/2006/main" count="2105" uniqueCount="107">
  <si>
    <t>make</t>
  </si>
  <si>
    <t>fuel_type</t>
  </si>
  <si>
    <t>aspiration</t>
  </si>
  <si>
    <t>number_of_doors</t>
  </si>
  <si>
    <t>body_style</t>
  </si>
  <si>
    <t>drive_wheels</t>
  </si>
  <si>
    <t>engine_location</t>
  </si>
  <si>
    <t>wheel_base</t>
  </si>
  <si>
    <t>length</t>
  </si>
  <si>
    <t>width</t>
  </si>
  <si>
    <t>height</t>
  </si>
  <si>
    <t>curb_weight</t>
  </si>
  <si>
    <t>number_of_cylinders</t>
  </si>
  <si>
    <t>engine_size</t>
  </si>
  <si>
    <t>horsepower</t>
  </si>
  <si>
    <t>peak_rpm</t>
  </si>
  <si>
    <t>city_mpg</t>
  </si>
  <si>
    <t>highway_mpg</t>
  </si>
  <si>
    <t>price</t>
  </si>
  <si>
    <t>alfa-romero</t>
  </si>
  <si>
    <t>gas</t>
  </si>
  <si>
    <t>std</t>
  </si>
  <si>
    <t>two</t>
  </si>
  <si>
    <t>convertible</t>
  </si>
  <si>
    <t>rwd</t>
  </si>
  <si>
    <t>front</t>
  </si>
  <si>
    <t>four</t>
  </si>
  <si>
    <t>hatchback</t>
  </si>
  <si>
    <t>six</t>
  </si>
  <si>
    <t>audi</t>
  </si>
  <si>
    <t>sedan</t>
  </si>
  <si>
    <t>fwd</t>
  </si>
  <si>
    <t>4wd</t>
  </si>
  <si>
    <t>five</t>
  </si>
  <si>
    <t>wagon</t>
  </si>
  <si>
    <t>turbo</t>
  </si>
  <si>
    <t>bmw</t>
  </si>
  <si>
    <t>chevrolet</t>
  </si>
  <si>
    <t>three</t>
  </si>
  <si>
    <t>dodge</t>
  </si>
  <si>
    <t>honda</t>
  </si>
  <si>
    <t>isuzu</t>
  </si>
  <si>
    <t>jaguar</t>
  </si>
  <si>
    <t>twelve</t>
  </si>
  <si>
    <t>mazda</t>
  </si>
  <si>
    <t>diesel</t>
  </si>
  <si>
    <t>mercedes-benz</t>
  </si>
  <si>
    <t>hardtop</t>
  </si>
  <si>
    <t>eight</t>
  </si>
  <si>
    <t>mercury</t>
  </si>
  <si>
    <t>mitsubishi</t>
  </si>
  <si>
    <t>nissan</t>
  </si>
  <si>
    <t>peugot</t>
  </si>
  <si>
    <t>plymouth</t>
  </si>
  <si>
    <t>porsche</t>
  </si>
  <si>
    <t>rear</t>
  </si>
  <si>
    <t>renault</t>
  </si>
  <si>
    <t>saab</t>
  </si>
  <si>
    <t>subaru</t>
  </si>
  <si>
    <t>toyota</t>
  </si>
  <si>
    <t>volkswagen</t>
  </si>
  <si>
    <t>volvo</t>
  </si>
  <si>
    <t>No fo doors</t>
  </si>
  <si>
    <t>No of Cylinders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</si>
  <si>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</si>
  <si>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</si>
  <si>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</si>
  <si>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</si>
  <si>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</si>
  <si>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</si>
  <si>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</si>
  <si>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</si>
  <si>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</si>
  <si>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</si>
  <si>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</si>
  <si>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</si>
  <si>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</si>
  <si>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</si>
  <si>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</si>
  <si>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price</t>
  </si>
  <si>
    <t>Average of price</t>
  </si>
  <si>
    <t>VLOOKUP Formula</t>
  </si>
  <si>
    <t>Column Labels</t>
  </si>
  <si>
    <t>Count of aspiration</t>
  </si>
  <si>
    <t>Student ID</t>
  </si>
  <si>
    <t>English</t>
  </si>
  <si>
    <t>Maths</t>
  </si>
  <si>
    <t>Science</t>
  </si>
  <si>
    <t>Tamil</t>
  </si>
  <si>
    <t>History</t>
  </si>
  <si>
    <t>Total</t>
  </si>
  <si>
    <t>Percentage</t>
  </si>
  <si>
    <t>Grade</t>
  </si>
  <si>
    <t>F</t>
  </si>
  <si>
    <t>E</t>
  </si>
  <si>
    <t>D</t>
  </si>
  <si>
    <t>C</t>
  </si>
  <si>
    <t>B</t>
  </si>
  <si>
    <t>A</t>
  </si>
  <si>
    <t>S</t>
  </si>
  <si>
    <t>Repoet</t>
  </si>
  <si>
    <t>Student Id</t>
  </si>
  <si>
    <t>Subject</t>
  </si>
  <si>
    <t>Max</t>
  </si>
  <si>
    <t>Min</t>
  </si>
  <si>
    <t xml:space="preserve"> </t>
  </si>
  <si>
    <t>Top 2 Positive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</si>
</sst>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2" xfId="0" pivotButton="1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0" fillId="33" borderId="12" xfId="0" applyFill="1" applyBorder="1"/>
    <xf numFmtId="10" fontId="0" fillId="0" borderId="0" xfId="0" applyNumberFormat="1"/>
    <xf numFmtId="0" fontId="18" fillId="0" borderId="11" xfId="0" applyFont="1" applyFill="1" applyBorder="1" applyAlignment="1">
      <alignment horizontal="center"/>
    </xf>
    <xf numFmtId="0" fontId="0" fillId="0" borderId="12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Automobile!$N$1</c:f>
              <c:strCache>
                <c:ptCount val="1"/>
                <c:pt idx="0">
                  <c:v>horsepower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303608923884513"/>
                  <c:y val="-0.20503390201224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Automobile!$M$2:$M$202</c:f>
              <c:numCache>
                <c:formatCode>General</c:formatCode>
                <c:ptCount val="201"/>
                <c:pt idx="0">
                  <c:v>130</c:v>
                </c:pt>
                <c:pt idx="1">
                  <c:v>130</c:v>
                </c:pt>
                <c:pt idx="2">
                  <c:v>152</c:v>
                </c:pt>
                <c:pt idx="3">
                  <c:v>109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131</c:v>
                </c:pt>
                <c:pt idx="9">
                  <c:v>108</c:v>
                </c:pt>
                <c:pt idx="10">
                  <c:v>108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209</c:v>
                </c:pt>
                <c:pt idx="15">
                  <c:v>209</c:v>
                </c:pt>
                <c:pt idx="16">
                  <c:v>209</c:v>
                </c:pt>
                <c:pt idx="17">
                  <c:v>61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98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98</c:v>
                </c:pt>
                <c:pt idx="27">
                  <c:v>122</c:v>
                </c:pt>
                <c:pt idx="28">
                  <c:v>156</c:v>
                </c:pt>
                <c:pt idx="29">
                  <c:v>92</c:v>
                </c:pt>
                <c:pt idx="30">
                  <c:v>92</c:v>
                </c:pt>
                <c:pt idx="31">
                  <c:v>79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119</c:v>
                </c:pt>
                <c:pt idx="44">
                  <c:v>258</c:v>
                </c:pt>
                <c:pt idx="45">
                  <c:v>258</c:v>
                </c:pt>
                <c:pt idx="46">
                  <c:v>326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80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140</c:v>
                </c:pt>
                <c:pt idx="63">
                  <c:v>134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234</c:v>
                </c:pt>
                <c:pt idx="69">
                  <c:v>234</c:v>
                </c:pt>
                <c:pt idx="70">
                  <c:v>308</c:v>
                </c:pt>
                <c:pt idx="71">
                  <c:v>304</c:v>
                </c:pt>
                <c:pt idx="72">
                  <c:v>140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98</c:v>
                </c:pt>
                <c:pt idx="77">
                  <c:v>110</c:v>
                </c:pt>
                <c:pt idx="78">
                  <c:v>122</c:v>
                </c:pt>
                <c:pt idx="79">
                  <c:v>156</c:v>
                </c:pt>
                <c:pt idx="80">
                  <c:v>156</c:v>
                </c:pt>
                <c:pt idx="81">
                  <c:v>156</c:v>
                </c:pt>
                <c:pt idx="82">
                  <c:v>122</c:v>
                </c:pt>
                <c:pt idx="83">
                  <c:v>122</c:v>
                </c:pt>
                <c:pt idx="84">
                  <c:v>110</c:v>
                </c:pt>
                <c:pt idx="85">
                  <c:v>110</c:v>
                </c:pt>
                <c:pt idx="86">
                  <c:v>97</c:v>
                </c:pt>
                <c:pt idx="87">
                  <c:v>103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120</c:v>
                </c:pt>
                <c:pt idx="97">
                  <c:v>120</c:v>
                </c:pt>
                <c:pt idx="98">
                  <c:v>181</c:v>
                </c:pt>
                <c:pt idx="99">
                  <c:v>181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  <c:pt idx="103">
                  <c:v>181</c:v>
                </c:pt>
                <c:pt idx="104">
                  <c:v>120</c:v>
                </c:pt>
                <c:pt idx="105">
                  <c:v>152</c:v>
                </c:pt>
                <c:pt idx="106">
                  <c:v>120</c:v>
                </c:pt>
                <c:pt idx="107">
                  <c:v>152</c:v>
                </c:pt>
                <c:pt idx="108">
                  <c:v>120</c:v>
                </c:pt>
                <c:pt idx="109">
                  <c:v>152</c:v>
                </c:pt>
                <c:pt idx="110">
                  <c:v>120</c:v>
                </c:pt>
                <c:pt idx="111">
                  <c:v>152</c:v>
                </c:pt>
                <c:pt idx="112">
                  <c:v>120</c:v>
                </c:pt>
                <c:pt idx="113">
                  <c:v>152</c:v>
                </c:pt>
                <c:pt idx="114">
                  <c:v>134</c:v>
                </c:pt>
                <c:pt idx="115">
                  <c:v>90</c:v>
                </c:pt>
                <c:pt idx="116">
                  <c:v>98</c:v>
                </c:pt>
                <c:pt idx="117">
                  <c:v>90</c:v>
                </c:pt>
                <c:pt idx="118">
                  <c:v>90</c:v>
                </c:pt>
                <c:pt idx="119">
                  <c:v>98</c:v>
                </c:pt>
                <c:pt idx="120">
                  <c:v>122</c:v>
                </c:pt>
                <c:pt idx="121">
                  <c:v>156</c:v>
                </c:pt>
                <c:pt idx="122">
                  <c:v>151</c:v>
                </c:pt>
                <c:pt idx="123">
                  <c:v>194</c:v>
                </c:pt>
                <c:pt idx="124">
                  <c:v>194</c:v>
                </c:pt>
                <c:pt idx="125">
                  <c:v>194</c:v>
                </c:pt>
                <c:pt idx="126">
                  <c:v>132</c:v>
                </c:pt>
                <c:pt idx="127">
                  <c:v>132</c:v>
                </c:pt>
                <c:pt idx="128">
                  <c:v>121</c:v>
                </c:pt>
                <c:pt idx="129">
                  <c:v>121</c:v>
                </c:pt>
                <c:pt idx="130">
                  <c:v>121</c:v>
                </c:pt>
                <c:pt idx="131">
                  <c:v>121</c:v>
                </c:pt>
                <c:pt idx="132">
                  <c:v>121</c:v>
                </c:pt>
                <c:pt idx="133">
                  <c:v>121</c:v>
                </c:pt>
                <c:pt idx="134">
                  <c:v>97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98</c:v>
                </c:pt>
                <c:pt idx="153">
                  <c:v>98</c:v>
                </c:pt>
                <c:pt idx="154">
                  <c:v>110</c:v>
                </c:pt>
                <c:pt idx="155">
                  <c:v>110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146</c:v>
                </c:pt>
                <c:pt idx="164">
                  <c:v>146</c:v>
                </c:pt>
                <c:pt idx="165">
                  <c:v>146</c:v>
                </c:pt>
                <c:pt idx="166">
                  <c:v>146</c:v>
                </c:pt>
                <c:pt idx="167">
                  <c:v>146</c:v>
                </c:pt>
                <c:pt idx="168">
                  <c:v>146</c:v>
                </c:pt>
                <c:pt idx="169">
                  <c:v>122</c:v>
                </c:pt>
                <c:pt idx="170">
                  <c:v>110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161</c:v>
                </c:pt>
                <c:pt idx="178">
                  <c:v>97</c:v>
                </c:pt>
                <c:pt idx="179">
                  <c:v>109</c:v>
                </c:pt>
                <c:pt idx="180">
                  <c:v>97</c:v>
                </c:pt>
                <c:pt idx="181">
                  <c:v>109</c:v>
                </c:pt>
                <c:pt idx="182">
                  <c:v>109</c:v>
                </c:pt>
                <c:pt idx="183">
                  <c:v>97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136</c:v>
                </c:pt>
                <c:pt idx="188">
                  <c:v>97</c:v>
                </c:pt>
                <c:pt idx="189">
                  <c:v>109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130</c:v>
                </c:pt>
                <c:pt idx="195">
                  <c:v>130</c:v>
                </c:pt>
                <c:pt idx="196">
                  <c:v>141</c:v>
                </c:pt>
                <c:pt idx="197">
                  <c:v>141</c:v>
                </c:pt>
                <c:pt idx="198">
                  <c:v>173</c:v>
                </c:pt>
                <c:pt idx="199">
                  <c:v>145</c:v>
                </c:pt>
                <c:pt idx="200">
                  <c:v>141</c:v>
                </c:pt>
              </c:numCache>
            </c:numRef>
          </c:xVal>
          <c:yVal>
            <c:numRef>
              <c:f>Automobile!$N$2:$N$202</c:f>
              <c:numCache>
                <c:formatCode>General</c:formatCode>
                <c:ptCount val="201"/>
                <c:pt idx="0">
                  <c:v>111</c:v>
                </c:pt>
                <c:pt idx="1">
                  <c:v>111</c:v>
                </c:pt>
                <c:pt idx="2">
                  <c:v>154</c:v>
                </c:pt>
                <c:pt idx="3">
                  <c:v>102</c:v>
                </c:pt>
                <c:pt idx="4">
                  <c:v>115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140</c:v>
                </c:pt>
                <c:pt idx="9">
                  <c:v>101</c:v>
                </c:pt>
                <c:pt idx="10">
                  <c:v>101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182</c:v>
                </c:pt>
                <c:pt idx="15">
                  <c:v>182</c:v>
                </c:pt>
                <c:pt idx="16">
                  <c:v>182</c:v>
                </c:pt>
                <c:pt idx="17">
                  <c:v>48</c:v>
                </c:pt>
                <c:pt idx="18">
                  <c:v>70</c:v>
                </c:pt>
                <c:pt idx="19">
                  <c:v>70</c:v>
                </c:pt>
                <c:pt idx="20">
                  <c:v>68</c:v>
                </c:pt>
                <c:pt idx="21">
                  <c:v>68</c:v>
                </c:pt>
                <c:pt idx="22">
                  <c:v>102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102</c:v>
                </c:pt>
                <c:pt idx="27">
                  <c:v>88</c:v>
                </c:pt>
                <c:pt idx="28">
                  <c:v>145</c:v>
                </c:pt>
                <c:pt idx="29">
                  <c:v>58</c:v>
                </c:pt>
                <c:pt idx="30">
                  <c:v>76</c:v>
                </c:pt>
                <c:pt idx="31">
                  <c:v>60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101</c:v>
                </c:pt>
                <c:pt idx="41">
                  <c:v>100</c:v>
                </c:pt>
                <c:pt idx="42">
                  <c:v>78</c:v>
                </c:pt>
                <c:pt idx="43">
                  <c:v>90</c:v>
                </c:pt>
                <c:pt idx="44">
                  <c:v>176</c:v>
                </c:pt>
                <c:pt idx="45">
                  <c:v>176</c:v>
                </c:pt>
                <c:pt idx="46">
                  <c:v>262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135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64</c:v>
                </c:pt>
                <c:pt idx="61">
                  <c:v>84</c:v>
                </c:pt>
                <c:pt idx="62">
                  <c:v>120</c:v>
                </c:pt>
                <c:pt idx="63">
                  <c:v>72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155</c:v>
                </c:pt>
                <c:pt idx="69">
                  <c:v>155</c:v>
                </c:pt>
                <c:pt idx="70">
                  <c:v>184</c:v>
                </c:pt>
                <c:pt idx="71">
                  <c:v>184</c:v>
                </c:pt>
                <c:pt idx="72">
                  <c:v>175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102</c:v>
                </c:pt>
                <c:pt idx="77">
                  <c:v>116</c:v>
                </c:pt>
                <c:pt idx="78">
                  <c:v>88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88</c:v>
                </c:pt>
                <c:pt idx="83">
                  <c:v>88</c:v>
                </c:pt>
                <c:pt idx="84">
                  <c:v>116</c:v>
                </c:pt>
                <c:pt idx="85">
                  <c:v>116</c:v>
                </c:pt>
                <c:pt idx="86">
                  <c:v>69</c:v>
                </c:pt>
                <c:pt idx="87">
                  <c:v>55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97</c:v>
                </c:pt>
                <c:pt idx="97">
                  <c:v>97</c:v>
                </c:pt>
                <c:pt idx="98">
                  <c:v>152</c:v>
                </c:pt>
                <c:pt idx="99">
                  <c:v>152</c:v>
                </c:pt>
                <c:pt idx="100">
                  <c:v>152</c:v>
                </c:pt>
                <c:pt idx="101">
                  <c:v>160</c:v>
                </c:pt>
                <c:pt idx="102">
                  <c:v>200</c:v>
                </c:pt>
                <c:pt idx="103">
                  <c:v>160</c:v>
                </c:pt>
                <c:pt idx="104">
                  <c:v>97</c:v>
                </c:pt>
                <c:pt idx="105">
                  <c:v>95</c:v>
                </c:pt>
                <c:pt idx="106">
                  <c:v>97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97</c:v>
                </c:pt>
                <c:pt idx="113">
                  <c:v>95</c:v>
                </c:pt>
                <c:pt idx="114">
                  <c:v>142</c:v>
                </c:pt>
                <c:pt idx="115">
                  <c:v>68</c:v>
                </c:pt>
                <c:pt idx="116">
                  <c:v>102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88</c:v>
                </c:pt>
                <c:pt idx="121">
                  <c:v>145</c:v>
                </c:pt>
                <c:pt idx="122">
                  <c:v>143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90</c:v>
                </c:pt>
                <c:pt idx="127">
                  <c:v>90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160</c:v>
                </c:pt>
                <c:pt idx="133">
                  <c:v>160</c:v>
                </c:pt>
                <c:pt idx="134">
                  <c:v>69</c:v>
                </c:pt>
                <c:pt idx="135">
                  <c:v>73</c:v>
                </c:pt>
                <c:pt idx="136">
                  <c:v>73</c:v>
                </c:pt>
                <c:pt idx="137">
                  <c:v>82</c:v>
                </c:pt>
                <c:pt idx="138">
                  <c:v>82</c:v>
                </c:pt>
                <c:pt idx="139">
                  <c:v>94</c:v>
                </c:pt>
                <c:pt idx="140">
                  <c:v>82</c:v>
                </c:pt>
                <c:pt idx="141">
                  <c:v>111</c:v>
                </c:pt>
                <c:pt idx="142">
                  <c:v>82</c:v>
                </c:pt>
                <c:pt idx="143">
                  <c:v>94</c:v>
                </c:pt>
                <c:pt idx="144">
                  <c:v>82</c:v>
                </c:pt>
                <c:pt idx="145">
                  <c:v>111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70</c:v>
                </c:pt>
                <c:pt idx="153">
                  <c:v>70</c:v>
                </c:pt>
                <c:pt idx="154">
                  <c:v>56</c:v>
                </c:pt>
                <c:pt idx="155">
                  <c:v>56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112</c:v>
                </c:pt>
                <c:pt idx="162">
                  <c:v>112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92</c:v>
                </c:pt>
                <c:pt idx="170">
                  <c:v>73</c:v>
                </c:pt>
                <c:pt idx="171">
                  <c:v>92</c:v>
                </c:pt>
                <c:pt idx="172">
                  <c:v>92</c:v>
                </c:pt>
                <c:pt idx="173">
                  <c:v>92</c:v>
                </c:pt>
                <c:pt idx="174">
                  <c:v>161</c:v>
                </c:pt>
                <c:pt idx="175">
                  <c:v>161</c:v>
                </c:pt>
                <c:pt idx="176">
                  <c:v>156</c:v>
                </c:pt>
                <c:pt idx="177">
                  <c:v>156</c:v>
                </c:pt>
                <c:pt idx="178">
                  <c:v>52</c:v>
                </c:pt>
                <c:pt idx="179">
                  <c:v>85</c:v>
                </c:pt>
                <c:pt idx="180">
                  <c:v>52</c:v>
                </c:pt>
                <c:pt idx="181">
                  <c:v>85</c:v>
                </c:pt>
                <c:pt idx="182">
                  <c:v>85</c:v>
                </c:pt>
                <c:pt idx="183">
                  <c:v>68</c:v>
                </c:pt>
                <c:pt idx="184">
                  <c:v>100</c:v>
                </c:pt>
                <c:pt idx="185">
                  <c:v>90</c:v>
                </c:pt>
                <c:pt idx="186">
                  <c:v>90</c:v>
                </c:pt>
                <c:pt idx="187">
                  <c:v>110</c:v>
                </c:pt>
                <c:pt idx="188">
                  <c:v>68</c:v>
                </c:pt>
                <c:pt idx="189">
                  <c:v>88</c:v>
                </c:pt>
                <c:pt idx="190">
                  <c:v>114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162</c:v>
                </c:pt>
                <c:pt idx="195">
                  <c:v>162</c:v>
                </c:pt>
                <c:pt idx="196">
                  <c:v>114</c:v>
                </c:pt>
                <c:pt idx="197">
                  <c:v>160</c:v>
                </c:pt>
                <c:pt idx="198">
                  <c:v>134</c:v>
                </c:pt>
                <c:pt idx="199">
                  <c:v>106</c:v>
                </c:pt>
                <c:pt idx="20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1-4C96-9DF4-1608B2F0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59872"/>
        <c:axId val="426887712"/>
      </c:scatterChart>
      <c:valAx>
        <c:axId val="427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87712"/>
        <c:crosses val="autoZero"/>
        <c:crossBetween val="midCat"/>
      </c:valAx>
      <c:valAx>
        <c:axId val="4268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Horse</a:t>
                </a:r>
                <a:r>
                  <a:rPr lang="en-IN" baseline="0"/>
                  <a:t> Power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4</xdr:row>
      <xdr:rowOff>83820</xdr:rowOff>
    </xdr:from>
    <xdr:to>
      <xdr:col>11</xdr:col>
      <xdr:colOff>388620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67CB7-EBB6-4CD6-A53D-AD6C4D9F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nitharan Pandian" refreshedDate="45208.444846527775" createdVersion="8" refreshedVersion="8" minRefreshableVersion="3" recordCount="201" xr:uid="{9927E818-DAD1-4B6B-91D3-C92DA4E1C594}">
  <cacheSource type="worksheet">
    <worksheetSource ref="A1:B202" sheet="Q5"/>
  </cacheSource>
  <cacheFields count="2">
    <cacheField name="make" numFmtId="0">
      <sharedItems count="22">
        <s v="alfa-romero"/>
        <s v="audi"/>
        <s v="bmw"/>
        <s v="chevrolet"/>
        <s v="dodge"/>
        <s v="honda"/>
        <s v="isuzu"/>
        <s v="jaguar"/>
        <s v="mazda"/>
        <s v="mercedes-benz"/>
        <s v="mercury"/>
        <s v="mitsubishi"/>
        <s v="nissan"/>
        <s v="peugot"/>
        <s v="plymouth"/>
        <s v="porsche"/>
        <s v="renault"/>
        <s v="saab"/>
        <s v="subaru"/>
        <s v="toyota"/>
        <s v="volkswagen"/>
        <s v="volvo"/>
      </sharedItems>
    </cacheField>
    <cacheField name="price" numFmtId="0">
      <sharedItems containsSemiMixedTypes="0" containsString="0" containsNumber="1" containsInteger="1" minValue="5118" maxValue="4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nitharan Pandian" refreshedDate="45208.459151388888" createdVersion="8" refreshedVersion="8" minRefreshableVersion="3" recordCount="201" xr:uid="{1272E8D9-7DD5-4612-81B2-CAE96855F358}">
  <cacheSource type="worksheet">
    <worksheetSource ref="A1:T202" sheet="Automobile"/>
  </cacheSource>
  <cacheFields count="20">
    <cacheField name="make" numFmtId="0">
      <sharedItems/>
    </cacheField>
    <cacheField name="fuel_type" numFmtId="0">
      <sharedItems count="2">
        <s v="gas"/>
        <s v="diesel"/>
      </sharedItems>
    </cacheField>
    <cacheField name="aspiration" numFmtId="0">
      <sharedItems count="2">
        <s v="std"/>
        <s v="turbo"/>
      </sharedItems>
    </cacheField>
    <cacheField name="number_of_doors" numFmtId="0">
      <sharedItems/>
    </cacheField>
    <cacheField name="body_style" numFmtId="0">
      <sharedItems/>
    </cacheField>
    <cacheField name="drive_wheels" numFmtId="0">
      <sharedItems/>
    </cacheField>
    <cacheField name="engine_location" numFmtId="0">
      <sharedItems/>
    </cacheField>
    <cacheField name="wheel_base" numFmtId="0">
      <sharedItems containsSemiMixedTypes="0" containsString="0" containsNumber="1" minValue="86.6" maxValue="120.9"/>
    </cacheField>
    <cacheField name="length" numFmtId="0">
      <sharedItems containsSemiMixedTypes="0" containsString="0" containsNumber="1" minValue="141.1" maxValue="208.1"/>
    </cacheField>
    <cacheField name="width" numFmtId="0">
      <sharedItems containsSemiMixedTypes="0" containsString="0" containsNumber="1" minValue="60.3" maxValue="72"/>
    </cacheField>
    <cacheField name="height" numFmtId="0">
      <sharedItems containsSemiMixedTypes="0" containsString="0" containsNumber="1" minValue="47.8" maxValue="59.8"/>
    </cacheField>
    <cacheField name="curb_weight" numFmtId="0">
      <sharedItems containsSemiMixedTypes="0" containsString="0" containsNumber="1" containsInteger="1" minValue="1488" maxValue="4066"/>
    </cacheField>
    <cacheField name="engine_size" numFmtId="0">
      <sharedItems containsSemiMixedTypes="0" containsString="0" containsNumber="1" containsInteger="1" minValue="61" maxValue="326"/>
    </cacheField>
    <cacheField name="horsepower" numFmtId="0">
      <sharedItems containsSemiMixedTypes="0" containsString="0" containsNumber="1" containsInteger="1" minValue="48" maxValue="262"/>
    </cacheField>
    <cacheField name="peak_rpm" numFmtId="0">
      <sharedItems containsSemiMixedTypes="0" containsString="0" containsNumber="1" containsInteger="1" minValue="4150" maxValue="6600"/>
    </cacheField>
    <cacheField name="city_mpg" numFmtId="0">
      <sharedItems containsSemiMixedTypes="0" containsString="0" containsNumber="1" containsInteger="1" minValue="13" maxValue="49"/>
    </cacheField>
    <cacheField name="highway_mpg" numFmtId="0">
      <sharedItems containsSemiMixedTypes="0" containsString="0" containsNumber="1" containsInteger="1" minValue="16" maxValue="54"/>
    </cacheField>
    <cacheField name="price" numFmtId="0">
      <sharedItems containsSemiMixedTypes="0" containsString="0" containsNumber="1" containsInteger="1" minValue="5118" maxValue="45400"/>
    </cacheField>
    <cacheField name="No fo doors" numFmtId="0">
      <sharedItems containsSemiMixedTypes="0" containsString="0" containsNumber="1" containsInteger="1" minValue="2" maxValue="4"/>
    </cacheField>
    <cacheField name="No of Cylinders" numFmtId="0">
      <sharedItems containsSemiMixedTypes="0" containsString="0" containsNumber="1" containsInteger="1" minValue="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13495"/>
  </r>
  <r>
    <x v="0"/>
    <n v="16500"/>
  </r>
  <r>
    <x v="0"/>
    <n v="16500"/>
  </r>
  <r>
    <x v="1"/>
    <n v="13950"/>
  </r>
  <r>
    <x v="1"/>
    <n v="17450"/>
  </r>
  <r>
    <x v="1"/>
    <n v="15250"/>
  </r>
  <r>
    <x v="1"/>
    <n v="17710"/>
  </r>
  <r>
    <x v="1"/>
    <n v="18920"/>
  </r>
  <r>
    <x v="1"/>
    <n v="23875"/>
  </r>
  <r>
    <x v="2"/>
    <n v="16430"/>
  </r>
  <r>
    <x v="2"/>
    <n v="16925"/>
  </r>
  <r>
    <x v="2"/>
    <n v="20970"/>
  </r>
  <r>
    <x v="2"/>
    <n v="21105"/>
  </r>
  <r>
    <x v="2"/>
    <n v="24565"/>
  </r>
  <r>
    <x v="2"/>
    <n v="30760"/>
  </r>
  <r>
    <x v="2"/>
    <n v="41315"/>
  </r>
  <r>
    <x v="2"/>
    <n v="36880"/>
  </r>
  <r>
    <x v="3"/>
    <n v="5151"/>
  </r>
  <r>
    <x v="3"/>
    <n v="6295"/>
  </r>
  <r>
    <x v="3"/>
    <n v="6575"/>
  </r>
  <r>
    <x v="4"/>
    <n v="5572"/>
  </r>
  <r>
    <x v="4"/>
    <n v="6377"/>
  </r>
  <r>
    <x v="4"/>
    <n v="7957"/>
  </r>
  <r>
    <x v="4"/>
    <n v="6229"/>
  </r>
  <r>
    <x v="4"/>
    <n v="6692"/>
  </r>
  <r>
    <x v="4"/>
    <n v="7609"/>
  </r>
  <r>
    <x v="4"/>
    <n v="8558"/>
  </r>
  <r>
    <x v="4"/>
    <n v="8921"/>
  </r>
  <r>
    <x v="4"/>
    <n v="12964"/>
  </r>
  <r>
    <x v="5"/>
    <n v="6479"/>
  </r>
  <r>
    <x v="5"/>
    <n v="6855"/>
  </r>
  <r>
    <x v="5"/>
    <n v="5399"/>
  </r>
  <r>
    <x v="5"/>
    <n v="6529"/>
  </r>
  <r>
    <x v="5"/>
    <n v="7129"/>
  </r>
  <r>
    <x v="5"/>
    <n v="7295"/>
  </r>
  <r>
    <x v="5"/>
    <n v="7295"/>
  </r>
  <r>
    <x v="5"/>
    <n v="7895"/>
  </r>
  <r>
    <x v="5"/>
    <n v="9095"/>
  </r>
  <r>
    <x v="5"/>
    <n v="8845"/>
  </r>
  <r>
    <x v="5"/>
    <n v="10295"/>
  </r>
  <r>
    <x v="5"/>
    <n v="12945"/>
  </r>
  <r>
    <x v="5"/>
    <n v="10345"/>
  </r>
  <r>
    <x v="6"/>
    <n v="6785"/>
  </r>
  <r>
    <x v="6"/>
    <n v="11048"/>
  </r>
  <r>
    <x v="7"/>
    <n v="32250"/>
  </r>
  <r>
    <x v="7"/>
    <n v="35550"/>
  </r>
  <r>
    <x v="7"/>
    <n v="36000"/>
  </r>
  <r>
    <x v="8"/>
    <n v="5195"/>
  </r>
  <r>
    <x v="8"/>
    <n v="6095"/>
  </r>
  <r>
    <x v="8"/>
    <n v="6795"/>
  </r>
  <r>
    <x v="8"/>
    <n v="6695"/>
  </r>
  <r>
    <x v="8"/>
    <n v="7395"/>
  </r>
  <r>
    <x v="8"/>
    <n v="10945"/>
  </r>
  <r>
    <x v="8"/>
    <n v="11845"/>
  </r>
  <r>
    <x v="8"/>
    <n v="13645"/>
  </r>
  <r>
    <x v="8"/>
    <n v="15645"/>
  </r>
  <r>
    <x v="8"/>
    <n v="8845"/>
  </r>
  <r>
    <x v="8"/>
    <n v="8495"/>
  </r>
  <r>
    <x v="8"/>
    <n v="10595"/>
  </r>
  <r>
    <x v="8"/>
    <n v="10245"/>
  </r>
  <r>
    <x v="8"/>
    <n v="10795"/>
  </r>
  <r>
    <x v="8"/>
    <n v="11245"/>
  </r>
  <r>
    <x v="8"/>
    <n v="18280"/>
  </r>
  <r>
    <x v="8"/>
    <n v="18344"/>
  </r>
  <r>
    <x v="9"/>
    <n v="25552"/>
  </r>
  <r>
    <x v="9"/>
    <n v="28248"/>
  </r>
  <r>
    <x v="9"/>
    <n v="28176"/>
  </r>
  <r>
    <x v="9"/>
    <n v="31600"/>
  </r>
  <r>
    <x v="9"/>
    <n v="34184"/>
  </r>
  <r>
    <x v="9"/>
    <n v="35056"/>
  </r>
  <r>
    <x v="9"/>
    <n v="40960"/>
  </r>
  <r>
    <x v="9"/>
    <n v="45400"/>
  </r>
  <r>
    <x v="10"/>
    <n v="16503"/>
  </r>
  <r>
    <x v="11"/>
    <n v="5389"/>
  </r>
  <r>
    <x v="11"/>
    <n v="6189"/>
  </r>
  <r>
    <x v="11"/>
    <n v="6669"/>
  </r>
  <r>
    <x v="11"/>
    <n v="7689"/>
  </r>
  <r>
    <x v="11"/>
    <n v="9959"/>
  </r>
  <r>
    <x v="11"/>
    <n v="8499"/>
  </r>
  <r>
    <x v="11"/>
    <n v="12629"/>
  </r>
  <r>
    <x v="11"/>
    <n v="14869"/>
  </r>
  <r>
    <x v="11"/>
    <n v="14489"/>
  </r>
  <r>
    <x v="11"/>
    <n v="6989"/>
  </r>
  <r>
    <x v="11"/>
    <n v="8189"/>
  </r>
  <r>
    <x v="11"/>
    <n v="9279"/>
  </r>
  <r>
    <x v="11"/>
    <n v="9279"/>
  </r>
  <r>
    <x v="12"/>
    <n v="5499"/>
  </r>
  <r>
    <x v="12"/>
    <n v="7099"/>
  </r>
  <r>
    <x v="12"/>
    <n v="6649"/>
  </r>
  <r>
    <x v="12"/>
    <n v="6849"/>
  </r>
  <r>
    <x v="12"/>
    <n v="7349"/>
  </r>
  <r>
    <x v="12"/>
    <n v="7299"/>
  </r>
  <r>
    <x v="12"/>
    <n v="7799"/>
  </r>
  <r>
    <x v="12"/>
    <n v="7499"/>
  </r>
  <r>
    <x v="12"/>
    <n v="7999"/>
  </r>
  <r>
    <x v="12"/>
    <n v="8249"/>
  </r>
  <r>
    <x v="12"/>
    <n v="8949"/>
  </r>
  <r>
    <x v="12"/>
    <n v="9549"/>
  </r>
  <r>
    <x v="12"/>
    <n v="13499"/>
  </r>
  <r>
    <x v="12"/>
    <n v="14399"/>
  </r>
  <r>
    <x v="12"/>
    <n v="13499"/>
  </r>
  <r>
    <x v="12"/>
    <n v="17199"/>
  </r>
  <r>
    <x v="12"/>
    <n v="19699"/>
  </r>
  <r>
    <x v="12"/>
    <n v="18399"/>
  </r>
  <r>
    <x v="13"/>
    <n v="11900"/>
  </r>
  <r>
    <x v="13"/>
    <n v="13200"/>
  </r>
  <r>
    <x v="13"/>
    <n v="12440"/>
  </r>
  <r>
    <x v="13"/>
    <n v="13860"/>
  </r>
  <r>
    <x v="13"/>
    <n v="15580"/>
  </r>
  <r>
    <x v="13"/>
    <n v="16900"/>
  </r>
  <r>
    <x v="13"/>
    <n v="16695"/>
  </r>
  <r>
    <x v="13"/>
    <n v="17075"/>
  </r>
  <r>
    <x v="13"/>
    <n v="16630"/>
  </r>
  <r>
    <x v="13"/>
    <n v="17950"/>
  </r>
  <r>
    <x v="13"/>
    <n v="18150"/>
  </r>
  <r>
    <x v="14"/>
    <n v="5572"/>
  </r>
  <r>
    <x v="14"/>
    <n v="7957"/>
  </r>
  <r>
    <x v="14"/>
    <n v="6229"/>
  </r>
  <r>
    <x v="14"/>
    <n v="6692"/>
  </r>
  <r>
    <x v="14"/>
    <n v="7609"/>
  </r>
  <r>
    <x v="14"/>
    <n v="8921"/>
  </r>
  <r>
    <x v="14"/>
    <n v="12764"/>
  </r>
  <r>
    <x v="15"/>
    <n v="22018"/>
  </r>
  <r>
    <x v="15"/>
    <n v="32528"/>
  </r>
  <r>
    <x v="15"/>
    <n v="34028"/>
  </r>
  <r>
    <x v="15"/>
    <n v="37028"/>
  </r>
  <r>
    <x v="16"/>
    <n v="9295"/>
  </r>
  <r>
    <x v="16"/>
    <n v="9895"/>
  </r>
  <r>
    <x v="17"/>
    <n v="11850"/>
  </r>
  <r>
    <x v="17"/>
    <n v="12170"/>
  </r>
  <r>
    <x v="17"/>
    <n v="15040"/>
  </r>
  <r>
    <x v="17"/>
    <n v="15510"/>
  </r>
  <r>
    <x v="17"/>
    <n v="18150"/>
  </r>
  <r>
    <x v="17"/>
    <n v="18620"/>
  </r>
  <r>
    <x v="18"/>
    <n v="5118"/>
  </r>
  <r>
    <x v="18"/>
    <n v="7053"/>
  </r>
  <r>
    <x v="18"/>
    <n v="7603"/>
  </r>
  <r>
    <x v="18"/>
    <n v="7126"/>
  </r>
  <r>
    <x v="18"/>
    <n v="7775"/>
  </r>
  <r>
    <x v="18"/>
    <n v="9960"/>
  </r>
  <r>
    <x v="18"/>
    <n v="9233"/>
  </r>
  <r>
    <x v="18"/>
    <n v="11259"/>
  </r>
  <r>
    <x v="18"/>
    <n v="7463"/>
  </r>
  <r>
    <x v="18"/>
    <n v="10198"/>
  </r>
  <r>
    <x v="18"/>
    <n v="8013"/>
  </r>
  <r>
    <x v="18"/>
    <n v="11694"/>
  </r>
  <r>
    <x v="19"/>
    <n v="5348"/>
  </r>
  <r>
    <x v="19"/>
    <n v="6338"/>
  </r>
  <r>
    <x v="19"/>
    <n v="6488"/>
  </r>
  <r>
    <x v="19"/>
    <n v="6918"/>
  </r>
  <r>
    <x v="19"/>
    <n v="7898"/>
  </r>
  <r>
    <x v="19"/>
    <n v="8778"/>
  </r>
  <r>
    <x v="19"/>
    <n v="6938"/>
  </r>
  <r>
    <x v="19"/>
    <n v="7198"/>
  </r>
  <r>
    <x v="19"/>
    <n v="7898"/>
  </r>
  <r>
    <x v="19"/>
    <n v="7788"/>
  </r>
  <r>
    <x v="19"/>
    <n v="7738"/>
  </r>
  <r>
    <x v="19"/>
    <n v="8358"/>
  </r>
  <r>
    <x v="19"/>
    <n v="9258"/>
  </r>
  <r>
    <x v="19"/>
    <n v="8058"/>
  </r>
  <r>
    <x v="19"/>
    <n v="8238"/>
  </r>
  <r>
    <x v="19"/>
    <n v="9298"/>
  </r>
  <r>
    <x v="19"/>
    <n v="9538"/>
  </r>
  <r>
    <x v="19"/>
    <n v="8449"/>
  </r>
  <r>
    <x v="19"/>
    <n v="9639"/>
  </r>
  <r>
    <x v="19"/>
    <n v="9989"/>
  </r>
  <r>
    <x v="19"/>
    <n v="11199"/>
  </r>
  <r>
    <x v="19"/>
    <n v="11549"/>
  </r>
  <r>
    <x v="19"/>
    <n v="17669"/>
  </r>
  <r>
    <x v="19"/>
    <n v="8948"/>
  </r>
  <r>
    <x v="19"/>
    <n v="10698"/>
  </r>
  <r>
    <x v="19"/>
    <n v="9988"/>
  </r>
  <r>
    <x v="19"/>
    <n v="10898"/>
  </r>
  <r>
    <x v="19"/>
    <n v="11248"/>
  </r>
  <r>
    <x v="19"/>
    <n v="16558"/>
  </r>
  <r>
    <x v="19"/>
    <n v="15998"/>
  </r>
  <r>
    <x v="19"/>
    <n v="15690"/>
  </r>
  <r>
    <x v="19"/>
    <n v="15750"/>
  </r>
  <r>
    <x v="20"/>
    <n v="7775"/>
  </r>
  <r>
    <x v="20"/>
    <n v="7975"/>
  </r>
  <r>
    <x v="20"/>
    <n v="7995"/>
  </r>
  <r>
    <x v="20"/>
    <n v="8195"/>
  </r>
  <r>
    <x v="20"/>
    <n v="8495"/>
  </r>
  <r>
    <x v="20"/>
    <n v="9495"/>
  </r>
  <r>
    <x v="20"/>
    <n v="9995"/>
  </r>
  <r>
    <x v="20"/>
    <n v="11595"/>
  </r>
  <r>
    <x v="20"/>
    <n v="9980"/>
  </r>
  <r>
    <x v="20"/>
    <n v="13295"/>
  </r>
  <r>
    <x v="20"/>
    <n v="13845"/>
  </r>
  <r>
    <x v="20"/>
    <n v="12290"/>
  </r>
  <r>
    <x v="21"/>
    <n v="12940"/>
  </r>
  <r>
    <x v="21"/>
    <n v="13415"/>
  </r>
  <r>
    <x v="21"/>
    <n v="15985"/>
  </r>
  <r>
    <x v="21"/>
    <n v="16515"/>
  </r>
  <r>
    <x v="21"/>
    <n v="18420"/>
  </r>
  <r>
    <x v="21"/>
    <n v="18950"/>
  </r>
  <r>
    <x v="21"/>
    <n v="16845"/>
  </r>
  <r>
    <x v="21"/>
    <n v="19045"/>
  </r>
  <r>
    <x v="21"/>
    <n v="21485"/>
  </r>
  <r>
    <x v="21"/>
    <n v="22470"/>
  </r>
  <r>
    <x v="21"/>
    <n v="22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alfa-romero"/>
    <x v="0"/>
    <x v="0"/>
    <s v="two"/>
    <s v="convertible"/>
    <s v="rwd"/>
    <s v="front"/>
    <n v="88.6"/>
    <n v="168.8"/>
    <n v="64.099999999999994"/>
    <n v="48.8"/>
    <n v="2548"/>
    <n v="130"/>
    <n v="111"/>
    <n v="5000"/>
    <n v="21"/>
    <n v="27"/>
    <n v="13495"/>
    <n v="2"/>
    <n v="4"/>
  </r>
  <r>
    <s v="alfa-romero"/>
    <x v="0"/>
    <x v="0"/>
    <s v="two"/>
    <s v="convertible"/>
    <s v="rwd"/>
    <s v="front"/>
    <n v="88.6"/>
    <n v="168.8"/>
    <n v="64.099999999999994"/>
    <n v="48.8"/>
    <n v="2548"/>
    <n v="130"/>
    <n v="111"/>
    <n v="5000"/>
    <n v="21"/>
    <n v="27"/>
    <n v="16500"/>
    <n v="2"/>
    <n v="4"/>
  </r>
  <r>
    <s v="alfa-romero"/>
    <x v="0"/>
    <x v="0"/>
    <s v="two"/>
    <s v="hatchback"/>
    <s v="rwd"/>
    <s v="front"/>
    <n v="94.5"/>
    <n v="171.2"/>
    <n v="65.5"/>
    <n v="52.4"/>
    <n v="2823"/>
    <n v="152"/>
    <n v="154"/>
    <n v="5000"/>
    <n v="19"/>
    <n v="26"/>
    <n v="16500"/>
    <n v="2"/>
    <n v="6"/>
  </r>
  <r>
    <s v="audi"/>
    <x v="0"/>
    <x v="0"/>
    <s v="four"/>
    <s v="sedan"/>
    <s v="fwd"/>
    <s v="front"/>
    <n v="99.8"/>
    <n v="176.6"/>
    <n v="66.2"/>
    <n v="54.3"/>
    <n v="2337"/>
    <n v="109"/>
    <n v="102"/>
    <n v="5500"/>
    <n v="24"/>
    <n v="30"/>
    <n v="13950"/>
    <n v="4"/>
    <n v="4"/>
  </r>
  <r>
    <s v="audi"/>
    <x v="0"/>
    <x v="0"/>
    <s v="four"/>
    <s v="sedan"/>
    <s v="4wd"/>
    <s v="front"/>
    <n v="99.4"/>
    <n v="176.6"/>
    <n v="66.400000000000006"/>
    <n v="54.3"/>
    <n v="2824"/>
    <n v="136"/>
    <n v="115"/>
    <n v="5500"/>
    <n v="18"/>
    <n v="22"/>
    <n v="17450"/>
    <n v="4"/>
    <n v="5"/>
  </r>
  <r>
    <s v="audi"/>
    <x v="0"/>
    <x v="0"/>
    <s v="two"/>
    <s v="sedan"/>
    <s v="fwd"/>
    <s v="front"/>
    <n v="99.8"/>
    <n v="177.3"/>
    <n v="66.3"/>
    <n v="53.1"/>
    <n v="2507"/>
    <n v="136"/>
    <n v="110"/>
    <n v="5500"/>
    <n v="19"/>
    <n v="25"/>
    <n v="15250"/>
    <n v="2"/>
    <n v="5"/>
  </r>
  <r>
    <s v="audi"/>
    <x v="0"/>
    <x v="0"/>
    <s v="four"/>
    <s v="sedan"/>
    <s v="fwd"/>
    <s v="front"/>
    <n v="105.8"/>
    <n v="192.7"/>
    <n v="71.400000000000006"/>
    <n v="55.7"/>
    <n v="2844"/>
    <n v="136"/>
    <n v="110"/>
    <n v="5500"/>
    <n v="19"/>
    <n v="25"/>
    <n v="17710"/>
    <n v="4"/>
    <n v="5"/>
  </r>
  <r>
    <s v="audi"/>
    <x v="0"/>
    <x v="0"/>
    <s v="four"/>
    <s v="wagon"/>
    <s v="fwd"/>
    <s v="front"/>
    <n v="105.8"/>
    <n v="192.7"/>
    <n v="71.400000000000006"/>
    <n v="55.7"/>
    <n v="2954"/>
    <n v="136"/>
    <n v="110"/>
    <n v="5500"/>
    <n v="19"/>
    <n v="25"/>
    <n v="18920"/>
    <n v="4"/>
    <n v="5"/>
  </r>
  <r>
    <s v="audi"/>
    <x v="0"/>
    <x v="1"/>
    <s v="four"/>
    <s v="sedan"/>
    <s v="fwd"/>
    <s v="front"/>
    <n v="105.8"/>
    <n v="192.7"/>
    <n v="71.400000000000006"/>
    <n v="55.9"/>
    <n v="3086"/>
    <n v="131"/>
    <n v="140"/>
    <n v="5500"/>
    <n v="17"/>
    <n v="20"/>
    <n v="23875"/>
    <n v="4"/>
    <n v="5"/>
  </r>
  <r>
    <s v="bmw"/>
    <x v="0"/>
    <x v="0"/>
    <s v="two"/>
    <s v="sedan"/>
    <s v="rwd"/>
    <s v="front"/>
    <n v="101.2"/>
    <n v="176.8"/>
    <n v="64.8"/>
    <n v="54.3"/>
    <n v="2395"/>
    <n v="108"/>
    <n v="101"/>
    <n v="5800"/>
    <n v="23"/>
    <n v="29"/>
    <n v="16430"/>
    <n v="2"/>
    <n v="4"/>
  </r>
  <r>
    <s v="bmw"/>
    <x v="0"/>
    <x v="0"/>
    <s v="four"/>
    <s v="sedan"/>
    <s v="rwd"/>
    <s v="front"/>
    <n v="101.2"/>
    <n v="176.8"/>
    <n v="64.8"/>
    <n v="54.3"/>
    <n v="2395"/>
    <n v="108"/>
    <n v="101"/>
    <n v="5800"/>
    <n v="23"/>
    <n v="29"/>
    <n v="16925"/>
    <n v="4"/>
    <n v="4"/>
  </r>
  <r>
    <s v="bmw"/>
    <x v="0"/>
    <x v="0"/>
    <s v="two"/>
    <s v="sedan"/>
    <s v="rwd"/>
    <s v="front"/>
    <n v="101.2"/>
    <n v="176.8"/>
    <n v="64.8"/>
    <n v="54.3"/>
    <n v="2710"/>
    <n v="164"/>
    <n v="121"/>
    <n v="4250"/>
    <n v="21"/>
    <n v="28"/>
    <n v="20970"/>
    <n v="2"/>
    <n v="6"/>
  </r>
  <r>
    <s v="bmw"/>
    <x v="0"/>
    <x v="0"/>
    <s v="four"/>
    <s v="sedan"/>
    <s v="rwd"/>
    <s v="front"/>
    <n v="101.2"/>
    <n v="176.8"/>
    <n v="64.8"/>
    <n v="54.3"/>
    <n v="2765"/>
    <n v="164"/>
    <n v="121"/>
    <n v="4250"/>
    <n v="21"/>
    <n v="28"/>
    <n v="21105"/>
    <n v="4"/>
    <n v="6"/>
  </r>
  <r>
    <s v="bmw"/>
    <x v="0"/>
    <x v="0"/>
    <s v="four"/>
    <s v="sedan"/>
    <s v="rwd"/>
    <s v="front"/>
    <n v="103.5"/>
    <n v="189"/>
    <n v="66.900000000000006"/>
    <n v="55.7"/>
    <n v="3055"/>
    <n v="164"/>
    <n v="121"/>
    <n v="4250"/>
    <n v="20"/>
    <n v="25"/>
    <n v="24565"/>
    <n v="4"/>
    <n v="6"/>
  </r>
  <r>
    <s v="bmw"/>
    <x v="0"/>
    <x v="0"/>
    <s v="four"/>
    <s v="sedan"/>
    <s v="rwd"/>
    <s v="front"/>
    <n v="103.5"/>
    <n v="189"/>
    <n v="66.900000000000006"/>
    <n v="55.7"/>
    <n v="3230"/>
    <n v="209"/>
    <n v="182"/>
    <n v="5400"/>
    <n v="16"/>
    <n v="22"/>
    <n v="30760"/>
    <n v="4"/>
    <n v="6"/>
  </r>
  <r>
    <s v="bmw"/>
    <x v="0"/>
    <x v="0"/>
    <s v="two"/>
    <s v="sedan"/>
    <s v="rwd"/>
    <s v="front"/>
    <n v="103.5"/>
    <n v="193.8"/>
    <n v="67.900000000000006"/>
    <n v="53.7"/>
    <n v="3380"/>
    <n v="209"/>
    <n v="182"/>
    <n v="5400"/>
    <n v="16"/>
    <n v="22"/>
    <n v="41315"/>
    <n v="2"/>
    <n v="6"/>
  </r>
  <r>
    <s v="bmw"/>
    <x v="0"/>
    <x v="0"/>
    <s v="four"/>
    <s v="sedan"/>
    <s v="rwd"/>
    <s v="front"/>
    <n v="110"/>
    <n v="197"/>
    <n v="70.900000000000006"/>
    <n v="56.3"/>
    <n v="3505"/>
    <n v="209"/>
    <n v="182"/>
    <n v="5400"/>
    <n v="15"/>
    <n v="20"/>
    <n v="36880"/>
    <n v="4"/>
    <n v="6"/>
  </r>
  <r>
    <s v="chevrolet"/>
    <x v="0"/>
    <x v="0"/>
    <s v="two"/>
    <s v="hatchback"/>
    <s v="fwd"/>
    <s v="front"/>
    <n v="88.4"/>
    <n v="141.1"/>
    <n v="60.3"/>
    <n v="53.2"/>
    <n v="1488"/>
    <n v="61"/>
    <n v="48"/>
    <n v="5100"/>
    <n v="47"/>
    <n v="53"/>
    <n v="5151"/>
    <n v="2"/>
    <n v="3"/>
  </r>
  <r>
    <s v="chevrolet"/>
    <x v="0"/>
    <x v="0"/>
    <s v="two"/>
    <s v="hatchback"/>
    <s v="fwd"/>
    <s v="front"/>
    <n v="94.5"/>
    <n v="155.9"/>
    <n v="63.6"/>
    <n v="52"/>
    <n v="1874"/>
    <n v="90"/>
    <n v="70"/>
    <n v="5400"/>
    <n v="38"/>
    <n v="43"/>
    <n v="6295"/>
    <n v="2"/>
    <n v="4"/>
  </r>
  <r>
    <s v="chevrolet"/>
    <x v="0"/>
    <x v="0"/>
    <s v="four"/>
    <s v="sedan"/>
    <s v="fwd"/>
    <s v="front"/>
    <n v="94.5"/>
    <n v="158.80000000000001"/>
    <n v="63.6"/>
    <n v="52"/>
    <n v="1909"/>
    <n v="90"/>
    <n v="70"/>
    <n v="5400"/>
    <n v="38"/>
    <n v="43"/>
    <n v="6575"/>
    <n v="4"/>
    <n v="4"/>
  </r>
  <r>
    <s v="dodge"/>
    <x v="0"/>
    <x v="0"/>
    <s v="two"/>
    <s v="hatchback"/>
    <s v="fwd"/>
    <s v="front"/>
    <n v="93.7"/>
    <n v="157.30000000000001"/>
    <n v="63.8"/>
    <n v="50.8"/>
    <n v="1876"/>
    <n v="90"/>
    <n v="68"/>
    <n v="5500"/>
    <n v="37"/>
    <n v="41"/>
    <n v="5572"/>
    <n v="2"/>
    <n v="4"/>
  </r>
  <r>
    <s v="dodge"/>
    <x v="0"/>
    <x v="0"/>
    <s v="two"/>
    <s v="hatchback"/>
    <s v="fwd"/>
    <s v="front"/>
    <n v="93.7"/>
    <n v="157.30000000000001"/>
    <n v="63.8"/>
    <n v="50.8"/>
    <n v="1876"/>
    <n v="90"/>
    <n v="68"/>
    <n v="5500"/>
    <n v="31"/>
    <n v="38"/>
    <n v="6377"/>
    <n v="2"/>
    <n v="4"/>
  </r>
  <r>
    <s v="dodge"/>
    <x v="0"/>
    <x v="1"/>
    <s v="two"/>
    <s v="hatchback"/>
    <s v="fwd"/>
    <s v="front"/>
    <n v="93.7"/>
    <n v="157.30000000000001"/>
    <n v="63.8"/>
    <n v="50.8"/>
    <n v="2128"/>
    <n v="98"/>
    <n v="102"/>
    <n v="5500"/>
    <n v="24"/>
    <n v="30"/>
    <n v="7957"/>
    <n v="2"/>
    <n v="4"/>
  </r>
  <r>
    <s v="dodge"/>
    <x v="0"/>
    <x v="0"/>
    <s v="four"/>
    <s v="hatchback"/>
    <s v="fwd"/>
    <s v="front"/>
    <n v="93.7"/>
    <n v="157.30000000000001"/>
    <n v="63.8"/>
    <n v="50.6"/>
    <n v="1967"/>
    <n v="90"/>
    <n v="68"/>
    <n v="5500"/>
    <n v="31"/>
    <n v="38"/>
    <n v="6229"/>
    <n v="4"/>
    <n v="4"/>
  </r>
  <r>
    <s v="dodge"/>
    <x v="0"/>
    <x v="0"/>
    <s v="four"/>
    <s v="sedan"/>
    <s v="fwd"/>
    <s v="front"/>
    <n v="93.7"/>
    <n v="157.30000000000001"/>
    <n v="63.8"/>
    <n v="50.6"/>
    <n v="1989"/>
    <n v="90"/>
    <n v="68"/>
    <n v="5500"/>
    <n v="31"/>
    <n v="38"/>
    <n v="6692"/>
    <n v="4"/>
    <n v="4"/>
  </r>
  <r>
    <s v="dodge"/>
    <x v="0"/>
    <x v="0"/>
    <s v="four"/>
    <s v="sedan"/>
    <s v="fwd"/>
    <s v="front"/>
    <n v="93.7"/>
    <n v="157.30000000000001"/>
    <n v="63.8"/>
    <n v="50.6"/>
    <n v="1989"/>
    <n v="90"/>
    <n v="68"/>
    <n v="5500"/>
    <n v="31"/>
    <n v="38"/>
    <n v="7609"/>
    <n v="4"/>
    <n v="4"/>
  </r>
  <r>
    <s v="dodge"/>
    <x v="0"/>
    <x v="1"/>
    <s v="two"/>
    <s v="sedan"/>
    <s v="fwd"/>
    <s v="front"/>
    <n v="93.7"/>
    <n v="157.30000000000001"/>
    <n v="63.8"/>
    <n v="50.6"/>
    <n v="2191"/>
    <n v="98"/>
    <n v="102"/>
    <n v="5500"/>
    <n v="24"/>
    <n v="30"/>
    <n v="8558"/>
    <n v="2"/>
    <n v="4"/>
  </r>
  <r>
    <s v="dodge"/>
    <x v="0"/>
    <x v="0"/>
    <s v="four"/>
    <s v="wagon"/>
    <s v="fwd"/>
    <s v="front"/>
    <n v="103.3"/>
    <n v="174.6"/>
    <n v="64.599999999999994"/>
    <n v="59.8"/>
    <n v="2535"/>
    <n v="122"/>
    <n v="88"/>
    <n v="5000"/>
    <n v="24"/>
    <n v="30"/>
    <n v="8921"/>
    <n v="4"/>
    <n v="4"/>
  </r>
  <r>
    <s v="dodge"/>
    <x v="0"/>
    <x v="1"/>
    <s v="two"/>
    <s v="hatchback"/>
    <s v="fwd"/>
    <s v="front"/>
    <n v="95.9"/>
    <n v="173.2"/>
    <n v="66.3"/>
    <n v="50.2"/>
    <n v="2811"/>
    <n v="156"/>
    <n v="145"/>
    <n v="5000"/>
    <n v="19"/>
    <n v="24"/>
    <n v="12964"/>
    <n v="2"/>
    <n v="4"/>
  </r>
  <r>
    <s v="honda"/>
    <x v="0"/>
    <x v="0"/>
    <s v="two"/>
    <s v="hatchback"/>
    <s v="fwd"/>
    <s v="front"/>
    <n v="86.6"/>
    <n v="144.6"/>
    <n v="63.9"/>
    <n v="50.8"/>
    <n v="1713"/>
    <n v="92"/>
    <n v="58"/>
    <n v="4800"/>
    <n v="49"/>
    <n v="54"/>
    <n v="6479"/>
    <n v="2"/>
    <n v="4"/>
  </r>
  <r>
    <s v="honda"/>
    <x v="0"/>
    <x v="0"/>
    <s v="two"/>
    <s v="hatchback"/>
    <s v="fwd"/>
    <s v="front"/>
    <n v="86.6"/>
    <n v="144.6"/>
    <n v="63.9"/>
    <n v="50.8"/>
    <n v="1819"/>
    <n v="92"/>
    <n v="76"/>
    <n v="6000"/>
    <n v="31"/>
    <n v="38"/>
    <n v="6855"/>
    <n v="2"/>
    <n v="4"/>
  </r>
  <r>
    <s v="honda"/>
    <x v="0"/>
    <x v="0"/>
    <s v="two"/>
    <s v="hatchback"/>
    <s v="fwd"/>
    <s v="front"/>
    <n v="93.7"/>
    <n v="150"/>
    <n v="64"/>
    <n v="52.6"/>
    <n v="1837"/>
    <n v="79"/>
    <n v="60"/>
    <n v="5500"/>
    <n v="38"/>
    <n v="42"/>
    <n v="5399"/>
    <n v="2"/>
    <n v="4"/>
  </r>
  <r>
    <s v="honda"/>
    <x v="0"/>
    <x v="0"/>
    <s v="two"/>
    <s v="hatchback"/>
    <s v="fwd"/>
    <s v="front"/>
    <n v="93.7"/>
    <n v="150"/>
    <n v="64"/>
    <n v="52.6"/>
    <n v="1940"/>
    <n v="92"/>
    <n v="76"/>
    <n v="6000"/>
    <n v="30"/>
    <n v="34"/>
    <n v="6529"/>
    <n v="2"/>
    <n v="4"/>
  </r>
  <r>
    <s v="honda"/>
    <x v="0"/>
    <x v="0"/>
    <s v="two"/>
    <s v="hatchback"/>
    <s v="fwd"/>
    <s v="front"/>
    <n v="93.7"/>
    <n v="150"/>
    <n v="64"/>
    <n v="52.6"/>
    <n v="1956"/>
    <n v="92"/>
    <n v="76"/>
    <n v="6000"/>
    <n v="30"/>
    <n v="34"/>
    <n v="7129"/>
    <n v="2"/>
    <n v="4"/>
  </r>
  <r>
    <s v="honda"/>
    <x v="0"/>
    <x v="0"/>
    <s v="four"/>
    <s v="sedan"/>
    <s v="fwd"/>
    <s v="front"/>
    <n v="96.5"/>
    <n v="163.4"/>
    <n v="64"/>
    <n v="54.5"/>
    <n v="2010"/>
    <n v="92"/>
    <n v="76"/>
    <n v="6000"/>
    <n v="30"/>
    <n v="34"/>
    <n v="7295"/>
    <n v="4"/>
    <n v="4"/>
  </r>
  <r>
    <s v="honda"/>
    <x v="0"/>
    <x v="0"/>
    <s v="four"/>
    <s v="wagon"/>
    <s v="fwd"/>
    <s v="front"/>
    <n v="96.5"/>
    <n v="157.1"/>
    <n v="63.9"/>
    <n v="58.3"/>
    <n v="2024"/>
    <n v="92"/>
    <n v="76"/>
    <n v="6000"/>
    <n v="30"/>
    <n v="34"/>
    <n v="7295"/>
    <n v="4"/>
    <n v="4"/>
  </r>
  <r>
    <s v="honda"/>
    <x v="0"/>
    <x v="0"/>
    <s v="two"/>
    <s v="hatchback"/>
    <s v="fwd"/>
    <s v="front"/>
    <n v="96.5"/>
    <n v="167.5"/>
    <n v="65.2"/>
    <n v="53.3"/>
    <n v="2236"/>
    <n v="110"/>
    <n v="86"/>
    <n v="5800"/>
    <n v="27"/>
    <n v="33"/>
    <n v="7895"/>
    <n v="2"/>
    <n v="4"/>
  </r>
  <r>
    <s v="honda"/>
    <x v="0"/>
    <x v="0"/>
    <s v="two"/>
    <s v="hatchback"/>
    <s v="fwd"/>
    <s v="front"/>
    <n v="96.5"/>
    <n v="167.5"/>
    <n v="65.2"/>
    <n v="53.3"/>
    <n v="2289"/>
    <n v="110"/>
    <n v="86"/>
    <n v="5800"/>
    <n v="27"/>
    <n v="33"/>
    <n v="9095"/>
    <n v="2"/>
    <n v="4"/>
  </r>
  <r>
    <s v="honda"/>
    <x v="0"/>
    <x v="0"/>
    <s v="four"/>
    <s v="sedan"/>
    <s v="fwd"/>
    <s v="front"/>
    <n v="96.5"/>
    <n v="175.4"/>
    <n v="65.2"/>
    <n v="54.1"/>
    <n v="2304"/>
    <n v="110"/>
    <n v="86"/>
    <n v="5800"/>
    <n v="27"/>
    <n v="33"/>
    <n v="8845"/>
    <n v="4"/>
    <n v="4"/>
  </r>
  <r>
    <s v="honda"/>
    <x v="0"/>
    <x v="0"/>
    <s v="four"/>
    <s v="sedan"/>
    <s v="fwd"/>
    <s v="front"/>
    <n v="96.5"/>
    <n v="175.4"/>
    <n v="62.5"/>
    <n v="54.1"/>
    <n v="2372"/>
    <n v="110"/>
    <n v="86"/>
    <n v="5800"/>
    <n v="27"/>
    <n v="33"/>
    <n v="10295"/>
    <n v="4"/>
    <n v="4"/>
  </r>
  <r>
    <s v="honda"/>
    <x v="0"/>
    <x v="0"/>
    <s v="four"/>
    <s v="sedan"/>
    <s v="fwd"/>
    <s v="front"/>
    <n v="96.5"/>
    <n v="175.4"/>
    <n v="65.2"/>
    <n v="54.1"/>
    <n v="2465"/>
    <n v="110"/>
    <n v="101"/>
    <n v="5800"/>
    <n v="24"/>
    <n v="28"/>
    <n v="12945"/>
    <n v="4"/>
    <n v="4"/>
  </r>
  <r>
    <s v="honda"/>
    <x v="0"/>
    <x v="0"/>
    <s v="two"/>
    <s v="sedan"/>
    <s v="fwd"/>
    <s v="front"/>
    <n v="96.5"/>
    <n v="169.1"/>
    <n v="66"/>
    <n v="51"/>
    <n v="2293"/>
    <n v="110"/>
    <n v="100"/>
    <n v="5500"/>
    <n v="25"/>
    <n v="31"/>
    <n v="10345"/>
    <n v="2"/>
    <n v="4"/>
  </r>
  <r>
    <s v="isuzu"/>
    <x v="0"/>
    <x v="0"/>
    <s v="four"/>
    <s v="sedan"/>
    <s v="rwd"/>
    <s v="front"/>
    <n v="94.3"/>
    <n v="170.7"/>
    <n v="61.8"/>
    <n v="53.5"/>
    <n v="2337"/>
    <n v="111"/>
    <n v="78"/>
    <n v="4800"/>
    <n v="24"/>
    <n v="29"/>
    <n v="6785"/>
    <n v="4"/>
    <n v="4"/>
  </r>
  <r>
    <s v="isuzu"/>
    <x v="0"/>
    <x v="0"/>
    <s v="two"/>
    <s v="hatchback"/>
    <s v="rwd"/>
    <s v="front"/>
    <n v="96"/>
    <n v="172.6"/>
    <n v="65.2"/>
    <n v="51.4"/>
    <n v="2734"/>
    <n v="119"/>
    <n v="90"/>
    <n v="5000"/>
    <n v="24"/>
    <n v="29"/>
    <n v="11048"/>
    <n v="2"/>
    <n v="4"/>
  </r>
  <r>
    <s v="jaguar"/>
    <x v="0"/>
    <x v="0"/>
    <s v="four"/>
    <s v="sedan"/>
    <s v="rwd"/>
    <s v="front"/>
    <n v="113"/>
    <n v="199.6"/>
    <n v="69.599999999999994"/>
    <n v="52.8"/>
    <n v="4066"/>
    <n v="258"/>
    <n v="176"/>
    <n v="4750"/>
    <n v="15"/>
    <n v="19"/>
    <n v="32250"/>
    <n v="4"/>
    <n v="6"/>
  </r>
  <r>
    <s v="jaguar"/>
    <x v="0"/>
    <x v="0"/>
    <s v="four"/>
    <s v="sedan"/>
    <s v="rwd"/>
    <s v="front"/>
    <n v="113"/>
    <n v="199.6"/>
    <n v="69.599999999999994"/>
    <n v="52.8"/>
    <n v="4066"/>
    <n v="258"/>
    <n v="176"/>
    <n v="4750"/>
    <n v="15"/>
    <n v="19"/>
    <n v="35550"/>
    <n v="4"/>
    <n v="6"/>
  </r>
  <r>
    <s v="jaguar"/>
    <x v="0"/>
    <x v="0"/>
    <s v="two"/>
    <s v="sedan"/>
    <s v="rwd"/>
    <s v="front"/>
    <n v="102"/>
    <n v="191.7"/>
    <n v="70.599999999999994"/>
    <n v="47.8"/>
    <n v="3950"/>
    <n v="326"/>
    <n v="262"/>
    <n v="5000"/>
    <n v="13"/>
    <n v="17"/>
    <n v="36000"/>
    <n v="2"/>
    <n v="12"/>
  </r>
  <r>
    <s v="mazda"/>
    <x v="0"/>
    <x v="0"/>
    <s v="two"/>
    <s v="hatchback"/>
    <s v="fwd"/>
    <s v="front"/>
    <n v="93.1"/>
    <n v="159.1"/>
    <n v="64.2"/>
    <n v="54.1"/>
    <n v="1890"/>
    <n v="91"/>
    <n v="68"/>
    <n v="5000"/>
    <n v="30"/>
    <n v="31"/>
    <n v="5195"/>
    <n v="2"/>
    <n v="4"/>
  </r>
  <r>
    <s v="mazda"/>
    <x v="0"/>
    <x v="0"/>
    <s v="two"/>
    <s v="hatchback"/>
    <s v="fwd"/>
    <s v="front"/>
    <n v="93.1"/>
    <n v="159.1"/>
    <n v="64.2"/>
    <n v="54.1"/>
    <n v="1900"/>
    <n v="91"/>
    <n v="68"/>
    <n v="5000"/>
    <n v="31"/>
    <n v="38"/>
    <n v="6095"/>
    <n v="2"/>
    <n v="4"/>
  </r>
  <r>
    <s v="mazda"/>
    <x v="0"/>
    <x v="0"/>
    <s v="two"/>
    <s v="hatchback"/>
    <s v="fwd"/>
    <s v="front"/>
    <n v="93.1"/>
    <n v="159.1"/>
    <n v="64.2"/>
    <n v="54.1"/>
    <n v="1905"/>
    <n v="91"/>
    <n v="68"/>
    <n v="5000"/>
    <n v="31"/>
    <n v="38"/>
    <n v="6795"/>
    <n v="2"/>
    <n v="4"/>
  </r>
  <r>
    <s v="mazda"/>
    <x v="0"/>
    <x v="0"/>
    <s v="four"/>
    <s v="sedan"/>
    <s v="fwd"/>
    <s v="front"/>
    <n v="93.1"/>
    <n v="166.8"/>
    <n v="64.2"/>
    <n v="54.1"/>
    <n v="1945"/>
    <n v="91"/>
    <n v="68"/>
    <n v="5000"/>
    <n v="31"/>
    <n v="38"/>
    <n v="6695"/>
    <n v="4"/>
    <n v="4"/>
  </r>
  <r>
    <s v="mazda"/>
    <x v="0"/>
    <x v="0"/>
    <s v="four"/>
    <s v="sedan"/>
    <s v="fwd"/>
    <s v="front"/>
    <n v="93.1"/>
    <n v="166.8"/>
    <n v="64.2"/>
    <n v="54.1"/>
    <n v="1950"/>
    <n v="91"/>
    <n v="68"/>
    <n v="5000"/>
    <n v="31"/>
    <n v="38"/>
    <n v="7395"/>
    <n v="4"/>
    <n v="4"/>
  </r>
  <r>
    <s v="mazda"/>
    <x v="0"/>
    <x v="0"/>
    <s v="two"/>
    <s v="hatchback"/>
    <s v="rwd"/>
    <s v="front"/>
    <n v="95.3"/>
    <n v="169"/>
    <n v="65.7"/>
    <n v="49.6"/>
    <n v="2380"/>
    <n v="70"/>
    <n v="101"/>
    <n v="6000"/>
    <n v="17"/>
    <n v="23"/>
    <n v="10945"/>
    <n v="2"/>
    <n v="2"/>
  </r>
  <r>
    <s v="mazda"/>
    <x v="0"/>
    <x v="0"/>
    <s v="two"/>
    <s v="hatchback"/>
    <s v="rwd"/>
    <s v="front"/>
    <n v="95.3"/>
    <n v="169"/>
    <n v="65.7"/>
    <n v="49.6"/>
    <n v="2380"/>
    <n v="70"/>
    <n v="101"/>
    <n v="6000"/>
    <n v="17"/>
    <n v="23"/>
    <n v="11845"/>
    <n v="2"/>
    <n v="2"/>
  </r>
  <r>
    <s v="mazda"/>
    <x v="0"/>
    <x v="0"/>
    <s v="two"/>
    <s v="hatchback"/>
    <s v="rwd"/>
    <s v="front"/>
    <n v="95.3"/>
    <n v="169"/>
    <n v="65.7"/>
    <n v="49.6"/>
    <n v="2385"/>
    <n v="70"/>
    <n v="101"/>
    <n v="6000"/>
    <n v="17"/>
    <n v="23"/>
    <n v="13645"/>
    <n v="2"/>
    <n v="2"/>
  </r>
  <r>
    <s v="mazda"/>
    <x v="0"/>
    <x v="0"/>
    <s v="two"/>
    <s v="hatchback"/>
    <s v="rwd"/>
    <s v="front"/>
    <n v="95.3"/>
    <n v="169"/>
    <n v="65.7"/>
    <n v="49.6"/>
    <n v="2500"/>
    <n v="80"/>
    <n v="135"/>
    <n v="6000"/>
    <n v="16"/>
    <n v="23"/>
    <n v="15645"/>
    <n v="2"/>
    <n v="2"/>
  </r>
  <r>
    <s v="mazda"/>
    <x v="0"/>
    <x v="0"/>
    <s v="two"/>
    <s v="hatchback"/>
    <s v="fwd"/>
    <s v="front"/>
    <n v="98.8"/>
    <n v="177.8"/>
    <n v="66.5"/>
    <n v="53.7"/>
    <n v="2385"/>
    <n v="122"/>
    <n v="84"/>
    <n v="4800"/>
    <n v="26"/>
    <n v="32"/>
    <n v="8845"/>
    <n v="2"/>
    <n v="4"/>
  </r>
  <r>
    <s v="mazda"/>
    <x v="0"/>
    <x v="0"/>
    <s v="four"/>
    <s v="sedan"/>
    <s v="fwd"/>
    <s v="front"/>
    <n v="98.8"/>
    <n v="177.8"/>
    <n v="66.5"/>
    <n v="55.5"/>
    <n v="2410"/>
    <n v="122"/>
    <n v="84"/>
    <n v="4800"/>
    <n v="26"/>
    <n v="32"/>
    <n v="8495"/>
    <n v="4"/>
    <n v="4"/>
  </r>
  <r>
    <s v="mazda"/>
    <x v="0"/>
    <x v="0"/>
    <s v="two"/>
    <s v="hatchback"/>
    <s v="fwd"/>
    <s v="front"/>
    <n v="98.8"/>
    <n v="177.8"/>
    <n v="66.5"/>
    <n v="53.7"/>
    <n v="2385"/>
    <n v="122"/>
    <n v="84"/>
    <n v="4800"/>
    <n v="26"/>
    <n v="32"/>
    <n v="10595"/>
    <n v="2"/>
    <n v="4"/>
  </r>
  <r>
    <s v="mazda"/>
    <x v="0"/>
    <x v="0"/>
    <s v="four"/>
    <s v="sedan"/>
    <s v="fwd"/>
    <s v="front"/>
    <n v="98.8"/>
    <n v="177.8"/>
    <n v="66.5"/>
    <n v="55.5"/>
    <n v="2410"/>
    <n v="122"/>
    <n v="84"/>
    <n v="4800"/>
    <n v="26"/>
    <n v="32"/>
    <n v="10245"/>
    <n v="4"/>
    <n v="4"/>
  </r>
  <r>
    <s v="mazda"/>
    <x v="1"/>
    <x v="0"/>
    <s v="four"/>
    <s v="sedan"/>
    <s v="fwd"/>
    <s v="front"/>
    <n v="98.8"/>
    <n v="177.8"/>
    <n v="66.5"/>
    <n v="55.5"/>
    <n v="2443"/>
    <n v="122"/>
    <n v="64"/>
    <n v="4650"/>
    <n v="36"/>
    <n v="42"/>
    <n v="10795"/>
    <n v="4"/>
    <n v="4"/>
  </r>
  <r>
    <s v="mazda"/>
    <x v="0"/>
    <x v="0"/>
    <s v="four"/>
    <s v="hatchback"/>
    <s v="fwd"/>
    <s v="front"/>
    <n v="98.8"/>
    <n v="177.8"/>
    <n v="66.5"/>
    <n v="55.5"/>
    <n v="2425"/>
    <n v="122"/>
    <n v="84"/>
    <n v="4800"/>
    <n v="26"/>
    <n v="32"/>
    <n v="11245"/>
    <n v="4"/>
    <n v="4"/>
  </r>
  <r>
    <s v="mazda"/>
    <x v="0"/>
    <x v="0"/>
    <s v="four"/>
    <s v="sedan"/>
    <s v="rwd"/>
    <s v="front"/>
    <n v="104.9"/>
    <n v="175"/>
    <n v="66.099999999999994"/>
    <n v="54.4"/>
    <n v="2670"/>
    <n v="140"/>
    <n v="120"/>
    <n v="5000"/>
    <n v="19"/>
    <n v="27"/>
    <n v="18280"/>
    <n v="4"/>
    <n v="4"/>
  </r>
  <r>
    <s v="mazda"/>
    <x v="1"/>
    <x v="0"/>
    <s v="four"/>
    <s v="sedan"/>
    <s v="rwd"/>
    <s v="front"/>
    <n v="104.9"/>
    <n v="175"/>
    <n v="66.099999999999994"/>
    <n v="54.4"/>
    <n v="2700"/>
    <n v="134"/>
    <n v="72"/>
    <n v="4200"/>
    <n v="31"/>
    <n v="39"/>
    <n v="18344"/>
    <n v="4"/>
    <n v="4"/>
  </r>
  <r>
    <s v="mercedes-benz"/>
    <x v="1"/>
    <x v="1"/>
    <s v="four"/>
    <s v="sedan"/>
    <s v="rwd"/>
    <s v="front"/>
    <n v="110"/>
    <n v="190.9"/>
    <n v="70.3"/>
    <n v="56.5"/>
    <n v="3515"/>
    <n v="183"/>
    <n v="123"/>
    <n v="4350"/>
    <n v="22"/>
    <n v="25"/>
    <n v="25552"/>
    <n v="4"/>
    <n v="5"/>
  </r>
  <r>
    <s v="mercedes-benz"/>
    <x v="1"/>
    <x v="1"/>
    <s v="four"/>
    <s v="wagon"/>
    <s v="rwd"/>
    <s v="front"/>
    <n v="110"/>
    <n v="190.9"/>
    <n v="70.3"/>
    <n v="58.7"/>
    <n v="3750"/>
    <n v="183"/>
    <n v="123"/>
    <n v="4350"/>
    <n v="22"/>
    <n v="25"/>
    <n v="28248"/>
    <n v="4"/>
    <n v="5"/>
  </r>
  <r>
    <s v="mercedes-benz"/>
    <x v="1"/>
    <x v="1"/>
    <s v="two"/>
    <s v="hardtop"/>
    <s v="rwd"/>
    <s v="front"/>
    <n v="106.7"/>
    <n v="187.5"/>
    <n v="70.3"/>
    <n v="54.9"/>
    <n v="3495"/>
    <n v="183"/>
    <n v="123"/>
    <n v="4350"/>
    <n v="22"/>
    <n v="25"/>
    <n v="28176"/>
    <n v="2"/>
    <n v="5"/>
  </r>
  <r>
    <s v="mercedes-benz"/>
    <x v="1"/>
    <x v="1"/>
    <s v="four"/>
    <s v="sedan"/>
    <s v="rwd"/>
    <s v="front"/>
    <n v="115.6"/>
    <n v="202.6"/>
    <n v="71.7"/>
    <n v="56.3"/>
    <n v="3770"/>
    <n v="183"/>
    <n v="123"/>
    <n v="4350"/>
    <n v="22"/>
    <n v="25"/>
    <n v="31600"/>
    <n v="4"/>
    <n v="5"/>
  </r>
  <r>
    <s v="mercedes-benz"/>
    <x v="0"/>
    <x v="0"/>
    <s v="four"/>
    <s v="sedan"/>
    <s v="rwd"/>
    <s v="front"/>
    <n v="115.6"/>
    <n v="202.6"/>
    <n v="71.7"/>
    <n v="56.5"/>
    <n v="3740"/>
    <n v="234"/>
    <n v="155"/>
    <n v="4750"/>
    <n v="16"/>
    <n v="18"/>
    <n v="34184"/>
    <n v="4"/>
    <n v="8"/>
  </r>
  <r>
    <s v="mercedes-benz"/>
    <x v="0"/>
    <x v="0"/>
    <s v="two"/>
    <s v="convertible"/>
    <s v="rwd"/>
    <s v="front"/>
    <n v="96.6"/>
    <n v="180.3"/>
    <n v="70.5"/>
    <n v="50.8"/>
    <n v="3685"/>
    <n v="234"/>
    <n v="155"/>
    <n v="4750"/>
    <n v="16"/>
    <n v="18"/>
    <n v="35056"/>
    <n v="2"/>
    <n v="8"/>
  </r>
  <r>
    <s v="mercedes-benz"/>
    <x v="0"/>
    <x v="0"/>
    <s v="four"/>
    <s v="sedan"/>
    <s v="rwd"/>
    <s v="front"/>
    <n v="120.9"/>
    <n v="208.1"/>
    <n v="71.7"/>
    <n v="56.7"/>
    <n v="3900"/>
    <n v="308"/>
    <n v="184"/>
    <n v="4500"/>
    <n v="14"/>
    <n v="16"/>
    <n v="40960"/>
    <n v="4"/>
    <n v="8"/>
  </r>
  <r>
    <s v="mercedes-benz"/>
    <x v="0"/>
    <x v="0"/>
    <s v="two"/>
    <s v="hardtop"/>
    <s v="rwd"/>
    <s v="front"/>
    <n v="112"/>
    <n v="199.2"/>
    <n v="72"/>
    <n v="55.4"/>
    <n v="3715"/>
    <n v="304"/>
    <n v="184"/>
    <n v="4500"/>
    <n v="14"/>
    <n v="16"/>
    <n v="45400"/>
    <n v="2"/>
    <n v="8"/>
  </r>
  <r>
    <s v="mercury"/>
    <x v="0"/>
    <x v="1"/>
    <s v="two"/>
    <s v="hatchback"/>
    <s v="rwd"/>
    <s v="front"/>
    <n v="102.7"/>
    <n v="178.4"/>
    <n v="68"/>
    <n v="54.8"/>
    <n v="2910"/>
    <n v="140"/>
    <n v="175"/>
    <n v="5000"/>
    <n v="19"/>
    <n v="24"/>
    <n v="16503"/>
    <n v="2"/>
    <n v="4"/>
  </r>
  <r>
    <s v="mitsubishi"/>
    <x v="0"/>
    <x v="0"/>
    <s v="two"/>
    <s v="hatchback"/>
    <s v="fwd"/>
    <s v="front"/>
    <n v="93.7"/>
    <n v="157.30000000000001"/>
    <n v="64.400000000000006"/>
    <n v="50.8"/>
    <n v="1918"/>
    <n v="92"/>
    <n v="68"/>
    <n v="5500"/>
    <n v="37"/>
    <n v="41"/>
    <n v="5389"/>
    <n v="2"/>
    <n v="4"/>
  </r>
  <r>
    <s v="mitsubishi"/>
    <x v="0"/>
    <x v="0"/>
    <s v="two"/>
    <s v="hatchback"/>
    <s v="fwd"/>
    <s v="front"/>
    <n v="93.7"/>
    <n v="157.30000000000001"/>
    <n v="64.400000000000006"/>
    <n v="50.8"/>
    <n v="1944"/>
    <n v="92"/>
    <n v="68"/>
    <n v="5500"/>
    <n v="31"/>
    <n v="38"/>
    <n v="6189"/>
    <n v="2"/>
    <n v="4"/>
  </r>
  <r>
    <s v="mitsubishi"/>
    <x v="0"/>
    <x v="0"/>
    <s v="two"/>
    <s v="hatchback"/>
    <s v="fwd"/>
    <s v="front"/>
    <n v="93.7"/>
    <n v="157.30000000000001"/>
    <n v="64.400000000000006"/>
    <n v="50.8"/>
    <n v="2004"/>
    <n v="92"/>
    <n v="68"/>
    <n v="5500"/>
    <n v="31"/>
    <n v="38"/>
    <n v="6669"/>
    <n v="2"/>
    <n v="4"/>
  </r>
  <r>
    <s v="mitsubishi"/>
    <x v="0"/>
    <x v="1"/>
    <s v="two"/>
    <s v="hatchback"/>
    <s v="fwd"/>
    <s v="front"/>
    <n v="93"/>
    <n v="157.30000000000001"/>
    <n v="63.8"/>
    <n v="50.8"/>
    <n v="2145"/>
    <n v="98"/>
    <n v="102"/>
    <n v="5500"/>
    <n v="24"/>
    <n v="30"/>
    <n v="7689"/>
    <n v="2"/>
    <n v="4"/>
  </r>
  <r>
    <s v="mitsubishi"/>
    <x v="0"/>
    <x v="1"/>
    <s v="two"/>
    <s v="hatchback"/>
    <s v="fwd"/>
    <s v="front"/>
    <n v="96.3"/>
    <n v="173"/>
    <n v="65.400000000000006"/>
    <n v="49.4"/>
    <n v="2370"/>
    <n v="110"/>
    <n v="116"/>
    <n v="5500"/>
    <n v="23"/>
    <n v="30"/>
    <n v="9959"/>
    <n v="2"/>
    <n v="4"/>
  </r>
  <r>
    <s v="mitsubishi"/>
    <x v="0"/>
    <x v="0"/>
    <s v="two"/>
    <s v="hatchback"/>
    <s v="fwd"/>
    <s v="front"/>
    <n v="96.3"/>
    <n v="173"/>
    <n v="65.400000000000006"/>
    <n v="49.4"/>
    <n v="2328"/>
    <n v="122"/>
    <n v="88"/>
    <n v="5000"/>
    <n v="25"/>
    <n v="32"/>
    <n v="8499"/>
    <n v="2"/>
    <n v="4"/>
  </r>
  <r>
    <s v="mitsubishi"/>
    <x v="0"/>
    <x v="1"/>
    <s v="two"/>
    <s v="hatchback"/>
    <s v="fwd"/>
    <s v="front"/>
    <n v="95.9"/>
    <n v="173.2"/>
    <n v="66.3"/>
    <n v="50.2"/>
    <n v="2833"/>
    <n v="156"/>
    <n v="145"/>
    <n v="5000"/>
    <n v="19"/>
    <n v="24"/>
    <n v="12629"/>
    <n v="2"/>
    <n v="4"/>
  </r>
  <r>
    <s v="mitsubishi"/>
    <x v="0"/>
    <x v="1"/>
    <s v="two"/>
    <s v="hatchback"/>
    <s v="fwd"/>
    <s v="front"/>
    <n v="95.9"/>
    <n v="173.2"/>
    <n v="66.3"/>
    <n v="50.2"/>
    <n v="2921"/>
    <n v="156"/>
    <n v="145"/>
    <n v="5000"/>
    <n v="19"/>
    <n v="24"/>
    <n v="14869"/>
    <n v="2"/>
    <n v="4"/>
  </r>
  <r>
    <s v="mitsubishi"/>
    <x v="0"/>
    <x v="1"/>
    <s v="two"/>
    <s v="hatchback"/>
    <s v="fwd"/>
    <s v="front"/>
    <n v="95.9"/>
    <n v="173.2"/>
    <n v="66.3"/>
    <n v="50.2"/>
    <n v="2926"/>
    <n v="156"/>
    <n v="145"/>
    <n v="5000"/>
    <n v="19"/>
    <n v="24"/>
    <n v="14489"/>
    <n v="2"/>
    <n v="4"/>
  </r>
  <r>
    <s v="mitsubishi"/>
    <x v="0"/>
    <x v="0"/>
    <s v="four"/>
    <s v="sedan"/>
    <s v="fwd"/>
    <s v="front"/>
    <n v="96.3"/>
    <n v="172.4"/>
    <n v="65.400000000000006"/>
    <n v="51.6"/>
    <n v="2365"/>
    <n v="122"/>
    <n v="88"/>
    <n v="5000"/>
    <n v="25"/>
    <n v="32"/>
    <n v="6989"/>
    <n v="4"/>
    <n v="4"/>
  </r>
  <r>
    <s v="mitsubishi"/>
    <x v="0"/>
    <x v="0"/>
    <s v="four"/>
    <s v="sedan"/>
    <s v="fwd"/>
    <s v="front"/>
    <n v="96.3"/>
    <n v="172.4"/>
    <n v="65.400000000000006"/>
    <n v="51.6"/>
    <n v="2405"/>
    <n v="122"/>
    <n v="88"/>
    <n v="5000"/>
    <n v="25"/>
    <n v="32"/>
    <n v="8189"/>
    <n v="4"/>
    <n v="4"/>
  </r>
  <r>
    <s v="mitsubishi"/>
    <x v="0"/>
    <x v="1"/>
    <s v="four"/>
    <s v="sedan"/>
    <s v="fwd"/>
    <s v="front"/>
    <n v="96.3"/>
    <n v="172.4"/>
    <n v="65.400000000000006"/>
    <n v="51.6"/>
    <n v="2403"/>
    <n v="110"/>
    <n v="116"/>
    <n v="5500"/>
    <n v="23"/>
    <n v="30"/>
    <n v="9279"/>
    <n v="4"/>
    <n v="4"/>
  </r>
  <r>
    <s v="mitsubishi"/>
    <x v="0"/>
    <x v="0"/>
    <s v="four"/>
    <s v="sedan"/>
    <s v="fwd"/>
    <s v="front"/>
    <n v="96.3"/>
    <n v="172.4"/>
    <n v="65.400000000000006"/>
    <n v="51.6"/>
    <n v="2403"/>
    <n v="110"/>
    <n v="116"/>
    <n v="5500"/>
    <n v="23"/>
    <n v="30"/>
    <n v="9279"/>
    <n v="4"/>
    <n v="4"/>
  </r>
  <r>
    <s v="nissan"/>
    <x v="0"/>
    <x v="0"/>
    <s v="two"/>
    <s v="sedan"/>
    <s v="fwd"/>
    <s v="front"/>
    <n v="94.5"/>
    <n v="165.3"/>
    <n v="63.8"/>
    <n v="54.5"/>
    <n v="1889"/>
    <n v="97"/>
    <n v="69"/>
    <n v="5200"/>
    <n v="31"/>
    <n v="37"/>
    <n v="5499"/>
    <n v="2"/>
    <n v="4"/>
  </r>
  <r>
    <s v="nissan"/>
    <x v="1"/>
    <x v="0"/>
    <s v="two"/>
    <s v="sedan"/>
    <s v="fwd"/>
    <s v="front"/>
    <n v="94.5"/>
    <n v="165.3"/>
    <n v="63.8"/>
    <n v="54.5"/>
    <n v="2017"/>
    <n v="103"/>
    <n v="55"/>
    <n v="4800"/>
    <n v="45"/>
    <n v="50"/>
    <n v="7099"/>
    <n v="2"/>
    <n v="4"/>
  </r>
  <r>
    <s v="nissan"/>
    <x v="0"/>
    <x v="0"/>
    <s v="two"/>
    <s v="sedan"/>
    <s v="fwd"/>
    <s v="front"/>
    <n v="94.5"/>
    <n v="165.3"/>
    <n v="63.8"/>
    <n v="54.5"/>
    <n v="1918"/>
    <n v="97"/>
    <n v="69"/>
    <n v="5200"/>
    <n v="31"/>
    <n v="37"/>
    <n v="6649"/>
    <n v="2"/>
    <n v="4"/>
  </r>
  <r>
    <s v="nissan"/>
    <x v="0"/>
    <x v="0"/>
    <s v="four"/>
    <s v="sedan"/>
    <s v="fwd"/>
    <s v="front"/>
    <n v="94.5"/>
    <n v="165.3"/>
    <n v="63.8"/>
    <n v="54.5"/>
    <n v="1938"/>
    <n v="97"/>
    <n v="69"/>
    <n v="5200"/>
    <n v="31"/>
    <n v="37"/>
    <n v="6849"/>
    <n v="4"/>
    <n v="4"/>
  </r>
  <r>
    <s v="nissan"/>
    <x v="0"/>
    <x v="0"/>
    <s v="four"/>
    <s v="wagon"/>
    <s v="fwd"/>
    <s v="front"/>
    <n v="94.5"/>
    <n v="170.2"/>
    <n v="63.8"/>
    <n v="53.5"/>
    <n v="2024"/>
    <n v="97"/>
    <n v="69"/>
    <n v="5200"/>
    <n v="31"/>
    <n v="37"/>
    <n v="7349"/>
    <n v="4"/>
    <n v="4"/>
  </r>
  <r>
    <s v="nissan"/>
    <x v="0"/>
    <x v="0"/>
    <s v="two"/>
    <s v="sedan"/>
    <s v="fwd"/>
    <s v="front"/>
    <n v="94.5"/>
    <n v="165.3"/>
    <n v="63.8"/>
    <n v="54.5"/>
    <n v="1951"/>
    <n v="97"/>
    <n v="69"/>
    <n v="5200"/>
    <n v="31"/>
    <n v="37"/>
    <n v="7299"/>
    <n v="2"/>
    <n v="4"/>
  </r>
  <r>
    <s v="nissan"/>
    <x v="0"/>
    <x v="0"/>
    <s v="two"/>
    <s v="hatchback"/>
    <s v="fwd"/>
    <s v="front"/>
    <n v="94.5"/>
    <n v="165.6"/>
    <n v="63.8"/>
    <n v="53.3"/>
    <n v="2028"/>
    <n v="97"/>
    <n v="69"/>
    <n v="5200"/>
    <n v="31"/>
    <n v="37"/>
    <n v="7799"/>
    <n v="2"/>
    <n v="4"/>
  </r>
  <r>
    <s v="nissan"/>
    <x v="0"/>
    <x v="0"/>
    <s v="four"/>
    <s v="sedan"/>
    <s v="fwd"/>
    <s v="front"/>
    <n v="94.5"/>
    <n v="165.3"/>
    <n v="63.8"/>
    <n v="54.5"/>
    <n v="1971"/>
    <n v="97"/>
    <n v="69"/>
    <n v="5200"/>
    <n v="31"/>
    <n v="37"/>
    <n v="7499"/>
    <n v="4"/>
    <n v="4"/>
  </r>
  <r>
    <s v="nissan"/>
    <x v="0"/>
    <x v="0"/>
    <s v="four"/>
    <s v="wagon"/>
    <s v="fwd"/>
    <s v="front"/>
    <n v="94.5"/>
    <n v="170.2"/>
    <n v="63.8"/>
    <n v="53.5"/>
    <n v="2037"/>
    <n v="97"/>
    <n v="69"/>
    <n v="5200"/>
    <n v="31"/>
    <n v="37"/>
    <n v="7999"/>
    <n v="4"/>
    <n v="4"/>
  </r>
  <r>
    <s v="nissan"/>
    <x v="0"/>
    <x v="0"/>
    <s v="two"/>
    <s v="hardtop"/>
    <s v="fwd"/>
    <s v="front"/>
    <n v="95.1"/>
    <n v="162.4"/>
    <n v="63.8"/>
    <n v="53.3"/>
    <n v="2008"/>
    <n v="97"/>
    <n v="69"/>
    <n v="5200"/>
    <n v="31"/>
    <n v="37"/>
    <n v="8249"/>
    <n v="2"/>
    <n v="4"/>
  </r>
  <r>
    <s v="nissan"/>
    <x v="0"/>
    <x v="0"/>
    <s v="four"/>
    <s v="hatchback"/>
    <s v="fwd"/>
    <s v="front"/>
    <n v="97.2"/>
    <n v="173.4"/>
    <n v="65.2"/>
    <n v="54.7"/>
    <n v="2324"/>
    <n v="120"/>
    <n v="97"/>
    <n v="5200"/>
    <n v="27"/>
    <n v="34"/>
    <n v="8949"/>
    <n v="4"/>
    <n v="4"/>
  </r>
  <r>
    <s v="nissan"/>
    <x v="0"/>
    <x v="0"/>
    <s v="four"/>
    <s v="sedan"/>
    <s v="fwd"/>
    <s v="front"/>
    <n v="97.2"/>
    <n v="173.4"/>
    <n v="65.2"/>
    <n v="54.7"/>
    <n v="2302"/>
    <n v="120"/>
    <n v="97"/>
    <n v="5200"/>
    <n v="27"/>
    <n v="34"/>
    <n v="9549"/>
    <n v="4"/>
    <n v="4"/>
  </r>
  <r>
    <s v="nissan"/>
    <x v="0"/>
    <x v="0"/>
    <s v="four"/>
    <s v="sedan"/>
    <s v="fwd"/>
    <s v="front"/>
    <n v="100.4"/>
    <n v="181.7"/>
    <n v="66.5"/>
    <n v="55.1"/>
    <n v="3095"/>
    <n v="181"/>
    <n v="152"/>
    <n v="5200"/>
    <n v="17"/>
    <n v="22"/>
    <n v="13499"/>
    <n v="4"/>
    <n v="6"/>
  </r>
  <r>
    <s v="nissan"/>
    <x v="0"/>
    <x v="0"/>
    <s v="four"/>
    <s v="wagon"/>
    <s v="fwd"/>
    <s v="front"/>
    <n v="100.4"/>
    <n v="184.6"/>
    <n v="66.5"/>
    <n v="56.1"/>
    <n v="3296"/>
    <n v="181"/>
    <n v="152"/>
    <n v="5200"/>
    <n v="17"/>
    <n v="22"/>
    <n v="14399"/>
    <n v="4"/>
    <n v="6"/>
  </r>
  <r>
    <s v="nissan"/>
    <x v="0"/>
    <x v="0"/>
    <s v="four"/>
    <s v="sedan"/>
    <s v="fwd"/>
    <s v="front"/>
    <n v="100.4"/>
    <n v="184.6"/>
    <n v="66.5"/>
    <n v="55.1"/>
    <n v="3060"/>
    <n v="181"/>
    <n v="152"/>
    <n v="5200"/>
    <n v="19"/>
    <n v="25"/>
    <n v="13499"/>
    <n v="4"/>
    <n v="6"/>
  </r>
  <r>
    <s v="nissan"/>
    <x v="0"/>
    <x v="0"/>
    <s v="two"/>
    <s v="hatchback"/>
    <s v="rwd"/>
    <s v="front"/>
    <n v="91.3"/>
    <n v="170.7"/>
    <n v="67.900000000000006"/>
    <n v="49.7"/>
    <n v="3071"/>
    <n v="181"/>
    <n v="160"/>
    <n v="5200"/>
    <n v="19"/>
    <n v="25"/>
    <n v="17199"/>
    <n v="2"/>
    <n v="6"/>
  </r>
  <r>
    <s v="nissan"/>
    <x v="0"/>
    <x v="1"/>
    <s v="two"/>
    <s v="hatchback"/>
    <s v="rwd"/>
    <s v="front"/>
    <n v="91.3"/>
    <n v="170.7"/>
    <n v="67.900000000000006"/>
    <n v="49.7"/>
    <n v="3139"/>
    <n v="181"/>
    <n v="200"/>
    <n v="5200"/>
    <n v="17"/>
    <n v="23"/>
    <n v="19699"/>
    <n v="2"/>
    <n v="6"/>
  </r>
  <r>
    <s v="nissan"/>
    <x v="0"/>
    <x v="0"/>
    <s v="two"/>
    <s v="hatchback"/>
    <s v="rwd"/>
    <s v="front"/>
    <n v="99.2"/>
    <n v="178.5"/>
    <n v="67.900000000000006"/>
    <n v="49.7"/>
    <n v="3139"/>
    <n v="181"/>
    <n v="160"/>
    <n v="5200"/>
    <n v="19"/>
    <n v="25"/>
    <n v="18399"/>
    <n v="2"/>
    <n v="6"/>
  </r>
  <r>
    <s v="peugot"/>
    <x v="0"/>
    <x v="0"/>
    <s v="four"/>
    <s v="sedan"/>
    <s v="rwd"/>
    <s v="front"/>
    <n v="107.9"/>
    <n v="186.7"/>
    <n v="68.400000000000006"/>
    <n v="56.7"/>
    <n v="3020"/>
    <n v="120"/>
    <n v="97"/>
    <n v="5000"/>
    <n v="19"/>
    <n v="24"/>
    <n v="11900"/>
    <n v="4"/>
    <n v="4"/>
  </r>
  <r>
    <s v="peugot"/>
    <x v="1"/>
    <x v="1"/>
    <s v="four"/>
    <s v="sedan"/>
    <s v="rwd"/>
    <s v="front"/>
    <n v="107.9"/>
    <n v="186.7"/>
    <n v="68.400000000000006"/>
    <n v="56.7"/>
    <n v="3197"/>
    <n v="152"/>
    <n v="95"/>
    <n v="4150"/>
    <n v="28"/>
    <n v="33"/>
    <n v="13200"/>
    <n v="4"/>
    <n v="4"/>
  </r>
  <r>
    <s v="peugot"/>
    <x v="0"/>
    <x v="0"/>
    <s v="four"/>
    <s v="wagon"/>
    <s v="rwd"/>
    <s v="front"/>
    <n v="114.2"/>
    <n v="198.9"/>
    <n v="68.400000000000006"/>
    <n v="58.7"/>
    <n v="3230"/>
    <n v="120"/>
    <n v="97"/>
    <n v="5000"/>
    <n v="19"/>
    <n v="24"/>
    <n v="12440"/>
    <n v="4"/>
    <n v="4"/>
  </r>
  <r>
    <s v="peugot"/>
    <x v="1"/>
    <x v="1"/>
    <s v="four"/>
    <s v="wagon"/>
    <s v="rwd"/>
    <s v="front"/>
    <n v="114.2"/>
    <n v="198.9"/>
    <n v="68.400000000000006"/>
    <n v="58.7"/>
    <n v="3430"/>
    <n v="152"/>
    <n v="95"/>
    <n v="4150"/>
    <n v="25"/>
    <n v="25"/>
    <n v="13860"/>
    <n v="4"/>
    <n v="4"/>
  </r>
  <r>
    <s v="peugot"/>
    <x v="0"/>
    <x v="0"/>
    <s v="four"/>
    <s v="sedan"/>
    <s v="rwd"/>
    <s v="front"/>
    <n v="107.9"/>
    <n v="186.7"/>
    <n v="68.400000000000006"/>
    <n v="56.7"/>
    <n v="3075"/>
    <n v="120"/>
    <n v="95"/>
    <n v="5000"/>
    <n v="19"/>
    <n v="24"/>
    <n v="15580"/>
    <n v="4"/>
    <n v="4"/>
  </r>
  <r>
    <s v="peugot"/>
    <x v="1"/>
    <x v="1"/>
    <s v="four"/>
    <s v="sedan"/>
    <s v="rwd"/>
    <s v="front"/>
    <n v="107.9"/>
    <n v="186.7"/>
    <n v="68.400000000000006"/>
    <n v="56.7"/>
    <n v="3252"/>
    <n v="152"/>
    <n v="95"/>
    <n v="4150"/>
    <n v="28"/>
    <n v="33"/>
    <n v="16900"/>
    <n v="4"/>
    <n v="4"/>
  </r>
  <r>
    <s v="peugot"/>
    <x v="0"/>
    <x v="0"/>
    <s v="four"/>
    <s v="wagon"/>
    <s v="rwd"/>
    <s v="front"/>
    <n v="114.2"/>
    <n v="198.9"/>
    <n v="68.400000000000006"/>
    <n v="56.7"/>
    <n v="3285"/>
    <n v="120"/>
    <n v="95"/>
    <n v="5000"/>
    <n v="19"/>
    <n v="24"/>
    <n v="16695"/>
    <n v="4"/>
    <n v="4"/>
  </r>
  <r>
    <s v="peugot"/>
    <x v="1"/>
    <x v="1"/>
    <s v="four"/>
    <s v="wagon"/>
    <s v="rwd"/>
    <s v="front"/>
    <n v="114.2"/>
    <n v="198.9"/>
    <n v="68.400000000000006"/>
    <n v="58.7"/>
    <n v="3485"/>
    <n v="152"/>
    <n v="95"/>
    <n v="4150"/>
    <n v="25"/>
    <n v="25"/>
    <n v="17075"/>
    <n v="4"/>
    <n v="4"/>
  </r>
  <r>
    <s v="peugot"/>
    <x v="0"/>
    <x v="0"/>
    <s v="four"/>
    <s v="sedan"/>
    <s v="rwd"/>
    <s v="front"/>
    <n v="107.9"/>
    <n v="186.7"/>
    <n v="68.400000000000006"/>
    <n v="56.7"/>
    <n v="3075"/>
    <n v="120"/>
    <n v="97"/>
    <n v="5000"/>
    <n v="19"/>
    <n v="24"/>
    <n v="16630"/>
    <n v="4"/>
    <n v="4"/>
  </r>
  <r>
    <s v="peugot"/>
    <x v="1"/>
    <x v="1"/>
    <s v="four"/>
    <s v="sedan"/>
    <s v="rwd"/>
    <s v="front"/>
    <n v="107.9"/>
    <n v="186.7"/>
    <n v="68.400000000000006"/>
    <n v="56.7"/>
    <n v="3252"/>
    <n v="152"/>
    <n v="95"/>
    <n v="4150"/>
    <n v="28"/>
    <n v="33"/>
    <n v="17950"/>
    <n v="4"/>
    <n v="4"/>
  </r>
  <r>
    <s v="peugot"/>
    <x v="0"/>
    <x v="1"/>
    <s v="four"/>
    <s v="sedan"/>
    <s v="rwd"/>
    <s v="front"/>
    <n v="108"/>
    <n v="186.7"/>
    <n v="68.3"/>
    <n v="56"/>
    <n v="3130"/>
    <n v="134"/>
    <n v="142"/>
    <n v="5600"/>
    <n v="18"/>
    <n v="24"/>
    <n v="18150"/>
    <n v="4"/>
    <n v="4"/>
  </r>
  <r>
    <s v="plymouth"/>
    <x v="0"/>
    <x v="0"/>
    <s v="two"/>
    <s v="hatchback"/>
    <s v="fwd"/>
    <s v="front"/>
    <n v="93.7"/>
    <n v="157.30000000000001"/>
    <n v="63.8"/>
    <n v="50.8"/>
    <n v="1918"/>
    <n v="90"/>
    <n v="68"/>
    <n v="5500"/>
    <n v="37"/>
    <n v="41"/>
    <n v="5572"/>
    <n v="2"/>
    <n v="4"/>
  </r>
  <r>
    <s v="plymouth"/>
    <x v="0"/>
    <x v="1"/>
    <s v="two"/>
    <s v="hatchback"/>
    <s v="fwd"/>
    <s v="front"/>
    <n v="93.7"/>
    <n v="157.30000000000001"/>
    <n v="63.8"/>
    <n v="50.8"/>
    <n v="2128"/>
    <n v="98"/>
    <n v="102"/>
    <n v="5500"/>
    <n v="24"/>
    <n v="30"/>
    <n v="7957"/>
    <n v="2"/>
    <n v="4"/>
  </r>
  <r>
    <s v="plymouth"/>
    <x v="0"/>
    <x v="0"/>
    <s v="four"/>
    <s v="hatchback"/>
    <s v="fwd"/>
    <s v="front"/>
    <n v="93.7"/>
    <n v="157.30000000000001"/>
    <n v="63.8"/>
    <n v="50.6"/>
    <n v="1967"/>
    <n v="90"/>
    <n v="68"/>
    <n v="5500"/>
    <n v="31"/>
    <n v="38"/>
    <n v="6229"/>
    <n v="4"/>
    <n v="4"/>
  </r>
  <r>
    <s v="plymouth"/>
    <x v="0"/>
    <x v="0"/>
    <s v="four"/>
    <s v="sedan"/>
    <s v="fwd"/>
    <s v="front"/>
    <n v="93.7"/>
    <n v="167.3"/>
    <n v="63.8"/>
    <n v="50.8"/>
    <n v="1989"/>
    <n v="90"/>
    <n v="68"/>
    <n v="5500"/>
    <n v="31"/>
    <n v="38"/>
    <n v="6692"/>
    <n v="4"/>
    <n v="4"/>
  </r>
  <r>
    <s v="plymouth"/>
    <x v="0"/>
    <x v="0"/>
    <s v="four"/>
    <s v="sedan"/>
    <s v="fwd"/>
    <s v="front"/>
    <n v="93.7"/>
    <n v="167.3"/>
    <n v="63.8"/>
    <n v="50.8"/>
    <n v="2191"/>
    <n v="98"/>
    <n v="68"/>
    <n v="5500"/>
    <n v="31"/>
    <n v="38"/>
    <n v="7609"/>
    <n v="4"/>
    <n v="4"/>
  </r>
  <r>
    <s v="plymouth"/>
    <x v="0"/>
    <x v="0"/>
    <s v="four"/>
    <s v="wagon"/>
    <s v="fwd"/>
    <s v="front"/>
    <n v="103.3"/>
    <n v="174.6"/>
    <n v="64.599999999999994"/>
    <n v="59.8"/>
    <n v="2535"/>
    <n v="122"/>
    <n v="88"/>
    <n v="5000"/>
    <n v="24"/>
    <n v="30"/>
    <n v="8921"/>
    <n v="4"/>
    <n v="4"/>
  </r>
  <r>
    <s v="plymouth"/>
    <x v="0"/>
    <x v="1"/>
    <s v="two"/>
    <s v="hatchback"/>
    <s v="rwd"/>
    <s v="front"/>
    <n v="95.9"/>
    <n v="173.2"/>
    <n v="66.3"/>
    <n v="50.2"/>
    <n v="2818"/>
    <n v="156"/>
    <n v="145"/>
    <n v="5000"/>
    <n v="19"/>
    <n v="24"/>
    <n v="12764"/>
    <n v="2"/>
    <n v="4"/>
  </r>
  <r>
    <s v="porsche"/>
    <x v="0"/>
    <x v="0"/>
    <s v="two"/>
    <s v="hatchback"/>
    <s v="rwd"/>
    <s v="front"/>
    <n v="94.5"/>
    <n v="168.9"/>
    <n v="68.3"/>
    <n v="50.2"/>
    <n v="2778"/>
    <n v="151"/>
    <n v="143"/>
    <n v="5500"/>
    <n v="19"/>
    <n v="27"/>
    <n v="22018"/>
    <n v="2"/>
    <n v="4"/>
  </r>
  <r>
    <s v="porsche"/>
    <x v="0"/>
    <x v="0"/>
    <s v="two"/>
    <s v="hardtop"/>
    <s v="rwd"/>
    <s v="rear"/>
    <n v="89.5"/>
    <n v="168.9"/>
    <n v="65"/>
    <n v="51.6"/>
    <n v="2756"/>
    <n v="194"/>
    <n v="207"/>
    <n v="5900"/>
    <n v="17"/>
    <n v="25"/>
    <n v="32528"/>
    <n v="2"/>
    <n v="6"/>
  </r>
  <r>
    <s v="porsche"/>
    <x v="0"/>
    <x v="0"/>
    <s v="two"/>
    <s v="hardtop"/>
    <s v="rwd"/>
    <s v="rear"/>
    <n v="89.5"/>
    <n v="168.9"/>
    <n v="65"/>
    <n v="51.6"/>
    <n v="2756"/>
    <n v="194"/>
    <n v="207"/>
    <n v="5900"/>
    <n v="17"/>
    <n v="25"/>
    <n v="34028"/>
    <n v="2"/>
    <n v="6"/>
  </r>
  <r>
    <s v="porsche"/>
    <x v="0"/>
    <x v="0"/>
    <s v="two"/>
    <s v="convertible"/>
    <s v="rwd"/>
    <s v="rear"/>
    <n v="89.5"/>
    <n v="168.9"/>
    <n v="65"/>
    <n v="51.6"/>
    <n v="2800"/>
    <n v="194"/>
    <n v="207"/>
    <n v="5900"/>
    <n v="17"/>
    <n v="25"/>
    <n v="37028"/>
    <n v="2"/>
    <n v="6"/>
  </r>
  <r>
    <s v="renault"/>
    <x v="0"/>
    <x v="0"/>
    <s v="four"/>
    <s v="wagon"/>
    <s v="fwd"/>
    <s v="front"/>
    <n v="96.1"/>
    <n v="181.5"/>
    <n v="66.5"/>
    <n v="55.2"/>
    <n v="2579"/>
    <n v="132"/>
    <n v="90"/>
    <n v="5500"/>
    <n v="23"/>
    <n v="31"/>
    <n v="9295"/>
    <n v="4"/>
    <n v="4"/>
  </r>
  <r>
    <s v="renault"/>
    <x v="0"/>
    <x v="0"/>
    <s v="two"/>
    <s v="hatchback"/>
    <s v="fwd"/>
    <s v="front"/>
    <n v="96.1"/>
    <n v="176.8"/>
    <n v="66.599999999999994"/>
    <n v="50.5"/>
    <n v="2460"/>
    <n v="132"/>
    <n v="90"/>
    <n v="5500"/>
    <n v="23"/>
    <n v="31"/>
    <n v="9895"/>
    <n v="2"/>
    <n v="4"/>
  </r>
  <r>
    <s v="saab"/>
    <x v="0"/>
    <x v="0"/>
    <s v="two"/>
    <s v="hatchback"/>
    <s v="fwd"/>
    <s v="front"/>
    <n v="99.1"/>
    <n v="186.6"/>
    <n v="66.5"/>
    <n v="56.1"/>
    <n v="2658"/>
    <n v="121"/>
    <n v="110"/>
    <n v="5250"/>
    <n v="21"/>
    <n v="28"/>
    <n v="11850"/>
    <n v="2"/>
    <n v="4"/>
  </r>
  <r>
    <s v="saab"/>
    <x v="0"/>
    <x v="0"/>
    <s v="four"/>
    <s v="sedan"/>
    <s v="fwd"/>
    <s v="front"/>
    <n v="99.1"/>
    <n v="186.6"/>
    <n v="66.5"/>
    <n v="56.1"/>
    <n v="2695"/>
    <n v="121"/>
    <n v="110"/>
    <n v="5250"/>
    <n v="21"/>
    <n v="28"/>
    <n v="12170"/>
    <n v="4"/>
    <n v="4"/>
  </r>
  <r>
    <s v="saab"/>
    <x v="0"/>
    <x v="0"/>
    <s v="two"/>
    <s v="hatchback"/>
    <s v="fwd"/>
    <s v="front"/>
    <n v="99.1"/>
    <n v="186.6"/>
    <n v="66.5"/>
    <n v="56.1"/>
    <n v="2707"/>
    <n v="121"/>
    <n v="110"/>
    <n v="5250"/>
    <n v="21"/>
    <n v="28"/>
    <n v="15040"/>
    <n v="2"/>
    <n v="4"/>
  </r>
  <r>
    <s v="saab"/>
    <x v="0"/>
    <x v="0"/>
    <s v="four"/>
    <s v="sedan"/>
    <s v="fwd"/>
    <s v="front"/>
    <n v="99.1"/>
    <n v="186.6"/>
    <n v="66.5"/>
    <n v="56.1"/>
    <n v="2758"/>
    <n v="121"/>
    <n v="110"/>
    <n v="5250"/>
    <n v="21"/>
    <n v="28"/>
    <n v="15510"/>
    <n v="4"/>
    <n v="4"/>
  </r>
  <r>
    <s v="saab"/>
    <x v="0"/>
    <x v="1"/>
    <s v="two"/>
    <s v="hatchback"/>
    <s v="fwd"/>
    <s v="front"/>
    <n v="99.1"/>
    <n v="186.6"/>
    <n v="66.5"/>
    <n v="56.1"/>
    <n v="2808"/>
    <n v="121"/>
    <n v="160"/>
    <n v="5500"/>
    <n v="19"/>
    <n v="26"/>
    <n v="18150"/>
    <n v="2"/>
    <n v="4"/>
  </r>
  <r>
    <s v="saab"/>
    <x v="0"/>
    <x v="1"/>
    <s v="four"/>
    <s v="sedan"/>
    <s v="fwd"/>
    <s v="front"/>
    <n v="99.1"/>
    <n v="186.6"/>
    <n v="66.5"/>
    <n v="56.1"/>
    <n v="2847"/>
    <n v="121"/>
    <n v="160"/>
    <n v="5500"/>
    <n v="19"/>
    <n v="26"/>
    <n v="18620"/>
    <n v="4"/>
    <n v="4"/>
  </r>
  <r>
    <s v="subaru"/>
    <x v="0"/>
    <x v="0"/>
    <s v="two"/>
    <s v="hatchback"/>
    <s v="fwd"/>
    <s v="front"/>
    <n v="93.7"/>
    <n v="156.9"/>
    <n v="63.4"/>
    <n v="53.7"/>
    <n v="2050"/>
    <n v="97"/>
    <n v="69"/>
    <n v="4900"/>
    <n v="31"/>
    <n v="36"/>
    <n v="5118"/>
    <n v="2"/>
    <n v="4"/>
  </r>
  <r>
    <s v="subaru"/>
    <x v="0"/>
    <x v="0"/>
    <s v="two"/>
    <s v="hatchback"/>
    <s v="fwd"/>
    <s v="front"/>
    <n v="93.7"/>
    <n v="157.9"/>
    <n v="63.6"/>
    <n v="53.7"/>
    <n v="2120"/>
    <n v="108"/>
    <n v="73"/>
    <n v="4400"/>
    <n v="26"/>
    <n v="31"/>
    <n v="7053"/>
    <n v="2"/>
    <n v="4"/>
  </r>
  <r>
    <s v="subaru"/>
    <x v="0"/>
    <x v="0"/>
    <s v="two"/>
    <s v="hatchback"/>
    <s v="4wd"/>
    <s v="front"/>
    <n v="93.3"/>
    <n v="157.30000000000001"/>
    <n v="63.8"/>
    <n v="55.7"/>
    <n v="2240"/>
    <n v="108"/>
    <n v="73"/>
    <n v="4400"/>
    <n v="26"/>
    <n v="31"/>
    <n v="7603"/>
    <n v="2"/>
    <n v="4"/>
  </r>
  <r>
    <s v="subaru"/>
    <x v="0"/>
    <x v="0"/>
    <s v="four"/>
    <s v="sedan"/>
    <s v="fwd"/>
    <s v="front"/>
    <n v="97.2"/>
    <n v="172"/>
    <n v="65.400000000000006"/>
    <n v="52.5"/>
    <n v="2145"/>
    <n v="108"/>
    <n v="82"/>
    <n v="4800"/>
    <n v="32"/>
    <n v="37"/>
    <n v="7126"/>
    <n v="4"/>
    <n v="4"/>
  </r>
  <r>
    <s v="subaru"/>
    <x v="0"/>
    <x v="0"/>
    <s v="four"/>
    <s v="sedan"/>
    <s v="fwd"/>
    <s v="front"/>
    <n v="97.2"/>
    <n v="172"/>
    <n v="65.400000000000006"/>
    <n v="52.5"/>
    <n v="2190"/>
    <n v="108"/>
    <n v="82"/>
    <n v="4400"/>
    <n v="28"/>
    <n v="33"/>
    <n v="7775"/>
    <n v="4"/>
    <n v="4"/>
  </r>
  <r>
    <s v="subaru"/>
    <x v="0"/>
    <x v="0"/>
    <s v="four"/>
    <s v="sedan"/>
    <s v="fwd"/>
    <s v="front"/>
    <n v="97.2"/>
    <n v="172"/>
    <n v="65.400000000000006"/>
    <n v="52.5"/>
    <n v="2340"/>
    <n v="108"/>
    <n v="94"/>
    <n v="5200"/>
    <n v="26"/>
    <n v="32"/>
    <n v="9960"/>
    <n v="4"/>
    <n v="4"/>
  </r>
  <r>
    <s v="subaru"/>
    <x v="0"/>
    <x v="0"/>
    <s v="four"/>
    <s v="sedan"/>
    <s v="4wd"/>
    <s v="front"/>
    <n v="97"/>
    <n v="172"/>
    <n v="65.400000000000006"/>
    <n v="54.3"/>
    <n v="2385"/>
    <n v="108"/>
    <n v="82"/>
    <n v="4800"/>
    <n v="24"/>
    <n v="25"/>
    <n v="9233"/>
    <n v="4"/>
    <n v="4"/>
  </r>
  <r>
    <s v="subaru"/>
    <x v="0"/>
    <x v="1"/>
    <s v="four"/>
    <s v="sedan"/>
    <s v="4wd"/>
    <s v="front"/>
    <n v="97"/>
    <n v="172"/>
    <n v="65.400000000000006"/>
    <n v="54.3"/>
    <n v="2510"/>
    <n v="108"/>
    <n v="111"/>
    <n v="4800"/>
    <n v="24"/>
    <n v="29"/>
    <n v="11259"/>
    <n v="4"/>
    <n v="4"/>
  </r>
  <r>
    <s v="subaru"/>
    <x v="0"/>
    <x v="0"/>
    <s v="four"/>
    <s v="wagon"/>
    <s v="fwd"/>
    <s v="front"/>
    <n v="97"/>
    <n v="173.5"/>
    <n v="65.400000000000006"/>
    <n v="53"/>
    <n v="2290"/>
    <n v="108"/>
    <n v="82"/>
    <n v="4800"/>
    <n v="28"/>
    <n v="32"/>
    <n v="7463"/>
    <n v="4"/>
    <n v="4"/>
  </r>
  <r>
    <s v="subaru"/>
    <x v="0"/>
    <x v="0"/>
    <s v="four"/>
    <s v="wagon"/>
    <s v="fwd"/>
    <s v="front"/>
    <n v="97"/>
    <n v="173.5"/>
    <n v="65.400000000000006"/>
    <n v="53"/>
    <n v="2455"/>
    <n v="108"/>
    <n v="94"/>
    <n v="5200"/>
    <n v="25"/>
    <n v="31"/>
    <n v="10198"/>
    <n v="4"/>
    <n v="4"/>
  </r>
  <r>
    <s v="subaru"/>
    <x v="0"/>
    <x v="0"/>
    <s v="four"/>
    <s v="wagon"/>
    <s v="4wd"/>
    <s v="front"/>
    <n v="96.9"/>
    <n v="173.6"/>
    <n v="65.400000000000006"/>
    <n v="54.9"/>
    <n v="2420"/>
    <n v="108"/>
    <n v="82"/>
    <n v="4800"/>
    <n v="23"/>
    <n v="29"/>
    <n v="8013"/>
    <n v="4"/>
    <n v="4"/>
  </r>
  <r>
    <s v="subaru"/>
    <x v="0"/>
    <x v="1"/>
    <s v="four"/>
    <s v="wagon"/>
    <s v="4wd"/>
    <s v="front"/>
    <n v="96.9"/>
    <n v="173.6"/>
    <n v="65.400000000000006"/>
    <n v="54.9"/>
    <n v="2650"/>
    <n v="108"/>
    <n v="111"/>
    <n v="4800"/>
    <n v="23"/>
    <n v="23"/>
    <n v="11694"/>
    <n v="4"/>
    <n v="4"/>
  </r>
  <r>
    <s v="toyota"/>
    <x v="0"/>
    <x v="0"/>
    <s v="two"/>
    <s v="hatchback"/>
    <s v="fwd"/>
    <s v="front"/>
    <n v="95.7"/>
    <n v="158.69999999999999"/>
    <n v="63.6"/>
    <n v="54.5"/>
    <n v="1985"/>
    <n v="92"/>
    <n v="62"/>
    <n v="4800"/>
    <n v="35"/>
    <n v="39"/>
    <n v="5348"/>
    <n v="2"/>
    <n v="4"/>
  </r>
  <r>
    <s v="toyota"/>
    <x v="0"/>
    <x v="0"/>
    <s v="two"/>
    <s v="hatchback"/>
    <s v="fwd"/>
    <s v="front"/>
    <n v="95.7"/>
    <n v="158.69999999999999"/>
    <n v="63.6"/>
    <n v="54.5"/>
    <n v="2040"/>
    <n v="92"/>
    <n v="62"/>
    <n v="4800"/>
    <n v="31"/>
    <n v="38"/>
    <n v="6338"/>
    <n v="2"/>
    <n v="4"/>
  </r>
  <r>
    <s v="toyota"/>
    <x v="0"/>
    <x v="0"/>
    <s v="four"/>
    <s v="hatchback"/>
    <s v="fwd"/>
    <s v="front"/>
    <n v="95.7"/>
    <n v="158.69999999999999"/>
    <n v="63.6"/>
    <n v="54.5"/>
    <n v="2015"/>
    <n v="92"/>
    <n v="62"/>
    <n v="4800"/>
    <n v="31"/>
    <n v="38"/>
    <n v="6488"/>
    <n v="4"/>
    <n v="4"/>
  </r>
  <r>
    <s v="toyota"/>
    <x v="0"/>
    <x v="0"/>
    <s v="four"/>
    <s v="wagon"/>
    <s v="fwd"/>
    <s v="front"/>
    <n v="95.7"/>
    <n v="169.7"/>
    <n v="63.6"/>
    <n v="59.1"/>
    <n v="2280"/>
    <n v="92"/>
    <n v="62"/>
    <n v="4800"/>
    <n v="31"/>
    <n v="37"/>
    <n v="6918"/>
    <n v="4"/>
    <n v="4"/>
  </r>
  <r>
    <s v="toyota"/>
    <x v="0"/>
    <x v="0"/>
    <s v="four"/>
    <s v="wagon"/>
    <s v="4wd"/>
    <s v="front"/>
    <n v="95.7"/>
    <n v="169.7"/>
    <n v="63.6"/>
    <n v="59.1"/>
    <n v="2290"/>
    <n v="92"/>
    <n v="62"/>
    <n v="4800"/>
    <n v="27"/>
    <n v="32"/>
    <n v="7898"/>
    <n v="4"/>
    <n v="4"/>
  </r>
  <r>
    <s v="toyota"/>
    <x v="0"/>
    <x v="0"/>
    <s v="four"/>
    <s v="wagon"/>
    <s v="4wd"/>
    <s v="front"/>
    <n v="95.7"/>
    <n v="169.7"/>
    <n v="63.6"/>
    <n v="59.1"/>
    <n v="3110"/>
    <n v="92"/>
    <n v="62"/>
    <n v="4800"/>
    <n v="27"/>
    <n v="32"/>
    <n v="8778"/>
    <n v="4"/>
    <n v="4"/>
  </r>
  <r>
    <s v="toyota"/>
    <x v="0"/>
    <x v="0"/>
    <s v="four"/>
    <s v="sedan"/>
    <s v="fwd"/>
    <s v="front"/>
    <n v="95.7"/>
    <n v="166.3"/>
    <n v="64.400000000000006"/>
    <n v="53"/>
    <n v="2081"/>
    <n v="98"/>
    <n v="70"/>
    <n v="4800"/>
    <n v="30"/>
    <n v="37"/>
    <n v="6938"/>
    <n v="4"/>
    <n v="4"/>
  </r>
  <r>
    <s v="toyota"/>
    <x v="0"/>
    <x v="0"/>
    <s v="four"/>
    <s v="hatchback"/>
    <s v="fwd"/>
    <s v="front"/>
    <n v="95.7"/>
    <n v="166.3"/>
    <n v="64.400000000000006"/>
    <n v="52.8"/>
    <n v="2109"/>
    <n v="98"/>
    <n v="70"/>
    <n v="4800"/>
    <n v="30"/>
    <n v="37"/>
    <n v="7198"/>
    <n v="4"/>
    <n v="4"/>
  </r>
  <r>
    <s v="toyota"/>
    <x v="1"/>
    <x v="0"/>
    <s v="four"/>
    <s v="sedan"/>
    <s v="fwd"/>
    <s v="front"/>
    <n v="95.7"/>
    <n v="166.3"/>
    <n v="64.400000000000006"/>
    <n v="53"/>
    <n v="2275"/>
    <n v="110"/>
    <n v="56"/>
    <n v="4500"/>
    <n v="34"/>
    <n v="36"/>
    <n v="7898"/>
    <n v="4"/>
    <n v="4"/>
  </r>
  <r>
    <s v="toyota"/>
    <x v="1"/>
    <x v="0"/>
    <s v="four"/>
    <s v="hatchback"/>
    <s v="fwd"/>
    <s v="front"/>
    <n v="95.7"/>
    <n v="166.3"/>
    <n v="64.400000000000006"/>
    <n v="52.8"/>
    <n v="2275"/>
    <n v="110"/>
    <n v="56"/>
    <n v="4500"/>
    <n v="38"/>
    <n v="47"/>
    <n v="7788"/>
    <n v="4"/>
    <n v="4"/>
  </r>
  <r>
    <s v="toyota"/>
    <x v="0"/>
    <x v="0"/>
    <s v="four"/>
    <s v="sedan"/>
    <s v="fwd"/>
    <s v="front"/>
    <n v="95.7"/>
    <n v="166.3"/>
    <n v="64.400000000000006"/>
    <n v="53"/>
    <n v="2094"/>
    <n v="98"/>
    <n v="70"/>
    <n v="4800"/>
    <n v="38"/>
    <n v="47"/>
    <n v="7738"/>
    <n v="4"/>
    <n v="4"/>
  </r>
  <r>
    <s v="toyota"/>
    <x v="0"/>
    <x v="0"/>
    <s v="four"/>
    <s v="hatchback"/>
    <s v="fwd"/>
    <s v="front"/>
    <n v="95.7"/>
    <n v="166.3"/>
    <n v="64.400000000000006"/>
    <n v="52.8"/>
    <n v="2122"/>
    <n v="98"/>
    <n v="70"/>
    <n v="4800"/>
    <n v="28"/>
    <n v="34"/>
    <n v="8358"/>
    <n v="4"/>
    <n v="4"/>
  </r>
  <r>
    <s v="toyota"/>
    <x v="0"/>
    <x v="0"/>
    <s v="four"/>
    <s v="sedan"/>
    <s v="fwd"/>
    <s v="front"/>
    <n v="95.7"/>
    <n v="166.3"/>
    <n v="64.400000000000006"/>
    <n v="52.8"/>
    <n v="2140"/>
    <n v="98"/>
    <n v="70"/>
    <n v="4800"/>
    <n v="28"/>
    <n v="34"/>
    <n v="9258"/>
    <n v="4"/>
    <n v="4"/>
  </r>
  <r>
    <s v="toyota"/>
    <x v="0"/>
    <x v="0"/>
    <s v="two"/>
    <s v="sedan"/>
    <s v="rwd"/>
    <s v="front"/>
    <n v="94.5"/>
    <n v="168.7"/>
    <n v="64"/>
    <n v="52.6"/>
    <n v="2169"/>
    <n v="98"/>
    <n v="70"/>
    <n v="4800"/>
    <n v="29"/>
    <n v="34"/>
    <n v="8058"/>
    <n v="2"/>
    <n v="4"/>
  </r>
  <r>
    <s v="toyota"/>
    <x v="0"/>
    <x v="0"/>
    <s v="two"/>
    <s v="hatchback"/>
    <s v="rwd"/>
    <s v="front"/>
    <n v="94.5"/>
    <n v="168.7"/>
    <n v="64"/>
    <n v="52.6"/>
    <n v="2204"/>
    <n v="98"/>
    <n v="70"/>
    <n v="4800"/>
    <n v="29"/>
    <n v="34"/>
    <n v="8238"/>
    <n v="2"/>
    <n v="4"/>
  </r>
  <r>
    <s v="toyota"/>
    <x v="0"/>
    <x v="0"/>
    <s v="two"/>
    <s v="sedan"/>
    <s v="rwd"/>
    <s v="front"/>
    <n v="94.5"/>
    <n v="168.7"/>
    <n v="64"/>
    <n v="52.6"/>
    <n v="2265"/>
    <n v="98"/>
    <n v="112"/>
    <n v="6600"/>
    <n v="26"/>
    <n v="29"/>
    <n v="9298"/>
    <n v="2"/>
    <n v="4"/>
  </r>
  <r>
    <s v="toyota"/>
    <x v="0"/>
    <x v="0"/>
    <s v="two"/>
    <s v="hatchback"/>
    <s v="rwd"/>
    <s v="front"/>
    <n v="94.5"/>
    <n v="168.7"/>
    <n v="64"/>
    <n v="52.6"/>
    <n v="2300"/>
    <n v="98"/>
    <n v="112"/>
    <n v="6600"/>
    <n v="26"/>
    <n v="29"/>
    <n v="9538"/>
    <n v="2"/>
    <n v="4"/>
  </r>
  <r>
    <s v="toyota"/>
    <x v="0"/>
    <x v="0"/>
    <s v="two"/>
    <s v="hardtop"/>
    <s v="rwd"/>
    <s v="front"/>
    <n v="98.4"/>
    <n v="176.2"/>
    <n v="65.599999999999994"/>
    <n v="52"/>
    <n v="2540"/>
    <n v="146"/>
    <n v="116"/>
    <n v="4800"/>
    <n v="24"/>
    <n v="30"/>
    <n v="8449"/>
    <n v="2"/>
    <n v="4"/>
  </r>
  <r>
    <s v="toyota"/>
    <x v="0"/>
    <x v="0"/>
    <s v="two"/>
    <s v="hardtop"/>
    <s v="rwd"/>
    <s v="front"/>
    <n v="98.4"/>
    <n v="176.2"/>
    <n v="65.599999999999994"/>
    <n v="52"/>
    <n v="2536"/>
    <n v="146"/>
    <n v="116"/>
    <n v="4800"/>
    <n v="24"/>
    <n v="30"/>
    <n v="9639"/>
    <n v="2"/>
    <n v="4"/>
  </r>
  <r>
    <s v="toyota"/>
    <x v="0"/>
    <x v="0"/>
    <s v="two"/>
    <s v="hatchback"/>
    <s v="rwd"/>
    <s v="front"/>
    <n v="98.4"/>
    <n v="176.2"/>
    <n v="65.599999999999994"/>
    <n v="52"/>
    <n v="2551"/>
    <n v="146"/>
    <n v="116"/>
    <n v="4800"/>
    <n v="24"/>
    <n v="30"/>
    <n v="9989"/>
    <n v="2"/>
    <n v="4"/>
  </r>
  <r>
    <s v="toyota"/>
    <x v="0"/>
    <x v="0"/>
    <s v="two"/>
    <s v="hardtop"/>
    <s v="rwd"/>
    <s v="front"/>
    <n v="98.4"/>
    <n v="176.2"/>
    <n v="65.599999999999994"/>
    <n v="52"/>
    <n v="2679"/>
    <n v="146"/>
    <n v="116"/>
    <n v="4800"/>
    <n v="24"/>
    <n v="30"/>
    <n v="11199"/>
    <n v="2"/>
    <n v="4"/>
  </r>
  <r>
    <s v="toyota"/>
    <x v="0"/>
    <x v="0"/>
    <s v="two"/>
    <s v="hatchback"/>
    <s v="rwd"/>
    <s v="front"/>
    <n v="98.4"/>
    <n v="176.2"/>
    <n v="65.599999999999994"/>
    <n v="52"/>
    <n v="2714"/>
    <n v="146"/>
    <n v="116"/>
    <n v="4800"/>
    <n v="24"/>
    <n v="30"/>
    <n v="11549"/>
    <n v="2"/>
    <n v="4"/>
  </r>
  <r>
    <s v="toyota"/>
    <x v="0"/>
    <x v="0"/>
    <s v="two"/>
    <s v="convertible"/>
    <s v="rwd"/>
    <s v="front"/>
    <n v="98.4"/>
    <n v="176.2"/>
    <n v="65.599999999999994"/>
    <n v="53"/>
    <n v="2975"/>
    <n v="146"/>
    <n v="116"/>
    <n v="4800"/>
    <n v="24"/>
    <n v="30"/>
    <n v="17669"/>
    <n v="2"/>
    <n v="4"/>
  </r>
  <r>
    <s v="toyota"/>
    <x v="0"/>
    <x v="0"/>
    <s v="four"/>
    <s v="sedan"/>
    <s v="fwd"/>
    <s v="front"/>
    <n v="102.4"/>
    <n v="175.6"/>
    <n v="66.5"/>
    <n v="54.9"/>
    <n v="2326"/>
    <n v="122"/>
    <n v="92"/>
    <n v="4200"/>
    <n v="29"/>
    <n v="34"/>
    <n v="8948"/>
    <n v="4"/>
    <n v="4"/>
  </r>
  <r>
    <s v="toyota"/>
    <x v="1"/>
    <x v="1"/>
    <s v="four"/>
    <s v="sedan"/>
    <s v="fwd"/>
    <s v="front"/>
    <n v="102.4"/>
    <n v="175.6"/>
    <n v="66.5"/>
    <n v="54.9"/>
    <n v="2480"/>
    <n v="110"/>
    <n v="73"/>
    <n v="4500"/>
    <n v="30"/>
    <n v="33"/>
    <n v="10698"/>
    <n v="4"/>
    <n v="4"/>
  </r>
  <r>
    <s v="toyota"/>
    <x v="0"/>
    <x v="0"/>
    <s v="four"/>
    <s v="hatchback"/>
    <s v="fwd"/>
    <s v="front"/>
    <n v="102.4"/>
    <n v="175.6"/>
    <n v="66.5"/>
    <n v="53.9"/>
    <n v="2414"/>
    <n v="122"/>
    <n v="92"/>
    <n v="4200"/>
    <n v="27"/>
    <n v="32"/>
    <n v="9988"/>
    <n v="4"/>
    <n v="4"/>
  </r>
  <r>
    <s v="toyota"/>
    <x v="0"/>
    <x v="0"/>
    <s v="four"/>
    <s v="sedan"/>
    <s v="fwd"/>
    <s v="front"/>
    <n v="102.4"/>
    <n v="175.6"/>
    <n v="66.5"/>
    <n v="54.9"/>
    <n v="2414"/>
    <n v="122"/>
    <n v="92"/>
    <n v="4200"/>
    <n v="27"/>
    <n v="32"/>
    <n v="10898"/>
    <n v="4"/>
    <n v="4"/>
  </r>
  <r>
    <s v="toyota"/>
    <x v="0"/>
    <x v="0"/>
    <s v="four"/>
    <s v="hatchback"/>
    <s v="fwd"/>
    <s v="front"/>
    <n v="102.4"/>
    <n v="175.6"/>
    <n v="66.5"/>
    <n v="53.9"/>
    <n v="2458"/>
    <n v="122"/>
    <n v="92"/>
    <n v="4200"/>
    <n v="27"/>
    <n v="32"/>
    <n v="11248"/>
    <n v="4"/>
    <n v="4"/>
  </r>
  <r>
    <s v="toyota"/>
    <x v="0"/>
    <x v="0"/>
    <s v="two"/>
    <s v="hatchback"/>
    <s v="rwd"/>
    <s v="front"/>
    <n v="102.9"/>
    <n v="183.5"/>
    <n v="67.7"/>
    <n v="52"/>
    <n v="2976"/>
    <n v="171"/>
    <n v="161"/>
    <n v="5200"/>
    <n v="20"/>
    <n v="24"/>
    <n v="16558"/>
    <n v="2"/>
    <n v="6"/>
  </r>
  <r>
    <s v="toyota"/>
    <x v="0"/>
    <x v="0"/>
    <s v="two"/>
    <s v="hatchback"/>
    <s v="rwd"/>
    <s v="front"/>
    <n v="102.9"/>
    <n v="183.5"/>
    <n v="67.7"/>
    <n v="52"/>
    <n v="3016"/>
    <n v="171"/>
    <n v="161"/>
    <n v="5200"/>
    <n v="19"/>
    <n v="24"/>
    <n v="15998"/>
    <n v="2"/>
    <n v="6"/>
  </r>
  <r>
    <s v="toyota"/>
    <x v="0"/>
    <x v="0"/>
    <s v="four"/>
    <s v="sedan"/>
    <s v="rwd"/>
    <s v="front"/>
    <n v="104.5"/>
    <n v="187.8"/>
    <n v="66.5"/>
    <n v="54.1"/>
    <n v="3131"/>
    <n v="171"/>
    <n v="156"/>
    <n v="5200"/>
    <n v="20"/>
    <n v="24"/>
    <n v="15690"/>
    <n v="4"/>
    <n v="6"/>
  </r>
  <r>
    <s v="toyota"/>
    <x v="0"/>
    <x v="0"/>
    <s v="four"/>
    <s v="wagon"/>
    <s v="rwd"/>
    <s v="front"/>
    <n v="104.5"/>
    <n v="187.8"/>
    <n v="66.5"/>
    <n v="54.1"/>
    <n v="3151"/>
    <n v="161"/>
    <n v="156"/>
    <n v="5200"/>
    <n v="19"/>
    <n v="24"/>
    <n v="15750"/>
    <n v="4"/>
    <n v="6"/>
  </r>
  <r>
    <s v="volkswagen"/>
    <x v="1"/>
    <x v="0"/>
    <s v="two"/>
    <s v="sedan"/>
    <s v="fwd"/>
    <s v="front"/>
    <n v="97.3"/>
    <n v="171.7"/>
    <n v="65.5"/>
    <n v="55.7"/>
    <n v="2261"/>
    <n v="97"/>
    <n v="52"/>
    <n v="4800"/>
    <n v="37"/>
    <n v="46"/>
    <n v="7775"/>
    <n v="2"/>
    <n v="4"/>
  </r>
  <r>
    <s v="volkswagen"/>
    <x v="0"/>
    <x v="0"/>
    <s v="two"/>
    <s v="sedan"/>
    <s v="fwd"/>
    <s v="front"/>
    <n v="97.3"/>
    <n v="171.7"/>
    <n v="65.5"/>
    <n v="55.7"/>
    <n v="2209"/>
    <n v="109"/>
    <n v="85"/>
    <n v="5250"/>
    <n v="27"/>
    <n v="34"/>
    <n v="7975"/>
    <n v="2"/>
    <n v="4"/>
  </r>
  <r>
    <s v="volkswagen"/>
    <x v="1"/>
    <x v="0"/>
    <s v="four"/>
    <s v="sedan"/>
    <s v="fwd"/>
    <s v="front"/>
    <n v="97.3"/>
    <n v="171.7"/>
    <n v="65.5"/>
    <n v="55.7"/>
    <n v="2264"/>
    <n v="97"/>
    <n v="52"/>
    <n v="4800"/>
    <n v="37"/>
    <n v="46"/>
    <n v="7995"/>
    <n v="4"/>
    <n v="4"/>
  </r>
  <r>
    <s v="volkswagen"/>
    <x v="0"/>
    <x v="0"/>
    <s v="four"/>
    <s v="sedan"/>
    <s v="fwd"/>
    <s v="front"/>
    <n v="97.3"/>
    <n v="171.7"/>
    <n v="65.5"/>
    <n v="55.7"/>
    <n v="2212"/>
    <n v="109"/>
    <n v="85"/>
    <n v="5250"/>
    <n v="27"/>
    <n v="34"/>
    <n v="8195"/>
    <n v="4"/>
    <n v="4"/>
  </r>
  <r>
    <s v="volkswagen"/>
    <x v="0"/>
    <x v="0"/>
    <s v="four"/>
    <s v="sedan"/>
    <s v="fwd"/>
    <s v="front"/>
    <n v="97.3"/>
    <n v="171.7"/>
    <n v="65.5"/>
    <n v="55.7"/>
    <n v="2275"/>
    <n v="109"/>
    <n v="85"/>
    <n v="5250"/>
    <n v="27"/>
    <n v="34"/>
    <n v="8495"/>
    <n v="4"/>
    <n v="4"/>
  </r>
  <r>
    <s v="volkswagen"/>
    <x v="1"/>
    <x v="1"/>
    <s v="four"/>
    <s v="sedan"/>
    <s v="fwd"/>
    <s v="front"/>
    <n v="97.3"/>
    <n v="171.7"/>
    <n v="65.5"/>
    <n v="55.7"/>
    <n v="2319"/>
    <n v="97"/>
    <n v="68"/>
    <n v="4500"/>
    <n v="37"/>
    <n v="42"/>
    <n v="9495"/>
    <n v="4"/>
    <n v="4"/>
  </r>
  <r>
    <s v="volkswagen"/>
    <x v="0"/>
    <x v="0"/>
    <s v="four"/>
    <s v="sedan"/>
    <s v="fwd"/>
    <s v="front"/>
    <n v="97.3"/>
    <n v="171.7"/>
    <n v="65.5"/>
    <n v="55.7"/>
    <n v="2300"/>
    <n v="109"/>
    <n v="100"/>
    <n v="5500"/>
    <n v="26"/>
    <n v="32"/>
    <n v="9995"/>
    <n v="4"/>
    <n v="4"/>
  </r>
  <r>
    <s v="volkswagen"/>
    <x v="0"/>
    <x v="0"/>
    <s v="two"/>
    <s v="convertible"/>
    <s v="fwd"/>
    <s v="front"/>
    <n v="94.5"/>
    <n v="159.30000000000001"/>
    <n v="64.2"/>
    <n v="55.6"/>
    <n v="2254"/>
    <n v="109"/>
    <n v="90"/>
    <n v="5500"/>
    <n v="24"/>
    <n v="29"/>
    <n v="11595"/>
    <n v="2"/>
    <n v="4"/>
  </r>
  <r>
    <s v="volkswagen"/>
    <x v="0"/>
    <x v="0"/>
    <s v="two"/>
    <s v="hatchback"/>
    <s v="fwd"/>
    <s v="front"/>
    <n v="94.5"/>
    <n v="165.7"/>
    <n v="64"/>
    <n v="51.4"/>
    <n v="2221"/>
    <n v="109"/>
    <n v="90"/>
    <n v="5500"/>
    <n v="24"/>
    <n v="29"/>
    <n v="9980"/>
    <n v="2"/>
    <n v="4"/>
  </r>
  <r>
    <s v="volkswagen"/>
    <x v="0"/>
    <x v="0"/>
    <s v="four"/>
    <s v="sedan"/>
    <s v="fwd"/>
    <s v="front"/>
    <n v="100.4"/>
    <n v="180.2"/>
    <n v="66.900000000000006"/>
    <n v="55.1"/>
    <n v="2661"/>
    <n v="136"/>
    <n v="110"/>
    <n v="5500"/>
    <n v="19"/>
    <n v="24"/>
    <n v="13295"/>
    <n v="4"/>
    <n v="5"/>
  </r>
  <r>
    <s v="volkswagen"/>
    <x v="1"/>
    <x v="1"/>
    <s v="four"/>
    <s v="sedan"/>
    <s v="fwd"/>
    <s v="front"/>
    <n v="100.4"/>
    <n v="180.2"/>
    <n v="66.900000000000006"/>
    <n v="55.1"/>
    <n v="2579"/>
    <n v="97"/>
    <n v="68"/>
    <n v="4500"/>
    <n v="33"/>
    <n v="38"/>
    <n v="13845"/>
    <n v="4"/>
    <n v="4"/>
  </r>
  <r>
    <s v="volkswagen"/>
    <x v="0"/>
    <x v="0"/>
    <s v="four"/>
    <s v="wagon"/>
    <s v="fwd"/>
    <s v="front"/>
    <n v="100.4"/>
    <n v="183.1"/>
    <n v="66.900000000000006"/>
    <n v="55.1"/>
    <n v="2563"/>
    <n v="109"/>
    <n v="88"/>
    <n v="5500"/>
    <n v="25"/>
    <n v="31"/>
    <n v="12290"/>
    <n v="4"/>
    <n v="4"/>
  </r>
  <r>
    <s v="volvo"/>
    <x v="0"/>
    <x v="0"/>
    <s v="four"/>
    <s v="sedan"/>
    <s v="rwd"/>
    <s v="front"/>
    <n v="104.3"/>
    <n v="188.8"/>
    <n v="67.2"/>
    <n v="56.2"/>
    <n v="2912"/>
    <n v="141"/>
    <n v="114"/>
    <n v="5400"/>
    <n v="23"/>
    <n v="28"/>
    <n v="12940"/>
    <n v="4"/>
    <n v="4"/>
  </r>
  <r>
    <s v="volvo"/>
    <x v="0"/>
    <x v="0"/>
    <s v="four"/>
    <s v="wagon"/>
    <s v="rwd"/>
    <s v="front"/>
    <n v="104.3"/>
    <n v="188.8"/>
    <n v="67.2"/>
    <n v="57.5"/>
    <n v="3034"/>
    <n v="141"/>
    <n v="114"/>
    <n v="5400"/>
    <n v="23"/>
    <n v="28"/>
    <n v="13415"/>
    <n v="4"/>
    <n v="4"/>
  </r>
  <r>
    <s v="volvo"/>
    <x v="0"/>
    <x v="0"/>
    <s v="four"/>
    <s v="sedan"/>
    <s v="rwd"/>
    <s v="front"/>
    <n v="104.3"/>
    <n v="188.8"/>
    <n v="67.2"/>
    <n v="56.2"/>
    <n v="2935"/>
    <n v="141"/>
    <n v="114"/>
    <n v="5400"/>
    <n v="24"/>
    <n v="28"/>
    <n v="15985"/>
    <n v="4"/>
    <n v="4"/>
  </r>
  <r>
    <s v="volvo"/>
    <x v="0"/>
    <x v="0"/>
    <s v="four"/>
    <s v="wagon"/>
    <s v="rwd"/>
    <s v="front"/>
    <n v="104.3"/>
    <n v="188.8"/>
    <n v="67.2"/>
    <n v="57.5"/>
    <n v="3042"/>
    <n v="141"/>
    <n v="114"/>
    <n v="5400"/>
    <n v="24"/>
    <n v="28"/>
    <n v="16515"/>
    <n v="4"/>
    <n v="4"/>
  </r>
  <r>
    <s v="volvo"/>
    <x v="0"/>
    <x v="1"/>
    <s v="four"/>
    <s v="sedan"/>
    <s v="rwd"/>
    <s v="front"/>
    <n v="104.3"/>
    <n v="188.8"/>
    <n v="67.2"/>
    <n v="56.2"/>
    <n v="3045"/>
    <n v="130"/>
    <n v="162"/>
    <n v="5100"/>
    <n v="17"/>
    <n v="22"/>
    <n v="18420"/>
    <n v="4"/>
    <n v="4"/>
  </r>
  <r>
    <s v="volvo"/>
    <x v="0"/>
    <x v="1"/>
    <s v="four"/>
    <s v="wagon"/>
    <s v="rwd"/>
    <s v="front"/>
    <n v="104.3"/>
    <n v="188.8"/>
    <n v="67.2"/>
    <n v="57.5"/>
    <n v="3157"/>
    <n v="130"/>
    <n v="162"/>
    <n v="5100"/>
    <n v="17"/>
    <n v="22"/>
    <n v="18950"/>
    <n v="4"/>
    <n v="4"/>
  </r>
  <r>
    <s v="volvo"/>
    <x v="0"/>
    <x v="0"/>
    <s v="four"/>
    <s v="sedan"/>
    <s v="rwd"/>
    <s v="front"/>
    <n v="109.1"/>
    <n v="188.8"/>
    <n v="68.900000000000006"/>
    <n v="55.5"/>
    <n v="2952"/>
    <n v="141"/>
    <n v="114"/>
    <n v="5400"/>
    <n v="23"/>
    <n v="28"/>
    <n v="16845"/>
    <n v="4"/>
    <n v="4"/>
  </r>
  <r>
    <s v="volvo"/>
    <x v="0"/>
    <x v="1"/>
    <s v="four"/>
    <s v="sedan"/>
    <s v="rwd"/>
    <s v="front"/>
    <n v="109.1"/>
    <n v="188.8"/>
    <n v="68.8"/>
    <n v="55.5"/>
    <n v="3049"/>
    <n v="141"/>
    <n v="160"/>
    <n v="5300"/>
    <n v="19"/>
    <n v="25"/>
    <n v="19045"/>
    <n v="4"/>
    <n v="4"/>
  </r>
  <r>
    <s v="volvo"/>
    <x v="0"/>
    <x v="0"/>
    <s v="four"/>
    <s v="sedan"/>
    <s v="rwd"/>
    <s v="front"/>
    <n v="109.1"/>
    <n v="188.8"/>
    <n v="68.900000000000006"/>
    <n v="55.5"/>
    <n v="3012"/>
    <n v="173"/>
    <n v="134"/>
    <n v="5500"/>
    <n v="18"/>
    <n v="23"/>
    <n v="21485"/>
    <n v="4"/>
    <n v="6"/>
  </r>
  <r>
    <s v="volvo"/>
    <x v="1"/>
    <x v="1"/>
    <s v="four"/>
    <s v="sedan"/>
    <s v="rwd"/>
    <s v="front"/>
    <n v="109.1"/>
    <n v="188.8"/>
    <n v="68.900000000000006"/>
    <n v="55.5"/>
    <n v="3217"/>
    <n v="145"/>
    <n v="106"/>
    <n v="4800"/>
    <n v="26"/>
    <n v="27"/>
    <n v="22470"/>
    <n v="4"/>
    <n v="6"/>
  </r>
  <r>
    <s v="volvo"/>
    <x v="0"/>
    <x v="1"/>
    <s v="four"/>
    <s v="sedan"/>
    <s v="rwd"/>
    <s v="front"/>
    <n v="109.1"/>
    <n v="188.8"/>
    <n v="68.900000000000006"/>
    <n v="55.5"/>
    <n v="3062"/>
    <n v="141"/>
    <n v="114"/>
    <n v="5400"/>
    <n v="19"/>
    <n v="25"/>
    <n v="22625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88061-7A09-4A9C-80ED-D5400E92E28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20"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spiration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D2869-67EA-4FB5-9AF9-686E52E35F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/>
  <pivotFields count="2">
    <pivotField axis="axisRow" showAll="0" sortType="descending">
      <items count="23">
        <item x="0"/>
        <item x="1"/>
        <item x="2"/>
        <item x="3"/>
        <item x="4"/>
        <item x="5"/>
        <item x="6"/>
        <item n=" 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0"/>
  </rowFields>
  <rowItems count="23">
    <i>
      <x v="7"/>
    </i>
    <i>
      <x v="9"/>
    </i>
    <i>
      <x v="15"/>
    </i>
    <i>
      <x v="2"/>
    </i>
    <i>
      <x v="21"/>
    </i>
    <i>
      <x v="1"/>
    </i>
    <i>
      <x v="10"/>
    </i>
    <i>
      <x/>
    </i>
    <i>
      <x v="13"/>
    </i>
    <i>
      <x v="17"/>
    </i>
    <i>
      <x v="8"/>
    </i>
    <i>
      <x v="12"/>
    </i>
    <i>
      <x v="20"/>
    </i>
    <i>
      <x v="19"/>
    </i>
    <i>
      <x v="16"/>
    </i>
    <i>
      <x v="11"/>
    </i>
    <i>
      <x v="6"/>
    </i>
    <i>
      <x v="18"/>
    </i>
    <i>
      <x v="5"/>
    </i>
    <i>
      <x v="14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ice" fld="1" subtotal="count" baseField="0" baseItem="0"/>
    <dataField name="Average of price" fld="1" subtotal="average" baseField="0" baseItem="12"/>
  </dataFields>
  <formats count="9">
    <format dxfId="10">
      <pivotArea collapsedLevelsAreSubtotals="1" fieldPosition="0">
        <references count="1">
          <reference field="0" count="0"/>
        </references>
      </pivotArea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fieldPosition="0">
        <references count="1">
          <reference field="0" count="5">
            <x v="2"/>
            <x v="7"/>
            <x v="9"/>
            <x v="15"/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DD80-F684-43DB-A127-292B8C7D2C7D}">
  <dimension ref="A1:Z15"/>
  <sheetViews>
    <sheetView topLeftCell="I1" workbookViewId="0">
      <selection activeCell="T23" sqref="T23"/>
    </sheetView>
  </sheetViews>
  <sheetFormatPr defaultRowHeight="14.4" x14ac:dyDescent="0.3"/>
  <cols>
    <col min="1" max="1" width="17" customWidth="1"/>
    <col min="2" max="2" width="13.88671875" customWidth="1"/>
    <col min="3" max="3" width="15.77734375" customWidth="1"/>
    <col min="4" max="4" width="12" customWidth="1"/>
    <col min="5" max="5" width="18" customWidth="1"/>
    <col min="7" max="7" width="17.6640625" customWidth="1"/>
    <col min="9" max="9" width="17.21875" customWidth="1"/>
    <col min="11" max="11" width="16.21875" customWidth="1"/>
    <col min="13" max="13" width="16.77734375" customWidth="1"/>
    <col min="15" max="15" width="16.44140625" customWidth="1"/>
    <col min="17" max="17" width="15.88671875" customWidth="1"/>
    <col min="19" max="19" width="14.77734375" customWidth="1"/>
    <col min="21" max="21" width="16.6640625" customWidth="1"/>
    <col min="23" max="23" width="14.21875" customWidth="1"/>
    <col min="25" max="25" width="19.5546875" customWidth="1"/>
  </cols>
  <sheetData>
    <row r="1" spans="1:26" x14ac:dyDescent="0.3">
      <c r="A1" s="2">
        <v>88.6</v>
      </c>
      <c r="B1" s="2"/>
      <c r="C1" s="2">
        <v>168.8</v>
      </c>
      <c r="D1" s="2"/>
      <c r="E1" s="2">
        <v>64.099999999999994</v>
      </c>
      <c r="F1" s="2"/>
      <c r="G1" s="2">
        <v>48.8</v>
      </c>
      <c r="H1" s="2"/>
      <c r="I1" s="2">
        <v>2548</v>
      </c>
      <c r="J1" s="2"/>
      <c r="K1" s="2">
        <v>130</v>
      </c>
      <c r="L1" s="2"/>
      <c r="M1" s="2">
        <v>111</v>
      </c>
      <c r="N1" s="2"/>
      <c r="O1" s="2">
        <v>5000</v>
      </c>
      <c r="P1" s="2"/>
      <c r="Q1" s="2">
        <v>21</v>
      </c>
      <c r="R1" s="2"/>
      <c r="S1" s="2">
        <v>27</v>
      </c>
      <c r="T1" s="2"/>
      <c r="U1" s="2">
        <v>13495</v>
      </c>
      <c r="V1" s="2"/>
      <c r="W1" s="2">
        <v>2</v>
      </c>
      <c r="X1" s="2"/>
      <c r="Y1" s="2">
        <v>4</v>
      </c>
      <c r="Z1" s="2"/>
    </row>
    <row r="3" spans="1:26" x14ac:dyDescent="0.3">
      <c r="A3" t="s">
        <v>64</v>
      </c>
      <c r="B3">
        <v>98.848000000000084</v>
      </c>
      <c r="C3" t="s">
        <v>64</v>
      </c>
      <c r="D3">
        <v>174.22800000000018</v>
      </c>
      <c r="E3" t="s">
        <v>64</v>
      </c>
      <c r="F3">
        <v>65.897999999999968</v>
      </c>
      <c r="G3" t="s">
        <v>64</v>
      </c>
      <c r="H3">
        <v>53.791500000000042</v>
      </c>
      <c r="I3" t="s">
        <v>64</v>
      </c>
      <c r="J3">
        <v>2555.7049999999999</v>
      </c>
      <c r="K3" t="s">
        <v>64</v>
      </c>
      <c r="L3">
        <v>126.86</v>
      </c>
      <c r="M3" t="s">
        <v>64</v>
      </c>
      <c r="N3">
        <v>103.22499999999999</v>
      </c>
      <c r="O3" t="s">
        <v>64</v>
      </c>
      <c r="P3">
        <v>5122</v>
      </c>
      <c r="Q3" t="s">
        <v>64</v>
      </c>
      <c r="R3">
        <v>25.2</v>
      </c>
      <c r="S3" t="s">
        <v>64</v>
      </c>
      <c r="T3">
        <v>30.704999999999998</v>
      </c>
      <c r="U3" t="s">
        <v>64</v>
      </c>
      <c r="V3">
        <v>13205.69</v>
      </c>
      <c r="W3" t="s">
        <v>64</v>
      </c>
      <c r="X3">
        <v>3.14</v>
      </c>
      <c r="Y3" t="s">
        <v>64</v>
      </c>
      <c r="Z3">
        <v>4.3650000000000002</v>
      </c>
    </row>
    <row r="4" spans="1:26" x14ac:dyDescent="0.3">
      <c r="A4" t="s">
        <v>65</v>
      </c>
      <c r="B4">
        <v>0.42696954806505116</v>
      </c>
      <c r="C4" t="s">
        <v>65</v>
      </c>
      <c r="D4">
        <v>0.87307409299514505</v>
      </c>
      <c r="E4" t="s">
        <v>65</v>
      </c>
      <c r="F4">
        <v>0.14869779815410669</v>
      </c>
      <c r="G4" t="s">
        <v>65</v>
      </c>
      <c r="H4">
        <v>0.17171727596349068</v>
      </c>
      <c r="I4" t="s">
        <v>65</v>
      </c>
      <c r="J4">
        <v>36.670172451367968</v>
      </c>
      <c r="K4" t="s">
        <v>65</v>
      </c>
      <c r="L4">
        <v>2.945135159127275</v>
      </c>
      <c r="M4" t="s">
        <v>65</v>
      </c>
      <c r="N4">
        <v>2.6501771771622664</v>
      </c>
      <c r="O4" t="s">
        <v>65</v>
      </c>
      <c r="P4">
        <v>33.994235396622834</v>
      </c>
      <c r="Q4" t="s">
        <v>65</v>
      </c>
      <c r="R4">
        <v>0.45484549256923795</v>
      </c>
      <c r="S4" t="s">
        <v>65</v>
      </c>
      <c r="T4">
        <v>0.48275785933920212</v>
      </c>
      <c r="U4" t="s">
        <v>65</v>
      </c>
      <c r="V4">
        <v>563.35073923487698</v>
      </c>
      <c r="W4" t="s">
        <v>65</v>
      </c>
      <c r="X4">
        <v>7.0189979098366634E-2</v>
      </c>
      <c r="Y4" t="s">
        <v>65</v>
      </c>
      <c r="Z4">
        <v>7.5080358959634289E-2</v>
      </c>
    </row>
    <row r="5" spans="1:26" x14ac:dyDescent="0.3">
      <c r="A5" t="s">
        <v>66</v>
      </c>
      <c r="B5">
        <v>97</v>
      </c>
      <c r="C5" t="s">
        <v>66</v>
      </c>
      <c r="D5">
        <v>173.2</v>
      </c>
      <c r="E5" t="s">
        <v>66</v>
      </c>
      <c r="F5">
        <v>65.5</v>
      </c>
      <c r="G5" t="s">
        <v>66</v>
      </c>
      <c r="H5">
        <v>54.1</v>
      </c>
      <c r="I5" t="s">
        <v>66</v>
      </c>
      <c r="J5">
        <v>2414</v>
      </c>
      <c r="K5" t="s">
        <v>66</v>
      </c>
      <c r="L5">
        <v>119.5</v>
      </c>
      <c r="M5" t="s">
        <v>66</v>
      </c>
      <c r="N5">
        <v>95</v>
      </c>
      <c r="O5" t="s">
        <v>66</v>
      </c>
      <c r="P5">
        <v>5200</v>
      </c>
      <c r="Q5" t="s">
        <v>66</v>
      </c>
      <c r="R5">
        <v>24</v>
      </c>
      <c r="S5" t="s">
        <v>66</v>
      </c>
      <c r="T5">
        <v>30</v>
      </c>
      <c r="U5" t="s">
        <v>66</v>
      </c>
      <c r="V5">
        <v>10270</v>
      </c>
      <c r="W5" t="s">
        <v>66</v>
      </c>
      <c r="X5">
        <v>4</v>
      </c>
      <c r="Y5" t="s">
        <v>66</v>
      </c>
      <c r="Z5">
        <v>4</v>
      </c>
    </row>
    <row r="6" spans="1:26" x14ac:dyDescent="0.3">
      <c r="A6" t="s">
        <v>67</v>
      </c>
      <c r="B6">
        <v>93.7</v>
      </c>
      <c r="C6" t="s">
        <v>67</v>
      </c>
      <c r="D6">
        <v>157.30000000000001</v>
      </c>
      <c r="E6" t="s">
        <v>67</v>
      </c>
      <c r="F6">
        <v>63.8</v>
      </c>
      <c r="G6" t="s">
        <v>67</v>
      </c>
      <c r="H6">
        <v>50.8</v>
      </c>
      <c r="I6" t="s">
        <v>67</v>
      </c>
      <c r="J6">
        <v>2385</v>
      </c>
      <c r="K6" t="s">
        <v>67</v>
      </c>
      <c r="L6">
        <v>122</v>
      </c>
      <c r="M6" t="s">
        <v>67</v>
      </c>
      <c r="N6">
        <v>68</v>
      </c>
      <c r="O6" t="s">
        <v>67</v>
      </c>
      <c r="P6">
        <v>5500</v>
      </c>
      <c r="Q6" t="s">
        <v>67</v>
      </c>
      <c r="R6">
        <v>31</v>
      </c>
      <c r="S6" t="s">
        <v>67</v>
      </c>
      <c r="T6">
        <v>25</v>
      </c>
      <c r="U6" t="s">
        <v>67</v>
      </c>
      <c r="V6">
        <v>16500</v>
      </c>
      <c r="W6" t="s">
        <v>67</v>
      </c>
      <c r="X6">
        <v>4</v>
      </c>
      <c r="Y6" t="s">
        <v>67</v>
      </c>
      <c r="Z6">
        <v>4</v>
      </c>
    </row>
    <row r="7" spans="1:26" x14ac:dyDescent="0.3">
      <c r="A7" t="s">
        <v>68</v>
      </c>
      <c r="B7">
        <v>6.0382612559390649</v>
      </c>
      <c r="C7" t="s">
        <v>68</v>
      </c>
      <c r="D7">
        <v>12.347132232703229</v>
      </c>
      <c r="E7" t="s">
        <v>68</v>
      </c>
      <c r="F7">
        <v>2.1029044284455467</v>
      </c>
      <c r="G7" t="s">
        <v>68</v>
      </c>
      <c r="H7">
        <v>2.4284490056133201</v>
      </c>
      <c r="I7" t="s">
        <v>68</v>
      </c>
      <c r="J7">
        <v>518.59455215284822</v>
      </c>
      <c r="K7" t="s">
        <v>68</v>
      </c>
      <c r="L7">
        <v>41.650500850596359</v>
      </c>
      <c r="M7" t="s">
        <v>68</v>
      </c>
      <c r="N7">
        <v>37.479165066345217</v>
      </c>
      <c r="O7" t="s">
        <v>68</v>
      </c>
      <c r="P7">
        <v>480.75108740407546</v>
      </c>
      <c r="Q7" t="s">
        <v>68</v>
      </c>
      <c r="R7">
        <v>6.4324866437568717</v>
      </c>
      <c r="S7" t="s">
        <v>68</v>
      </c>
      <c r="T7">
        <v>6.8272271201970263</v>
      </c>
      <c r="U7" t="s">
        <v>68</v>
      </c>
      <c r="V7">
        <v>7966.9825579887192</v>
      </c>
      <c r="W7" t="s">
        <v>68</v>
      </c>
      <c r="X7">
        <v>0.99263620383594153</v>
      </c>
      <c r="Y7" t="s">
        <v>68</v>
      </c>
      <c r="Z7">
        <v>1.0617966190855515</v>
      </c>
    </row>
    <row r="8" spans="1:26" x14ac:dyDescent="0.3">
      <c r="A8" t="s">
        <v>69</v>
      </c>
      <c r="B8">
        <v>36.460598994974816</v>
      </c>
      <c r="C8" t="s">
        <v>69</v>
      </c>
      <c r="D8">
        <v>152.45167437185901</v>
      </c>
      <c r="E8" t="s">
        <v>69</v>
      </c>
      <c r="F8">
        <v>4.4222070351758918</v>
      </c>
      <c r="G8" t="s">
        <v>69</v>
      </c>
      <c r="H8">
        <v>5.8973645728643227</v>
      </c>
      <c r="I8" t="s">
        <v>69</v>
      </c>
      <c r="J8">
        <v>268940.30952261318</v>
      </c>
      <c r="K8" t="s">
        <v>69</v>
      </c>
      <c r="L8">
        <v>1734.7642211055281</v>
      </c>
      <c r="M8" t="s">
        <v>69</v>
      </c>
      <c r="N8">
        <v>1404.6878140703518</v>
      </c>
      <c r="O8" t="s">
        <v>69</v>
      </c>
      <c r="P8">
        <v>231121.60804020101</v>
      </c>
      <c r="Q8" t="s">
        <v>69</v>
      </c>
      <c r="R8">
        <v>41.37688442211055</v>
      </c>
      <c r="S8" t="s">
        <v>69</v>
      </c>
      <c r="T8">
        <v>46.611030150753777</v>
      </c>
      <c r="U8" t="s">
        <v>69</v>
      </c>
      <c r="V8">
        <v>63472811.079296477</v>
      </c>
      <c r="W8" t="s">
        <v>69</v>
      </c>
      <c r="X8">
        <v>0.9853266331658288</v>
      </c>
      <c r="Y8" t="s">
        <v>69</v>
      </c>
      <c r="Z8">
        <v>1.1274120603015076</v>
      </c>
    </row>
    <row r="9" spans="1:26" x14ac:dyDescent="0.3">
      <c r="A9" t="s">
        <v>70</v>
      </c>
      <c r="B9">
        <v>0.96541469038377681</v>
      </c>
      <c r="C9" t="s">
        <v>70</v>
      </c>
      <c r="D9">
        <v>-7.5683918465351496E-2</v>
      </c>
      <c r="E9" t="s">
        <v>70</v>
      </c>
      <c r="F9">
        <v>0.66961251473561267</v>
      </c>
      <c r="G9" t="s">
        <v>70</v>
      </c>
      <c r="H9">
        <v>-0.42783641695560481</v>
      </c>
      <c r="I9" t="s">
        <v>70</v>
      </c>
      <c r="J9">
        <v>1.9538374357698007E-2</v>
      </c>
      <c r="K9" t="s">
        <v>70</v>
      </c>
      <c r="L9">
        <v>5.459331976466502</v>
      </c>
      <c r="M9" t="s">
        <v>70</v>
      </c>
      <c r="N9">
        <v>1.3125888620367707</v>
      </c>
      <c r="O9" t="s">
        <v>70</v>
      </c>
      <c r="P9">
        <v>5.5182021880709975E-2</v>
      </c>
      <c r="Q9" t="s">
        <v>70</v>
      </c>
      <c r="R9">
        <v>0.74154287630852878</v>
      </c>
      <c r="S9" t="s">
        <v>70</v>
      </c>
      <c r="T9">
        <v>0.54756805484312654</v>
      </c>
      <c r="U9" t="s">
        <v>70</v>
      </c>
      <c r="V9">
        <v>3.2022753848392247</v>
      </c>
      <c r="W9" t="s">
        <v>70</v>
      </c>
      <c r="X9">
        <v>-1.9383014294445786</v>
      </c>
      <c r="Y9" t="s">
        <v>70</v>
      </c>
      <c r="Z9">
        <v>14.886057779156065</v>
      </c>
    </row>
    <row r="10" spans="1:26" x14ac:dyDescent="0.3">
      <c r="A10" t="s">
        <v>71</v>
      </c>
      <c r="B10">
        <v>1.0498937200690648</v>
      </c>
      <c r="C10" t="s">
        <v>71</v>
      </c>
      <c r="D10">
        <v>0.14808799446847981</v>
      </c>
      <c r="E10" t="s">
        <v>71</v>
      </c>
      <c r="F10">
        <v>0.86790815281375766</v>
      </c>
      <c r="G10" t="s">
        <v>71</v>
      </c>
      <c r="H10">
        <v>4.2462742762345039E-2</v>
      </c>
      <c r="I10" t="s">
        <v>71</v>
      </c>
      <c r="J10">
        <v>0.70384943685822154</v>
      </c>
      <c r="K10" t="s">
        <v>71</v>
      </c>
      <c r="L10">
        <v>1.975507942071911</v>
      </c>
      <c r="M10" t="s">
        <v>71</v>
      </c>
      <c r="N10">
        <v>1.1559923520070068</v>
      </c>
      <c r="O10" t="s">
        <v>71</v>
      </c>
      <c r="P10">
        <v>8.4401782170746689E-2</v>
      </c>
      <c r="Q10" t="s">
        <v>71</v>
      </c>
      <c r="R10">
        <v>0.67248405391466848</v>
      </c>
      <c r="S10" t="s">
        <v>71</v>
      </c>
      <c r="T10">
        <v>0.54198807498316171</v>
      </c>
      <c r="U10" t="s">
        <v>71</v>
      </c>
      <c r="V10">
        <v>1.8058012807644375</v>
      </c>
      <c r="W10" t="s">
        <v>71</v>
      </c>
      <c r="X10">
        <v>-0.28492642292848391</v>
      </c>
      <c r="Y10" t="s">
        <v>71</v>
      </c>
      <c r="Z10">
        <v>2.8901542611818791</v>
      </c>
    </row>
    <row r="11" spans="1:26" x14ac:dyDescent="0.3">
      <c r="A11" t="s">
        <v>72</v>
      </c>
      <c r="B11">
        <v>34.300000000000011</v>
      </c>
      <c r="C11" t="s">
        <v>72</v>
      </c>
      <c r="D11">
        <v>67</v>
      </c>
      <c r="E11" t="s">
        <v>72</v>
      </c>
      <c r="F11">
        <v>11.700000000000003</v>
      </c>
      <c r="G11" t="s">
        <v>72</v>
      </c>
      <c r="H11">
        <v>12</v>
      </c>
      <c r="I11" t="s">
        <v>72</v>
      </c>
      <c r="J11">
        <v>2578</v>
      </c>
      <c r="K11" t="s">
        <v>72</v>
      </c>
      <c r="L11">
        <v>265</v>
      </c>
      <c r="M11" t="s">
        <v>72</v>
      </c>
      <c r="N11">
        <v>214</v>
      </c>
      <c r="O11" t="s">
        <v>72</v>
      </c>
      <c r="P11">
        <v>2450</v>
      </c>
      <c r="Q11" t="s">
        <v>72</v>
      </c>
      <c r="R11">
        <v>36</v>
      </c>
      <c r="S11" t="s">
        <v>72</v>
      </c>
      <c r="T11">
        <v>38</v>
      </c>
      <c r="U11" t="s">
        <v>72</v>
      </c>
      <c r="V11">
        <v>40282</v>
      </c>
      <c r="W11" t="s">
        <v>72</v>
      </c>
      <c r="X11">
        <v>2</v>
      </c>
      <c r="Y11" t="s">
        <v>72</v>
      </c>
      <c r="Z11">
        <v>10</v>
      </c>
    </row>
    <row r="12" spans="1:26" x14ac:dyDescent="0.3">
      <c r="A12" t="s">
        <v>73</v>
      </c>
      <c r="B12">
        <v>86.6</v>
      </c>
      <c r="C12" t="s">
        <v>73</v>
      </c>
      <c r="D12">
        <v>141.1</v>
      </c>
      <c r="E12" t="s">
        <v>73</v>
      </c>
      <c r="F12">
        <v>60.3</v>
      </c>
      <c r="G12" t="s">
        <v>73</v>
      </c>
      <c r="H12">
        <v>47.8</v>
      </c>
      <c r="I12" t="s">
        <v>73</v>
      </c>
      <c r="J12">
        <v>1488</v>
      </c>
      <c r="K12" t="s">
        <v>73</v>
      </c>
      <c r="L12">
        <v>61</v>
      </c>
      <c r="M12" t="s">
        <v>73</v>
      </c>
      <c r="N12">
        <v>48</v>
      </c>
      <c r="O12" t="s">
        <v>73</v>
      </c>
      <c r="P12">
        <v>4150</v>
      </c>
      <c r="Q12" t="s">
        <v>73</v>
      </c>
      <c r="R12">
        <v>13</v>
      </c>
      <c r="S12" t="s">
        <v>73</v>
      </c>
      <c r="T12">
        <v>16</v>
      </c>
      <c r="U12" t="s">
        <v>73</v>
      </c>
      <c r="V12">
        <v>5118</v>
      </c>
      <c r="W12" t="s">
        <v>73</v>
      </c>
      <c r="X12">
        <v>2</v>
      </c>
      <c r="Y12" t="s">
        <v>73</v>
      </c>
      <c r="Z12">
        <v>2</v>
      </c>
    </row>
    <row r="13" spans="1:26" x14ac:dyDescent="0.3">
      <c r="A13" t="s">
        <v>74</v>
      </c>
      <c r="B13">
        <v>120.9</v>
      </c>
      <c r="C13" t="s">
        <v>74</v>
      </c>
      <c r="D13">
        <v>208.1</v>
      </c>
      <c r="E13" t="s">
        <v>74</v>
      </c>
      <c r="F13">
        <v>72</v>
      </c>
      <c r="G13" t="s">
        <v>74</v>
      </c>
      <c r="H13">
        <v>59.8</v>
      </c>
      <c r="I13" t="s">
        <v>74</v>
      </c>
      <c r="J13">
        <v>4066</v>
      </c>
      <c r="K13" t="s">
        <v>74</v>
      </c>
      <c r="L13">
        <v>326</v>
      </c>
      <c r="M13" t="s">
        <v>74</v>
      </c>
      <c r="N13">
        <v>262</v>
      </c>
      <c r="O13" t="s">
        <v>74</v>
      </c>
      <c r="P13">
        <v>6600</v>
      </c>
      <c r="Q13" t="s">
        <v>74</v>
      </c>
      <c r="R13">
        <v>49</v>
      </c>
      <c r="S13" t="s">
        <v>74</v>
      </c>
      <c r="T13">
        <v>54</v>
      </c>
      <c r="U13" t="s">
        <v>74</v>
      </c>
      <c r="V13">
        <v>45400</v>
      </c>
      <c r="W13" t="s">
        <v>74</v>
      </c>
      <c r="X13">
        <v>4</v>
      </c>
      <c r="Y13" t="s">
        <v>74</v>
      </c>
      <c r="Z13">
        <v>12</v>
      </c>
    </row>
    <row r="14" spans="1:26" x14ac:dyDescent="0.3">
      <c r="A14" t="s">
        <v>75</v>
      </c>
      <c r="B14">
        <v>19769.600000000017</v>
      </c>
      <c r="C14" t="s">
        <v>75</v>
      </c>
      <c r="D14">
        <v>34845.600000000035</v>
      </c>
      <c r="E14" t="s">
        <v>75</v>
      </c>
      <c r="F14">
        <v>13179.599999999995</v>
      </c>
      <c r="G14" t="s">
        <v>75</v>
      </c>
      <c r="H14">
        <v>10758.300000000008</v>
      </c>
      <c r="I14" t="s">
        <v>75</v>
      </c>
      <c r="J14">
        <v>511141</v>
      </c>
      <c r="K14" t="s">
        <v>75</v>
      </c>
      <c r="L14">
        <v>25372</v>
      </c>
      <c r="M14" t="s">
        <v>75</v>
      </c>
      <c r="N14">
        <v>20645</v>
      </c>
      <c r="O14" t="s">
        <v>75</v>
      </c>
      <c r="P14">
        <v>1024400</v>
      </c>
      <c r="Q14" t="s">
        <v>75</v>
      </c>
      <c r="R14">
        <v>5040</v>
      </c>
      <c r="S14" t="s">
        <v>75</v>
      </c>
      <c r="T14">
        <v>6141</v>
      </c>
      <c r="U14" t="s">
        <v>75</v>
      </c>
      <c r="V14">
        <v>2641138</v>
      </c>
      <c r="W14" t="s">
        <v>75</v>
      </c>
      <c r="X14">
        <v>628</v>
      </c>
      <c r="Y14" t="s">
        <v>75</v>
      </c>
      <c r="Z14">
        <v>873</v>
      </c>
    </row>
    <row r="15" spans="1:26" ht="15" thickBot="1" x14ac:dyDescent="0.35">
      <c r="A15" s="1" t="s">
        <v>76</v>
      </c>
      <c r="B15" s="1">
        <v>200</v>
      </c>
      <c r="C15" s="1" t="s">
        <v>76</v>
      </c>
      <c r="D15" s="1">
        <v>200</v>
      </c>
      <c r="E15" s="1" t="s">
        <v>76</v>
      </c>
      <c r="F15" s="1">
        <v>200</v>
      </c>
      <c r="G15" s="1" t="s">
        <v>76</v>
      </c>
      <c r="H15" s="1">
        <v>200</v>
      </c>
      <c r="I15" s="1" t="s">
        <v>76</v>
      </c>
      <c r="J15" s="1">
        <v>200</v>
      </c>
      <c r="K15" s="1" t="s">
        <v>76</v>
      </c>
      <c r="L15" s="1">
        <v>200</v>
      </c>
      <c r="M15" s="1" t="s">
        <v>76</v>
      </c>
      <c r="N15" s="1">
        <v>200</v>
      </c>
      <c r="O15" s="1" t="s">
        <v>76</v>
      </c>
      <c r="P15" s="1">
        <v>200</v>
      </c>
      <c r="Q15" s="1" t="s">
        <v>76</v>
      </c>
      <c r="R15" s="1">
        <v>200</v>
      </c>
      <c r="S15" s="1" t="s">
        <v>76</v>
      </c>
      <c r="T15" s="1">
        <v>200</v>
      </c>
      <c r="U15" s="1" t="s">
        <v>76</v>
      </c>
      <c r="V15" s="1">
        <v>200</v>
      </c>
      <c r="W15" s="1" t="s">
        <v>76</v>
      </c>
      <c r="X15" s="1">
        <v>200</v>
      </c>
      <c r="Y15" s="1" t="s">
        <v>76</v>
      </c>
      <c r="Z15" s="1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BC81-DFE3-4CF8-B4F6-771FEDF0D813}">
  <dimension ref="A1:C3"/>
  <sheetViews>
    <sheetView workbookViewId="0">
      <selection activeCell="C11" sqref="C11"/>
    </sheetView>
  </sheetViews>
  <sheetFormatPr defaultRowHeight="14.4" x14ac:dyDescent="0.3"/>
  <cols>
    <col min="2" max="2" width="11.77734375" customWidth="1"/>
    <col min="3" max="3" width="15.77734375" customWidth="1"/>
  </cols>
  <sheetData>
    <row r="1" spans="1:3" x14ac:dyDescent="0.3">
      <c r="A1" s="2"/>
      <c r="B1" s="2" t="s">
        <v>13</v>
      </c>
      <c r="C1" s="2" t="s">
        <v>14</v>
      </c>
    </row>
    <row r="2" spans="1:3" x14ac:dyDescent="0.3">
      <c r="A2" t="s">
        <v>13</v>
      </c>
      <c r="B2">
        <v>1</v>
      </c>
    </row>
    <row r="3" spans="1:3" ht="15" thickBot="1" x14ac:dyDescent="0.35">
      <c r="A3" s="1" t="s">
        <v>14</v>
      </c>
      <c r="B3" s="1">
        <v>0.8216845048673268</v>
      </c>
      <c r="C3" s="1">
        <v>1</v>
      </c>
    </row>
  </sheetData>
  <conditionalFormatting sqref="A1: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AAB0-9E1B-47DF-889E-C9B8823A99CB}">
  <dimension ref="A1:O19"/>
  <sheetViews>
    <sheetView workbookViewId="0">
      <selection activeCell="F19" sqref="F19"/>
    </sheetView>
  </sheetViews>
  <sheetFormatPr defaultRowHeight="14.4" x14ac:dyDescent="0.3"/>
  <cols>
    <col min="14" max="14" width="10.21875" customWidth="1"/>
  </cols>
  <sheetData>
    <row r="1" spans="1:15" x14ac:dyDescent="0.3">
      <c r="A1" t="s">
        <v>84</v>
      </c>
      <c r="B1" t="s">
        <v>88</v>
      </c>
      <c r="C1" t="s">
        <v>85</v>
      </c>
      <c r="D1" t="s">
        <v>86</v>
      </c>
      <c r="E1" t="s">
        <v>87</v>
      </c>
      <c r="F1" t="s">
        <v>89</v>
      </c>
      <c r="G1" t="s">
        <v>90</v>
      </c>
      <c r="H1" t="s">
        <v>91</v>
      </c>
      <c r="I1" t="s">
        <v>92</v>
      </c>
      <c r="N1" t="s">
        <v>91</v>
      </c>
      <c r="O1" t="s">
        <v>92</v>
      </c>
    </row>
    <row r="2" spans="1:15" x14ac:dyDescent="0.3">
      <c r="A2">
        <v>6</v>
      </c>
      <c r="B2">
        <f t="shared" ref="B2:F11" ca="1" si="0">RANDBETWEEN(0,100)</f>
        <v>48</v>
      </c>
      <c r="C2">
        <f t="shared" ca="1" si="0"/>
        <v>28</v>
      </c>
      <c r="D2">
        <f t="shared" ca="1" si="0"/>
        <v>67</v>
      </c>
      <c r="E2">
        <f t="shared" ca="1" si="0"/>
        <v>71</v>
      </c>
      <c r="F2">
        <f t="shared" ca="1" si="0"/>
        <v>51</v>
      </c>
      <c r="G2">
        <f t="shared" ref="G2:G11" ca="1" si="1">SUM(B2:F2)</f>
        <v>265</v>
      </c>
      <c r="H2" s="10">
        <f ca="1">G2/500</f>
        <v>0.53</v>
      </c>
      <c r="I2" t="str">
        <f ca="1">INDEX($O$2:$O$8,MATCH(H2*100,$N$2:$N$8,1))</f>
        <v>D</v>
      </c>
      <c r="N2">
        <v>0</v>
      </c>
      <c r="O2" t="s">
        <v>93</v>
      </c>
    </row>
    <row r="3" spans="1:15" x14ac:dyDescent="0.3">
      <c r="A3">
        <v>7</v>
      </c>
      <c r="B3">
        <f t="shared" ca="1" si="0"/>
        <v>23</v>
      </c>
      <c r="C3">
        <f t="shared" ca="1" si="0"/>
        <v>86</v>
      </c>
      <c r="D3">
        <f t="shared" ca="1" si="0"/>
        <v>12</v>
      </c>
      <c r="E3">
        <f t="shared" ca="1" si="0"/>
        <v>80</v>
      </c>
      <c r="F3">
        <f t="shared" ca="1" si="0"/>
        <v>66</v>
      </c>
      <c r="G3">
        <f t="shared" ca="1" si="1"/>
        <v>267</v>
      </c>
      <c r="H3" s="10">
        <f t="shared" ref="H3:H11" ca="1" si="2">G3/500</f>
        <v>0.53400000000000003</v>
      </c>
      <c r="I3" t="str">
        <f t="shared" ref="I3:I11" ca="1" si="3">INDEX($O$2:$O$8,MATCH(H3*100,$N$2:$N$8,1))</f>
        <v>D</v>
      </c>
      <c r="N3">
        <v>40</v>
      </c>
      <c r="O3" t="s">
        <v>94</v>
      </c>
    </row>
    <row r="4" spans="1:15" x14ac:dyDescent="0.3">
      <c r="A4">
        <v>8</v>
      </c>
      <c r="B4">
        <f t="shared" ca="1" si="0"/>
        <v>89</v>
      </c>
      <c r="C4">
        <f t="shared" ca="1" si="0"/>
        <v>35</v>
      </c>
      <c r="D4">
        <f t="shared" ca="1" si="0"/>
        <v>40</v>
      </c>
      <c r="E4">
        <f t="shared" ca="1" si="0"/>
        <v>55</v>
      </c>
      <c r="F4">
        <f t="shared" ca="1" si="0"/>
        <v>62</v>
      </c>
      <c r="G4">
        <f t="shared" ca="1" si="1"/>
        <v>281</v>
      </c>
      <c r="H4" s="10">
        <f t="shared" ca="1" si="2"/>
        <v>0.56200000000000006</v>
      </c>
      <c r="I4" t="str">
        <f t="shared" ca="1" si="3"/>
        <v>D</v>
      </c>
      <c r="N4">
        <v>50</v>
      </c>
      <c r="O4" t="s">
        <v>95</v>
      </c>
    </row>
    <row r="5" spans="1:15" x14ac:dyDescent="0.3">
      <c r="A5">
        <v>4</v>
      </c>
      <c r="B5">
        <f t="shared" ca="1" si="0"/>
        <v>61</v>
      </c>
      <c r="C5">
        <f t="shared" ca="1" si="0"/>
        <v>62</v>
      </c>
      <c r="D5">
        <f t="shared" ca="1" si="0"/>
        <v>24</v>
      </c>
      <c r="E5">
        <f t="shared" ca="1" si="0"/>
        <v>53</v>
      </c>
      <c r="F5">
        <f t="shared" ca="1" si="0"/>
        <v>86</v>
      </c>
      <c r="G5">
        <f t="shared" ca="1" si="1"/>
        <v>286</v>
      </c>
      <c r="H5" s="10">
        <f t="shared" ca="1" si="2"/>
        <v>0.57199999999999995</v>
      </c>
      <c r="I5" t="str">
        <f t="shared" ca="1" si="3"/>
        <v>D</v>
      </c>
      <c r="N5">
        <v>60</v>
      </c>
      <c r="O5" t="s">
        <v>96</v>
      </c>
    </row>
    <row r="6" spans="1:15" x14ac:dyDescent="0.3">
      <c r="A6">
        <v>9</v>
      </c>
      <c r="B6">
        <f t="shared" ca="1" si="0"/>
        <v>49</v>
      </c>
      <c r="C6">
        <f t="shared" ca="1" si="0"/>
        <v>32</v>
      </c>
      <c r="D6">
        <f t="shared" ca="1" si="0"/>
        <v>74</v>
      </c>
      <c r="E6">
        <f t="shared" ca="1" si="0"/>
        <v>15</v>
      </c>
      <c r="F6">
        <f t="shared" ca="1" si="0"/>
        <v>54</v>
      </c>
      <c r="G6">
        <f t="shared" ca="1" si="1"/>
        <v>224</v>
      </c>
      <c r="H6" s="10">
        <f t="shared" ca="1" si="2"/>
        <v>0.44800000000000001</v>
      </c>
      <c r="I6" t="str">
        <f t="shared" ca="1" si="3"/>
        <v>E</v>
      </c>
      <c r="N6">
        <v>70</v>
      </c>
      <c r="O6" t="s">
        <v>97</v>
      </c>
    </row>
    <row r="7" spans="1:15" x14ac:dyDescent="0.3">
      <c r="A7">
        <v>10</v>
      </c>
      <c r="B7">
        <f t="shared" ca="1" si="0"/>
        <v>38</v>
      </c>
      <c r="C7">
        <f t="shared" ca="1" si="0"/>
        <v>62</v>
      </c>
      <c r="D7">
        <f t="shared" ca="1" si="0"/>
        <v>37</v>
      </c>
      <c r="E7">
        <f t="shared" ca="1" si="0"/>
        <v>72</v>
      </c>
      <c r="F7">
        <f t="shared" ca="1" si="0"/>
        <v>48</v>
      </c>
      <c r="G7">
        <f t="shared" ca="1" si="1"/>
        <v>257</v>
      </c>
      <c r="H7" s="10">
        <f t="shared" ca="1" si="2"/>
        <v>0.51400000000000001</v>
      </c>
      <c r="I7" t="str">
        <f t="shared" ca="1" si="3"/>
        <v>D</v>
      </c>
      <c r="N7">
        <v>80</v>
      </c>
      <c r="O7" t="s">
        <v>98</v>
      </c>
    </row>
    <row r="8" spans="1:15" x14ac:dyDescent="0.3">
      <c r="A8">
        <v>5</v>
      </c>
      <c r="B8">
        <f t="shared" ca="1" si="0"/>
        <v>96</v>
      </c>
      <c r="C8">
        <f t="shared" ca="1" si="0"/>
        <v>43</v>
      </c>
      <c r="D8">
        <f t="shared" ca="1" si="0"/>
        <v>39</v>
      </c>
      <c r="E8">
        <f t="shared" ca="1" si="0"/>
        <v>23</v>
      </c>
      <c r="F8">
        <f t="shared" ca="1" si="0"/>
        <v>10</v>
      </c>
      <c r="G8">
        <f t="shared" ca="1" si="1"/>
        <v>211</v>
      </c>
      <c r="H8" s="10">
        <f t="shared" ca="1" si="2"/>
        <v>0.42199999999999999</v>
      </c>
      <c r="I8" t="str">
        <f t="shared" ca="1" si="3"/>
        <v>E</v>
      </c>
      <c r="N8">
        <v>90</v>
      </c>
      <c r="O8" t="s">
        <v>99</v>
      </c>
    </row>
    <row r="9" spans="1:15" x14ac:dyDescent="0.3">
      <c r="A9">
        <v>2</v>
      </c>
      <c r="B9">
        <f t="shared" ca="1" si="0"/>
        <v>68</v>
      </c>
      <c r="C9">
        <f t="shared" ca="1" si="0"/>
        <v>79</v>
      </c>
      <c r="D9">
        <f t="shared" ca="1" si="0"/>
        <v>50</v>
      </c>
      <c r="E9">
        <f t="shared" ca="1" si="0"/>
        <v>99</v>
      </c>
      <c r="F9">
        <f t="shared" ca="1" si="0"/>
        <v>52</v>
      </c>
      <c r="G9">
        <f t="shared" ca="1" si="1"/>
        <v>348</v>
      </c>
      <c r="H9" s="10">
        <f t="shared" ca="1" si="2"/>
        <v>0.69599999999999995</v>
      </c>
      <c r="I9" t="str">
        <f t="shared" ca="1" si="3"/>
        <v>C</v>
      </c>
    </row>
    <row r="10" spans="1:15" x14ac:dyDescent="0.3">
      <c r="A10">
        <v>1</v>
      </c>
      <c r="B10">
        <f t="shared" ca="1" si="0"/>
        <v>9</v>
      </c>
      <c r="C10">
        <f t="shared" ca="1" si="0"/>
        <v>96</v>
      </c>
      <c r="D10">
        <f t="shared" ca="1" si="0"/>
        <v>58</v>
      </c>
      <c r="E10">
        <f t="shared" ca="1" si="0"/>
        <v>93</v>
      </c>
      <c r="F10">
        <f t="shared" ca="1" si="0"/>
        <v>24</v>
      </c>
      <c r="G10">
        <f t="shared" ca="1" si="1"/>
        <v>280</v>
      </c>
      <c r="H10" s="10">
        <f t="shared" ca="1" si="2"/>
        <v>0.56000000000000005</v>
      </c>
      <c r="I10" t="str">
        <f t="shared" ca="1" si="3"/>
        <v>D</v>
      </c>
    </row>
    <row r="11" spans="1:15" x14ac:dyDescent="0.3">
      <c r="A11">
        <v>3</v>
      </c>
      <c r="B11">
        <f t="shared" ca="1" si="0"/>
        <v>46</v>
      </c>
      <c r="C11">
        <f t="shared" ca="1" si="0"/>
        <v>81</v>
      </c>
      <c r="D11">
        <f t="shared" ca="1" si="0"/>
        <v>10</v>
      </c>
      <c r="E11">
        <f t="shared" ca="1" si="0"/>
        <v>96</v>
      </c>
      <c r="F11">
        <f t="shared" ca="1" si="0"/>
        <v>59</v>
      </c>
      <c r="G11">
        <f t="shared" ca="1" si="1"/>
        <v>292</v>
      </c>
      <c r="H11" s="10">
        <f t="shared" ca="1" si="2"/>
        <v>0.58399999999999996</v>
      </c>
      <c r="I11" t="str">
        <f t="shared" ca="1" si="3"/>
        <v>D</v>
      </c>
    </row>
    <row r="13" spans="1:15" x14ac:dyDescent="0.3">
      <c r="A13" t="s">
        <v>100</v>
      </c>
    </row>
    <row r="14" spans="1:15" x14ac:dyDescent="0.3">
      <c r="A14" t="s">
        <v>101</v>
      </c>
      <c r="B14">
        <v>3</v>
      </c>
    </row>
    <row r="15" spans="1:15" x14ac:dyDescent="0.3">
      <c r="A15" t="s">
        <v>90</v>
      </c>
      <c r="B15">
        <f ca="1">VLOOKUP(B14,$A$2:$I$11,7,FALSE)</f>
        <v>292</v>
      </c>
    </row>
    <row r="16" spans="1:15" x14ac:dyDescent="0.3">
      <c r="A16" t="s">
        <v>92</v>
      </c>
      <c r="B16" t="str">
        <f ca="1">VLOOKUP(B14,$A$2:$I$11,9,FALSE)</f>
        <v>D</v>
      </c>
    </row>
    <row r="17" spans="6:7" x14ac:dyDescent="0.3">
      <c r="F17" t="s">
        <v>102</v>
      </c>
      <c r="G17" t="s">
        <v>88</v>
      </c>
    </row>
    <row r="18" spans="6:7" x14ac:dyDescent="0.3">
      <c r="F18" t="s">
        <v>103</v>
      </c>
    </row>
    <row r="19" spans="6:7" x14ac:dyDescent="0.3">
      <c r="F19" t="s">
        <v>104</v>
      </c>
    </row>
  </sheetData>
  <sortState xmlns:xlrd2="http://schemas.microsoft.com/office/spreadsheetml/2017/richdata2" ref="A2:I11">
    <sortCondition ref="H2:H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BF23-1F36-4A20-B890-F6AF37EE922D}">
  <dimension ref="A3:D7"/>
  <sheetViews>
    <sheetView workbookViewId="0">
      <selection activeCell="A3" sqref="A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10.77734375" bestFit="1" customWidth="1"/>
  </cols>
  <sheetData>
    <row r="3" spans="1:4" x14ac:dyDescent="0.3">
      <c r="A3" s="3" t="s">
        <v>83</v>
      </c>
      <c r="B3" s="3" t="s">
        <v>82</v>
      </c>
    </row>
    <row r="4" spans="1:4" x14ac:dyDescent="0.3">
      <c r="A4" s="3" t="s">
        <v>77</v>
      </c>
      <c r="B4" t="s">
        <v>21</v>
      </c>
      <c r="C4" t="s">
        <v>35</v>
      </c>
      <c r="D4" t="s">
        <v>78</v>
      </c>
    </row>
    <row r="5" spans="1:4" x14ac:dyDescent="0.3">
      <c r="A5" s="4" t="s">
        <v>45</v>
      </c>
      <c r="B5">
        <v>7</v>
      </c>
      <c r="C5">
        <v>13</v>
      </c>
      <c r="D5">
        <v>20</v>
      </c>
    </row>
    <row r="6" spans="1:4" x14ac:dyDescent="0.3">
      <c r="A6" s="4" t="s">
        <v>20</v>
      </c>
      <c r="B6">
        <v>158</v>
      </c>
      <c r="C6">
        <v>23</v>
      </c>
      <c r="D6">
        <v>181</v>
      </c>
    </row>
    <row r="7" spans="1:4" x14ac:dyDescent="0.3">
      <c r="A7" s="4" t="s">
        <v>78</v>
      </c>
      <c r="B7">
        <v>165</v>
      </c>
      <c r="C7">
        <v>36</v>
      </c>
      <c r="D7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14D1-712C-4F8A-9B28-55313AD03544}">
  <dimension ref="A1:N20"/>
  <sheetViews>
    <sheetView workbookViewId="0">
      <selection activeCell="C21" sqref="C21"/>
    </sheetView>
  </sheetViews>
  <sheetFormatPr defaultRowHeight="14.4" x14ac:dyDescent="0.3"/>
  <cols>
    <col min="1" max="1" width="15.109375" customWidth="1"/>
    <col min="2" max="2" width="14.88671875" customWidth="1"/>
    <col min="3" max="3" width="16.44140625" customWidth="1"/>
    <col min="4" max="4" width="12.5546875" customWidth="1"/>
    <col min="6" max="6" width="12.5546875" customWidth="1"/>
    <col min="7" max="7" width="16.109375" customWidth="1"/>
    <col min="8" max="8" width="11.6640625" customWidth="1"/>
    <col min="9" max="9" width="13.109375" customWidth="1"/>
    <col min="10" max="10" width="12.5546875" customWidth="1"/>
    <col min="11" max="11" width="12.44140625" customWidth="1"/>
    <col min="12" max="12" width="11.33203125" customWidth="1"/>
    <col min="13" max="13" width="14.5546875" customWidth="1"/>
    <col min="14" max="14" width="14.21875" customWidth="1"/>
  </cols>
  <sheetData>
    <row r="1" spans="1:14" x14ac:dyDescent="0.3">
      <c r="A1" s="11"/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62</v>
      </c>
      <c r="N1" s="11" t="s">
        <v>63</v>
      </c>
    </row>
    <row r="2" spans="1:14" x14ac:dyDescent="0.3">
      <c r="A2" s="12" t="s">
        <v>7</v>
      </c>
      <c r="B2" s="12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2" t="s">
        <v>8</v>
      </c>
      <c r="B3" s="12">
        <v>0.87602389196180064</v>
      </c>
      <c r="C3" s="12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2" t="s">
        <v>9</v>
      </c>
      <c r="B4" s="12">
        <v>0.81450665226810581</v>
      </c>
      <c r="C4" s="12">
        <v>0.85717032189130038</v>
      </c>
      <c r="D4" s="12">
        <v>1</v>
      </c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 t="s">
        <v>10</v>
      </c>
      <c r="B5" s="12">
        <v>0.59074167482150874</v>
      </c>
      <c r="C5" s="12">
        <v>0.49206254941560107</v>
      </c>
      <c r="D5" s="12">
        <v>0.30600216170344813</v>
      </c>
      <c r="E5" s="12">
        <v>1</v>
      </c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2" t="s">
        <v>11</v>
      </c>
      <c r="B6" s="12">
        <v>0.78209724441566442</v>
      </c>
      <c r="C6" s="12">
        <v>0.88066478626544087</v>
      </c>
      <c r="D6" s="12">
        <v>0.86620109809384149</v>
      </c>
      <c r="E6" s="12">
        <v>0.30758081972622298</v>
      </c>
      <c r="F6" s="12">
        <v>1</v>
      </c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12" t="s">
        <v>13</v>
      </c>
      <c r="B7" s="12">
        <v>0.57202669280584262</v>
      </c>
      <c r="C7" s="12">
        <v>0.6850247620753398</v>
      </c>
      <c r="D7" s="12">
        <v>0.72943563837119896</v>
      </c>
      <c r="E7" s="12">
        <v>7.4694085057929988E-2</v>
      </c>
      <c r="F7" s="12">
        <v>0.84907166064153017</v>
      </c>
      <c r="G7" s="12">
        <v>1</v>
      </c>
      <c r="H7" s="12"/>
      <c r="I7" s="12"/>
      <c r="J7" s="12"/>
      <c r="K7" s="12"/>
      <c r="L7" s="12"/>
      <c r="M7" s="12"/>
      <c r="N7" s="12"/>
    </row>
    <row r="8" spans="1:14" x14ac:dyDescent="0.3">
      <c r="A8" s="12" t="s">
        <v>14</v>
      </c>
      <c r="B8" s="12">
        <v>0.37260685265600607</v>
      </c>
      <c r="C8" s="12">
        <v>0.5779229663651142</v>
      </c>
      <c r="D8" s="12">
        <v>0.61348810180625257</v>
      </c>
      <c r="E8" s="12">
        <v>-8.5543596941098754E-2</v>
      </c>
      <c r="F8" s="12">
        <v>0.75776229234626924</v>
      </c>
      <c r="G8" s="12">
        <v>0.8216845048673268</v>
      </c>
      <c r="H8" s="12">
        <v>1</v>
      </c>
      <c r="I8" s="12"/>
      <c r="J8" s="12"/>
      <c r="K8" s="12"/>
      <c r="L8" s="12"/>
      <c r="M8" s="12"/>
      <c r="N8" s="12"/>
    </row>
    <row r="9" spans="1:14" x14ac:dyDescent="0.3">
      <c r="A9" s="12" t="s">
        <v>15</v>
      </c>
      <c r="B9" s="12">
        <v>-0.36264196868576437</v>
      </c>
      <c r="C9" s="12">
        <v>-0.2819315013971993</v>
      </c>
      <c r="D9" s="12">
        <v>-0.24256907716087969</v>
      </c>
      <c r="E9" s="12">
        <v>-0.31192245045086248</v>
      </c>
      <c r="F9" s="12">
        <v>-0.27902656722680591</v>
      </c>
      <c r="G9" s="12">
        <v>-0.25496071911073581</v>
      </c>
      <c r="H9" s="12">
        <v>0.1046447354130278</v>
      </c>
      <c r="I9" s="12">
        <v>1</v>
      </c>
      <c r="J9" s="12"/>
      <c r="K9" s="12"/>
      <c r="L9" s="12"/>
      <c r="M9" s="12"/>
      <c r="N9" s="12"/>
    </row>
    <row r="10" spans="1:14" x14ac:dyDescent="0.3">
      <c r="A10" s="12" t="s">
        <v>16</v>
      </c>
      <c r="B10" s="12">
        <v>-0.4706064088423571</v>
      </c>
      <c r="C10" s="12">
        <v>-0.66519239471421643</v>
      </c>
      <c r="D10" s="12">
        <v>-0.63353063934175191</v>
      </c>
      <c r="E10" s="12">
        <v>-4.979996881812853E-2</v>
      </c>
      <c r="F10" s="12">
        <v>-0.74954308632163502</v>
      </c>
      <c r="G10" s="12">
        <v>-0.65054597597403951</v>
      </c>
      <c r="H10" s="12">
        <v>-0.82040021809758612</v>
      </c>
      <c r="I10" s="12">
        <v>-0.11769937000873479</v>
      </c>
      <c r="J10" s="12">
        <v>1</v>
      </c>
      <c r="K10" s="12"/>
      <c r="L10" s="12"/>
      <c r="M10" s="12"/>
      <c r="N10" s="12"/>
    </row>
    <row r="11" spans="1:14" x14ac:dyDescent="0.3">
      <c r="A11" s="12" t="s">
        <v>17</v>
      </c>
      <c r="B11" s="12">
        <v>-0.54330446803773758</v>
      </c>
      <c r="C11" s="12">
        <v>-0.69814184697862125</v>
      </c>
      <c r="D11" s="12">
        <v>-0.6806352140910511</v>
      </c>
      <c r="E11" s="12">
        <v>-0.10481184341260161</v>
      </c>
      <c r="F11" s="12">
        <v>-0.79488894230356755</v>
      </c>
      <c r="G11" s="12">
        <v>-0.67957125912207406</v>
      </c>
      <c r="H11" s="12">
        <v>-0.80424073881978486</v>
      </c>
      <c r="I11" s="12">
        <v>-5.8053747947190919E-2</v>
      </c>
      <c r="J11" s="12">
        <v>0.97204370589601097</v>
      </c>
      <c r="K11" s="12">
        <v>1</v>
      </c>
      <c r="L11" s="12"/>
      <c r="M11" s="12"/>
      <c r="N11" s="12"/>
    </row>
    <row r="12" spans="1:14" x14ac:dyDescent="0.3">
      <c r="A12" s="12" t="s">
        <v>18</v>
      </c>
      <c r="B12" s="12">
        <v>0.58464182226550887</v>
      </c>
      <c r="C12" s="12">
        <v>0.6906283804483635</v>
      </c>
      <c r="D12" s="12">
        <v>0.75126534405226719</v>
      </c>
      <c r="E12" s="12">
        <v>0.13548630756805977</v>
      </c>
      <c r="F12" s="12">
        <v>0.83441452577028341</v>
      </c>
      <c r="G12" s="12">
        <v>0.87233516744551975</v>
      </c>
      <c r="H12" s="12">
        <v>0.81079505032907107</v>
      </c>
      <c r="I12" s="12">
        <v>-0.10484596598109105</v>
      </c>
      <c r="J12" s="12">
        <v>-0.68657100678446825</v>
      </c>
      <c r="K12" s="12">
        <v>-0.7046922650589531</v>
      </c>
      <c r="L12" s="12">
        <v>1</v>
      </c>
      <c r="M12" s="12"/>
      <c r="N12" s="12"/>
    </row>
    <row r="13" spans="1:14" x14ac:dyDescent="0.3">
      <c r="A13" s="12" t="s">
        <v>62</v>
      </c>
      <c r="B13" s="12">
        <v>0.45307401185759372</v>
      </c>
      <c r="C13" s="12">
        <v>0.40837116581926647</v>
      </c>
      <c r="D13" s="12">
        <v>0.23734038959937401</v>
      </c>
      <c r="E13" s="12">
        <v>0.55064499176046855</v>
      </c>
      <c r="F13" s="12">
        <v>0.215319155065606</v>
      </c>
      <c r="G13" s="12">
        <v>3.1056339988672996E-2</v>
      </c>
      <c r="H13" s="12">
        <v>-0.10178486324746196</v>
      </c>
      <c r="I13" s="12">
        <v>-0.24007666297815586</v>
      </c>
      <c r="J13" s="12">
        <v>-2.5729777608709911E-2</v>
      </c>
      <c r="K13" s="12">
        <v>-4.4708357180452185E-2</v>
      </c>
      <c r="L13" s="12">
        <v>4.826432126374041E-2</v>
      </c>
      <c r="M13" s="12">
        <v>1</v>
      </c>
      <c r="N13" s="12"/>
    </row>
    <row r="14" spans="1:14" x14ac:dyDescent="0.3">
      <c r="A14" s="12" t="s">
        <v>63</v>
      </c>
      <c r="B14" s="12">
        <v>0.3489314164669628</v>
      </c>
      <c r="C14" s="12">
        <v>0.44034832857032036</v>
      </c>
      <c r="D14" s="12">
        <v>0.52011836150855129</v>
      </c>
      <c r="E14" s="12">
        <v>7.7763019115246312E-3</v>
      </c>
      <c r="F14" s="12">
        <v>0.60445422620140798</v>
      </c>
      <c r="G14" s="12">
        <v>0.84763874226285307</v>
      </c>
      <c r="H14" s="12">
        <v>0.66958499848571695</v>
      </c>
      <c r="I14" s="12">
        <v>-0.15410821854269088</v>
      </c>
      <c r="J14" s="12">
        <v>-0.43943172657476753</v>
      </c>
      <c r="K14" s="12">
        <v>-0.47374577887010261</v>
      </c>
      <c r="L14" s="12">
        <v>0.70864536944682466</v>
      </c>
      <c r="M14" s="12">
        <v>5.6725067778046123E-3</v>
      </c>
      <c r="N14" s="12">
        <v>1</v>
      </c>
    </row>
    <row r="18" spans="3:3" x14ac:dyDescent="0.3">
      <c r="C18" t="s">
        <v>106</v>
      </c>
    </row>
    <row r="19" spans="3:3" x14ac:dyDescent="0.3">
      <c r="C19">
        <f>LARGE(B3:N14,14)</f>
        <v>0.88066478626544087</v>
      </c>
    </row>
    <row r="20" spans="3:3" x14ac:dyDescent="0.3">
      <c r="C20">
        <f>LARGE(B4:N15,15)</f>
        <v>0.86620109809384149</v>
      </c>
    </row>
  </sheetData>
  <conditionalFormatting sqref="A2:N14">
    <cfRule type="top10" dxfId="1" priority="4" rank="8"/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1:N14">
    <cfRule type="colorScale" priority="2">
      <colorScale>
        <cfvo type="min"/>
        <cfvo type="max"/>
        <color rgb="FFFF7128"/>
        <color rgb="FFFFEF9C"/>
      </colorScale>
    </cfRule>
  </conditionalFormatting>
  <conditionalFormatting sqref="B2:N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{92F2F00A-4FA9-474A-982C-0D25F638BBEC}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F2F00A-4FA9-474A-982C-0D25F638B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B2:N14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"/>
  <sheetViews>
    <sheetView tabSelected="1" workbookViewId="0">
      <selection activeCell="V20" sqref="V20"/>
    </sheetView>
  </sheetViews>
  <sheetFormatPr defaultRowHeight="14.4" x14ac:dyDescent="0.3"/>
  <cols>
    <col min="17" max="17" width="14.5546875" customWidth="1"/>
    <col min="18" max="18" width="11" customWidth="1"/>
    <col min="20" max="20" width="10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62</v>
      </c>
      <c r="T1" t="s">
        <v>63</v>
      </c>
      <c r="V1" t="s">
        <v>12</v>
      </c>
    </row>
    <row r="2" spans="1:22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88.6</v>
      </c>
      <c r="I2">
        <v>168.8</v>
      </c>
      <c r="J2">
        <v>64.099999999999994</v>
      </c>
      <c r="K2">
        <v>48.8</v>
      </c>
      <c r="L2">
        <v>2548</v>
      </c>
      <c r="M2">
        <v>130</v>
      </c>
      <c r="N2">
        <v>111</v>
      </c>
      <c r="O2">
        <v>5000</v>
      </c>
      <c r="P2">
        <v>21</v>
      </c>
      <c r="Q2">
        <v>27</v>
      </c>
      <c r="R2">
        <v>13495</v>
      </c>
      <c r="S2">
        <f>VLOOKUP(D2:D202,'Q1'!$E$2:$F$8,2, FALSE)</f>
        <v>2</v>
      </c>
      <c r="T2">
        <f>VLOOKUP(V2:V202,'Q1'!$E$2:$F$8,2,FALSE)</f>
        <v>4</v>
      </c>
      <c r="V2" t="s">
        <v>26</v>
      </c>
    </row>
    <row r="3" spans="1:22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88.6</v>
      </c>
      <c r="I3">
        <v>168.8</v>
      </c>
      <c r="J3">
        <v>64.099999999999994</v>
      </c>
      <c r="K3">
        <v>48.8</v>
      </c>
      <c r="L3">
        <v>2548</v>
      </c>
      <c r="M3">
        <v>130</v>
      </c>
      <c r="N3">
        <v>111</v>
      </c>
      <c r="O3">
        <v>5000</v>
      </c>
      <c r="P3">
        <v>21</v>
      </c>
      <c r="Q3">
        <v>27</v>
      </c>
      <c r="R3">
        <v>16500</v>
      </c>
      <c r="S3">
        <f>VLOOKUP(D3:D203,'Q1'!$E$2:$F$8,2, FALSE)</f>
        <v>2</v>
      </c>
      <c r="T3">
        <f>VLOOKUP(V3:V203,'Q1'!$E$2:$F$8,2,FALSE)</f>
        <v>4</v>
      </c>
      <c r="V3" t="s">
        <v>26</v>
      </c>
    </row>
    <row r="4" spans="1:22" x14ac:dyDescent="0.3">
      <c r="A4" t="s">
        <v>19</v>
      </c>
      <c r="B4" t="s">
        <v>20</v>
      </c>
      <c r="C4" t="s">
        <v>21</v>
      </c>
      <c r="D4" t="s">
        <v>22</v>
      </c>
      <c r="E4" t="s">
        <v>27</v>
      </c>
      <c r="F4" t="s">
        <v>24</v>
      </c>
      <c r="G4" t="s">
        <v>25</v>
      </c>
      <c r="H4">
        <v>94.5</v>
      </c>
      <c r="I4">
        <v>171.2</v>
      </c>
      <c r="J4">
        <v>65.5</v>
      </c>
      <c r="K4">
        <v>52.4</v>
      </c>
      <c r="L4">
        <v>2823</v>
      </c>
      <c r="M4">
        <v>152</v>
      </c>
      <c r="N4">
        <v>154</v>
      </c>
      <c r="O4">
        <v>5000</v>
      </c>
      <c r="P4">
        <v>19</v>
      </c>
      <c r="Q4">
        <v>26</v>
      </c>
      <c r="R4">
        <v>16500</v>
      </c>
      <c r="S4">
        <f>VLOOKUP(D4:D204,'Q1'!$E$2:$F$8,2, FALSE)</f>
        <v>2</v>
      </c>
      <c r="T4">
        <f>VLOOKUP(V4:V204,'Q1'!$E$2:$F$8,2,FALSE)</f>
        <v>6</v>
      </c>
      <c r="V4" t="s">
        <v>28</v>
      </c>
    </row>
    <row r="5" spans="1:22" x14ac:dyDescent="0.3">
      <c r="A5" t="s">
        <v>29</v>
      </c>
      <c r="B5" t="s">
        <v>20</v>
      </c>
      <c r="C5" t="s">
        <v>21</v>
      </c>
      <c r="D5" t="s">
        <v>26</v>
      </c>
      <c r="E5" t="s">
        <v>30</v>
      </c>
      <c r="F5" t="s">
        <v>31</v>
      </c>
      <c r="G5" t="s">
        <v>25</v>
      </c>
      <c r="H5">
        <v>99.8</v>
      </c>
      <c r="I5">
        <v>176.6</v>
      </c>
      <c r="J5">
        <v>66.2</v>
      </c>
      <c r="K5">
        <v>54.3</v>
      </c>
      <c r="L5">
        <v>2337</v>
      </c>
      <c r="M5">
        <v>109</v>
      </c>
      <c r="N5">
        <v>102</v>
      </c>
      <c r="O5">
        <v>5500</v>
      </c>
      <c r="P5">
        <v>24</v>
      </c>
      <c r="Q5">
        <v>30</v>
      </c>
      <c r="R5">
        <v>13950</v>
      </c>
      <c r="S5">
        <f>VLOOKUP(D5:D205,'Q1'!$E$2:$F$8,2, FALSE)</f>
        <v>4</v>
      </c>
      <c r="T5">
        <f>VLOOKUP(V5:V205,'Q1'!$E$2:$F$8,2,FALSE)</f>
        <v>4</v>
      </c>
      <c r="V5" t="s">
        <v>26</v>
      </c>
    </row>
    <row r="6" spans="1:22" x14ac:dyDescent="0.3">
      <c r="A6" t="s">
        <v>29</v>
      </c>
      <c r="B6" t="s">
        <v>20</v>
      </c>
      <c r="C6" t="s">
        <v>21</v>
      </c>
      <c r="D6" t="s">
        <v>26</v>
      </c>
      <c r="E6" t="s">
        <v>30</v>
      </c>
      <c r="F6" t="s">
        <v>32</v>
      </c>
      <c r="G6" t="s">
        <v>25</v>
      </c>
      <c r="H6">
        <v>99.4</v>
      </c>
      <c r="I6">
        <v>176.6</v>
      </c>
      <c r="J6">
        <v>66.400000000000006</v>
      </c>
      <c r="K6">
        <v>54.3</v>
      </c>
      <c r="L6">
        <v>2824</v>
      </c>
      <c r="M6">
        <v>136</v>
      </c>
      <c r="N6">
        <v>115</v>
      </c>
      <c r="O6">
        <v>5500</v>
      </c>
      <c r="P6">
        <v>18</v>
      </c>
      <c r="Q6">
        <v>22</v>
      </c>
      <c r="R6">
        <v>17450</v>
      </c>
      <c r="S6">
        <f>VLOOKUP(D6:D206,'Q1'!$E$2:$F$8,2, FALSE)</f>
        <v>4</v>
      </c>
      <c r="T6">
        <f>VLOOKUP(V6:V206,'Q1'!$E$2:$F$8,2,FALSE)</f>
        <v>5</v>
      </c>
      <c r="V6" t="s">
        <v>33</v>
      </c>
    </row>
    <row r="7" spans="1:22" x14ac:dyDescent="0.3">
      <c r="A7" t="s">
        <v>29</v>
      </c>
      <c r="B7" t="s">
        <v>20</v>
      </c>
      <c r="C7" t="s">
        <v>21</v>
      </c>
      <c r="D7" t="s">
        <v>22</v>
      </c>
      <c r="E7" t="s">
        <v>30</v>
      </c>
      <c r="F7" t="s">
        <v>31</v>
      </c>
      <c r="G7" t="s">
        <v>25</v>
      </c>
      <c r="H7">
        <v>99.8</v>
      </c>
      <c r="I7">
        <v>177.3</v>
      </c>
      <c r="J7">
        <v>66.3</v>
      </c>
      <c r="K7">
        <v>53.1</v>
      </c>
      <c r="L7">
        <v>2507</v>
      </c>
      <c r="M7">
        <v>136</v>
      </c>
      <c r="N7">
        <v>110</v>
      </c>
      <c r="O7">
        <v>5500</v>
      </c>
      <c r="P7">
        <v>19</v>
      </c>
      <c r="Q7">
        <v>25</v>
      </c>
      <c r="R7">
        <v>15250</v>
      </c>
      <c r="S7">
        <f>VLOOKUP(D7:D207,'Q1'!$E$2:$F$8,2, FALSE)</f>
        <v>2</v>
      </c>
      <c r="T7">
        <f>VLOOKUP(V7:V207,'Q1'!$E$2:$F$8,2,FALSE)</f>
        <v>5</v>
      </c>
      <c r="V7" t="s">
        <v>33</v>
      </c>
    </row>
    <row r="8" spans="1:22" x14ac:dyDescent="0.3">
      <c r="A8" t="s">
        <v>29</v>
      </c>
      <c r="B8" t="s">
        <v>20</v>
      </c>
      <c r="C8" t="s">
        <v>21</v>
      </c>
      <c r="D8" t="s">
        <v>26</v>
      </c>
      <c r="E8" t="s">
        <v>30</v>
      </c>
      <c r="F8" t="s">
        <v>31</v>
      </c>
      <c r="G8" t="s">
        <v>25</v>
      </c>
      <c r="H8">
        <v>105.8</v>
      </c>
      <c r="I8">
        <v>192.7</v>
      </c>
      <c r="J8">
        <v>71.400000000000006</v>
      </c>
      <c r="K8">
        <v>55.7</v>
      </c>
      <c r="L8">
        <v>2844</v>
      </c>
      <c r="M8">
        <v>136</v>
      </c>
      <c r="N8">
        <v>110</v>
      </c>
      <c r="O8">
        <v>5500</v>
      </c>
      <c r="P8">
        <v>19</v>
      </c>
      <c r="Q8">
        <v>25</v>
      </c>
      <c r="R8">
        <v>17710</v>
      </c>
      <c r="S8">
        <f>VLOOKUP(D8:D208,'Q1'!$E$2:$F$8,2, FALSE)</f>
        <v>4</v>
      </c>
      <c r="T8">
        <f>VLOOKUP(V8:V208,'Q1'!$E$2:$F$8,2,FALSE)</f>
        <v>5</v>
      </c>
      <c r="V8" t="s">
        <v>33</v>
      </c>
    </row>
    <row r="9" spans="1:22" x14ac:dyDescent="0.3">
      <c r="A9" t="s">
        <v>29</v>
      </c>
      <c r="B9" t="s">
        <v>20</v>
      </c>
      <c r="C9" t="s">
        <v>21</v>
      </c>
      <c r="D9" t="s">
        <v>26</v>
      </c>
      <c r="E9" t="s">
        <v>34</v>
      </c>
      <c r="F9" t="s">
        <v>31</v>
      </c>
      <c r="G9" t="s">
        <v>25</v>
      </c>
      <c r="H9">
        <v>105.8</v>
      </c>
      <c r="I9">
        <v>192.7</v>
      </c>
      <c r="J9">
        <v>71.400000000000006</v>
      </c>
      <c r="K9">
        <v>55.7</v>
      </c>
      <c r="L9">
        <v>2954</v>
      </c>
      <c r="M9">
        <v>136</v>
      </c>
      <c r="N9">
        <v>110</v>
      </c>
      <c r="O9">
        <v>5500</v>
      </c>
      <c r="P9">
        <v>19</v>
      </c>
      <c r="Q9">
        <v>25</v>
      </c>
      <c r="R9">
        <v>18920</v>
      </c>
      <c r="S9">
        <f>VLOOKUP(D9:D209,'Q1'!$E$2:$F$8,2, FALSE)</f>
        <v>4</v>
      </c>
      <c r="T9">
        <f>VLOOKUP(V9:V209,'Q1'!$E$2:$F$8,2,FALSE)</f>
        <v>5</v>
      </c>
      <c r="V9" t="s">
        <v>33</v>
      </c>
    </row>
    <row r="10" spans="1:22" x14ac:dyDescent="0.3">
      <c r="A10" t="s">
        <v>29</v>
      </c>
      <c r="B10" t="s">
        <v>20</v>
      </c>
      <c r="C10" t="s">
        <v>35</v>
      </c>
      <c r="D10" t="s">
        <v>26</v>
      </c>
      <c r="E10" t="s">
        <v>30</v>
      </c>
      <c r="F10" t="s">
        <v>31</v>
      </c>
      <c r="G10" t="s">
        <v>25</v>
      </c>
      <c r="H10">
        <v>105.8</v>
      </c>
      <c r="I10">
        <v>192.7</v>
      </c>
      <c r="J10">
        <v>71.400000000000006</v>
      </c>
      <c r="K10">
        <v>55.9</v>
      </c>
      <c r="L10">
        <v>3086</v>
      </c>
      <c r="M10">
        <v>131</v>
      </c>
      <c r="N10">
        <v>140</v>
      </c>
      <c r="O10">
        <v>5500</v>
      </c>
      <c r="P10">
        <v>17</v>
      </c>
      <c r="Q10">
        <v>20</v>
      </c>
      <c r="R10">
        <v>23875</v>
      </c>
      <c r="S10">
        <f>VLOOKUP(D10:D210,'Q1'!$E$2:$F$8,2, FALSE)</f>
        <v>4</v>
      </c>
      <c r="T10">
        <f>VLOOKUP(V10:V210,'Q1'!$E$2:$F$8,2,FALSE)</f>
        <v>5</v>
      </c>
      <c r="V10" t="s">
        <v>33</v>
      </c>
    </row>
    <row r="11" spans="1:22" x14ac:dyDescent="0.3">
      <c r="A11" t="s">
        <v>36</v>
      </c>
      <c r="B11" t="s">
        <v>20</v>
      </c>
      <c r="C11" t="s">
        <v>21</v>
      </c>
      <c r="D11" t="s">
        <v>22</v>
      </c>
      <c r="E11" t="s">
        <v>30</v>
      </c>
      <c r="F11" t="s">
        <v>24</v>
      </c>
      <c r="G11" t="s">
        <v>25</v>
      </c>
      <c r="H11">
        <v>101.2</v>
      </c>
      <c r="I11">
        <v>176.8</v>
      </c>
      <c r="J11">
        <v>64.8</v>
      </c>
      <c r="K11">
        <v>54.3</v>
      </c>
      <c r="L11">
        <v>2395</v>
      </c>
      <c r="M11">
        <v>108</v>
      </c>
      <c r="N11">
        <v>101</v>
      </c>
      <c r="O11">
        <v>5800</v>
      </c>
      <c r="P11">
        <v>23</v>
      </c>
      <c r="Q11">
        <v>29</v>
      </c>
      <c r="R11">
        <v>16430</v>
      </c>
      <c r="S11">
        <f>VLOOKUP(D11:D211,'Q1'!$E$2:$F$8,2, FALSE)</f>
        <v>2</v>
      </c>
      <c r="T11">
        <f>VLOOKUP(V11:V211,'Q1'!$E$2:$F$8,2,FALSE)</f>
        <v>4</v>
      </c>
      <c r="V11" t="s">
        <v>26</v>
      </c>
    </row>
    <row r="12" spans="1:22" x14ac:dyDescent="0.3">
      <c r="A12" t="s">
        <v>36</v>
      </c>
      <c r="B12" t="s">
        <v>20</v>
      </c>
      <c r="C12" t="s">
        <v>21</v>
      </c>
      <c r="D12" t="s">
        <v>26</v>
      </c>
      <c r="E12" t="s">
        <v>30</v>
      </c>
      <c r="F12" t="s">
        <v>24</v>
      </c>
      <c r="G12" t="s">
        <v>25</v>
      </c>
      <c r="H12">
        <v>101.2</v>
      </c>
      <c r="I12">
        <v>176.8</v>
      </c>
      <c r="J12">
        <v>64.8</v>
      </c>
      <c r="K12">
        <v>54.3</v>
      </c>
      <c r="L12">
        <v>2395</v>
      </c>
      <c r="M12">
        <v>108</v>
      </c>
      <c r="N12">
        <v>101</v>
      </c>
      <c r="O12">
        <v>5800</v>
      </c>
      <c r="P12">
        <v>23</v>
      </c>
      <c r="Q12">
        <v>29</v>
      </c>
      <c r="R12">
        <v>16925</v>
      </c>
      <c r="S12">
        <f>VLOOKUP(D12:D212,'Q1'!$E$2:$F$8,2, FALSE)</f>
        <v>4</v>
      </c>
      <c r="T12">
        <f>VLOOKUP(V12:V212,'Q1'!$E$2:$F$8,2,FALSE)</f>
        <v>4</v>
      </c>
      <c r="V12" t="s">
        <v>26</v>
      </c>
    </row>
    <row r="13" spans="1:22" x14ac:dyDescent="0.3">
      <c r="A13" t="s">
        <v>36</v>
      </c>
      <c r="B13" t="s">
        <v>20</v>
      </c>
      <c r="C13" t="s">
        <v>21</v>
      </c>
      <c r="D13" t="s">
        <v>22</v>
      </c>
      <c r="E13" t="s">
        <v>30</v>
      </c>
      <c r="F13" t="s">
        <v>24</v>
      </c>
      <c r="G13" t="s">
        <v>25</v>
      </c>
      <c r="H13">
        <v>101.2</v>
      </c>
      <c r="I13">
        <v>176.8</v>
      </c>
      <c r="J13">
        <v>64.8</v>
      </c>
      <c r="K13">
        <v>54.3</v>
      </c>
      <c r="L13">
        <v>2710</v>
      </c>
      <c r="M13">
        <v>164</v>
      </c>
      <c r="N13">
        <v>121</v>
      </c>
      <c r="O13">
        <v>4250</v>
      </c>
      <c r="P13">
        <v>21</v>
      </c>
      <c r="Q13">
        <v>28</v>
      </c>
      <c r="R13">
        <v>20970</v>
      </c>
      <c r="S13">
        <f>VLOOKUP(D13:D213,'Q1'!$E$2:$F$8,2, FALSE)</f>
        <v>2</v>
      </c>
      <c r="T13">
        <f>VLOOKUP(V13:V213,'Q1'!$E$2:$F$8,2,FALSE)</f>
        <v>6</v>
      </c>
      <c r="V13" t="s">
        <v>28</v>
      </c>
    </row>
    <row r="14" spans="1:22" x14ac:dyDescent="0.3">
      <c r="A14" t="s">
        <v>36</v>
      </c>
      <c r="B14" t="s">
        <v>20</v>
      </c>
      <c r="C14" t="s">
        <v>21</v>
      </c>
      <c r="D14" t="s">
        <v>26</v>
      </c>
      <c r="E14" t="s">
        <v>30</v>
      </c>
      <c r="F14" t="s">
        <v>24</v>
      </c>
      <c r="G14" t="s">
        <v>25</v>
      </c>
      <c r="H14">
        <v>101.2</v>
      </c>
      <c r="I14">
        <v>176.8</v>
      </c>
      <c r="J14">
        <v>64.8</v>
      </c>
      <c r="K14">
        <v>54.3</v>
      </c>
      <c r="L14">
        <v>2765</v>
      </c>
      <c r="M14">
        <v>164</v>
      </c>
      <c r="N14">
        <v>121</v>
      </c>
      <c r="O14">
        <v>4250</v>
      </c>
      <c r="P14">
        <v>21</v>
      </c>
      <c r="Q14">
        <v>28</v>
      </c>
      <c r="R14">
        <v>21105</v>
      </c>
      <c r="S14">
        <f>VLOOKUP(D14:D214,'Q1'!$E$2:$F$8,2, FALSE)</f>
        <v>4</v>
      </c>
      <c r="T14">
        <f>VLOOKUP(V14:V214,'Q1'!$E$2:$F$8,2,FALSE)</f>
        <v>6</v>
      </c>
      <c r="V14" t="s">
        <v>28</v>
      </c>
    </row>
    <row r="15" spans="1:22" x14ac:dyDescent="0.3">
      <c r="A15" t="s">
        <v>36</v>
      </c>
      <c r="B15" t="s">
        <v>20</v>
      </c>
      <c r="C15" t="s">
        <v>21</v>
      </c>
      <c r="D15" t="s">
        <v>26</v>
      </c>
      <c r="E15" t="s">
        <v>30</v>
      </c>
      <c r="F15" t="s">
        <v>24</v>
      </c>
      <c r="G15" t="s">
        <v>25</v>
      </c>
      <c r="H15">
        <v>103.5</v>
      </c>
      <c r="I15">
        <v>189</v>
      </c>
      <c r="J15">
        <v>66.900000000000006</v>
      </c>
      <c r="K15">
        <v>55.7</v>
      </c>
      <c r="L15">
        <v>3055</v>
      </c>
      <c r="M15">
        <v>164</v>
      </c>
      <c r="N15">
        <v>121</v>
      </c>
      <c r="O15">
        <v>4250</v>
      </c>
      <c r="P15">
        <v>20</v>
      </c>
      <c r="Q15">
        <v>25</v>
      </c>
      <c r="R15">
        <v>24565</v>
      </c>
      <c r="S15">
        <f>VLOOKUP(D15:D215,'Q1'!$E$2:$F$8,2, FALSE)</f>
        <v>4</v>
      </c>
      <c r="T15">
        <f>VLOOKUP(V15:V215,'Q1'!$E$2:$F$8,2,FALSE)</f>
        <v>6</v>
      </c>
      <c r="V15" t="s">
        <v>28</v>
      </c>
    </row>
    <row r="16" spans="1:22" x14ac:dyDescent="0.3">
      <c r="A16" t="s">
        <v>36</v>
      </c>
      <c r="B16" t="s">
        <v>20</v>
      </c>
      <c r="C16" t="s">
        <v>21</v>
      </c>
      <c r="D16" t="s">
        <v>26</v>
      </c>
      <c r="E16" t="s">
        <v>30</v>
      </c>
      <c r="F16" t="s">
        <v>24</v>
      </c>
      <c r="G16" t="s">
        <v>25</v>
      </c>
      <c r="H16">
        <v>103.5</v>
      </c>
      <c r="I16">
        <v>189</v>
      </c>
      <c r="J16">
        <v>66.900000000000006</v>
      </c>
      <c r="K16">
        <v>55.7</v>
      </c>
      <c r="L16">
        <v>3230</v>
      </c>
      <c r="M16">
        <v>209</v>
      </c>
      <c r="N16">
        <v>182</v>
      </c>
      <c r="O16">
        <v>5400</v>
      </c>
      <c r="P16">
        <v>16</v>
      </c>
      <c r="Q16">
        <v>22</v>
      </c>
      <c r="R16">
        <v>30760</v>
      </c>
      <c r="S16">
        <f>VLOOKUP(D16:D216,'Q1'!$E$2:$F$8,2, FALSE)</f>
        <v>4</v>
      </c>
      <c r="T16">
        <f>VLOOKUP(V16:V216,'Q1'!$E$2:$F$8,2,FALSE)</f>
        <v>6</v>
      </c>
      <c r="V16" t="s">
        <v>28</v>
      </c>
    </row>
    <row r="17" spans="1:22" x14ac:dyDescent="0.3">
      <c r="A17" t="s">
        <v>36</v>
      </c>
      <c r="B17" t="s">
        <v>20</v>
      </c>
      <c r="C17" t="s">
        <v>21</v>
      </c>
      <c r="D17" t="s">
        <v>22</v>
      </c>
      <c r="E17" t="s">
        <v>30</v>
      </c>
      <c r="F17" t="s">
        <v>24</v>
      </c>
      <c r="G17" t="s">
        <v>25</v>
      </c>
      <c r="H17">
        <v>103.5</v>
      </c>
      <c r="I17">
        <v>193.8</v>
      </c>
      <c r="J17">
        <v>67.900000000000006</v>
      </c>
      <c r="K17">
        <v>53.7</v>
      </c>
      <c r="L17">
        <v>3380</v>
      </c>
      <c r="M17">
        <v>209</v>
      </c>
      <c r="N17">
        <v>182</v>
      </c>
      <c r="O17">
        <v>5400</v>
      </c>
      <c r="P17">
        <v>16</v>
      </c>
      <c r="Q17">
        <v>22</v>
      </c>
      <c r="R17">
        <v>41315</v>
      </c>
      <c r="S17">
        <f>VLOOKUP(D17:D217,'Q1'!$E$2:$F$8,2, FALSE)</f>
        <v>2</v>
      </c>
      <c r="T17">
        <f>VLOOKUP(V17:V217,'Q1'!$E$2:$F$8,2,FALSE)</f>
        <v>6</v>
      </c>
      <c r="V17" t="s">
        <v>28</v>
      </c>
    </row>
    <row r="18" spans="1:22" x14ac:dyDescent="0.3">
      <c r="A18" t="s">
        <v>36</v>
      </c>
      <c r="B18" t="s">
        <v>20</v>
      </c>
      <c r="C18" t="s">
        <v>21</v>
      </c>
      <c r="D18" t="s">
        <v>26</v>
      </c>
      <c r="E18" t="s">
        <v>30</v>
      </c>
      <c r="F18" t="s">
        <v>24</v>
      </c>
      <c r="G18" t="s">
        <v>25</v>
      </c>
      <c r="H18">
        <v>110</v>
      </c>
      <c r="I18">
        <v>197</v>
      </c>
      <c r="J18">
        <v>70.900000000000006</v>
      </c>
      <c r="K18">
        <v>56.3</v>
      </c>
      <c r="L18">
        <v>3505</v>
      </c>
      <c r="M18">
        <v>209</v>
      </c>
      <c r="N18">
        <v>182</v>
      </c>
      <c r="O18">
        <v>5400</v>
      </c>
      <c r="P18">
        <v>15</v>
      </c>
      <c r="Q18">
        <v>20</v>
      </c>
      <c r="R18">
        <v>36880</v>
      </c>
      <c r="S18">
        <f>VLOOKUP(D18:D218,'Q1'!$E$2:$F$8,2, FALSE)</f>
        <v>4</v>
      </c>
      <c r="T18">
        <f>VLOOKUP(V18:V218,'Q1'!$E$2:$F$8,2,FALSE)</f>
        <v>6</v>
      </c>
      <c r="V18" t="s">
        <v>28</v>
      </c>
    </row>
    <row r="19" spans="1:22" x14ac:dyDescent="0.3">
      <c r="A19" t="s">
        <v>37</v>
      </c>
      <c r="B19" t="s">
        <v>20</v>
      </c>
      <c r="C19" t="s">
        <v>21</v>
      </c>
      <c r="D19" t="s">
        <v>22</v>
      </c>
      <c r="E19" t="s">
        <v>27</v>
      </c>
      <c r="F19" t="s">
        <v>31</v>
      </c>
      <c r="G19" t="s">
        <v>25</v>
      </c>
      <c r="H19">
        <v>88.4</v>
      </c>
      <c r="I19">
        <v>141.1</v>
      </c>
      <c r="J19">
        <v>60.3</v>
      </c>
      <c r="K19">
        <v>53.2</v>
      </c>
      <c r="L19">
        <v>1488</v>
      </c>
      <c r="M19">
        <v>61</v>
      </c>
      <c r="N19">
        <v>48</v>
      </c>
      <c r="O19">
        <v>5100</v>
      </c>
      <c r="P19">
        <v>47</v>
      </c>
      <c r="Q19">
        <v>53</v>
      </c>
      <c r="R19">
        <v>5151</v>
      </c>
      <c r="S19">
        <f>VLOOKUP(D19:D219,'Q1'!$E$2:$F$8,2, FALSE)</f>
        <v>2</v>
      </c>
      <c r="T19">
        <f>VLOOKUP(V19:V219,'Q1'!$E$2:$F$8,2,FALSE)</f>
        <v>3</v>
      </c>
      <c r="V19" t="s">
        <v>38</v>
      </c>
    </row>
    <row r="20" spans="1:22" x14ac:dyDescent="0.3">
      <c r="A20" t="s">
        <v>37</v>
      </c>
      <c r="B20" t="s">
        <v>20</v>
      </c>
      <c r="C20" t="s">
        <v>21</v>
      </c>
      <c r="D20" t="s">
        <v>22</v>
      </c>
      <c r="E20" t="s">
        <v>27</v>
      </c>
      <c r="F20" t="s">
        <v>31</v>
      </c>
      <c r="G20" t="s">
        <v>25</v>
      </c>
      <c r="H20">
        <v>94.5</v>
      </c>
      <c r="I20">
        <v>155.9</v>
      </c>
      <c r="J20">
        <v>63.6</v>
      </c>
      <c r="K20">
        <v>52</v>
      </c>
      <c r="L20">
        <v>1874</v>
      </c>
      <c r="M20">
        <v>90</v>
      </c>
      <c r="N20">
        <v>70</v>
      </c>
      <c r="O20">
        <v>5400</v>
      </c>
      <c r="P20">
        <v>38</v>
      </c>
      <c r="Q20">
        <v>43</v>
      </c>
      <c r="R20">
        <v>6295</v>
      </c>
      <c r="S20">
        <f>VLOOKUP(D20:D220,'Q1'!$E$2:$F$8,2, FALSE)</f>
        <v>2</v>
      </c>
      <c r="T20">
        <f>VLOOKUP(V20:V220,'Q1'!$E$2:$F$8,2,FALSE)</f>
        <v>4</v>
      </c>
      <c r="V20" t="s">
        <v>26</v>
      </c>
    </row>
    <row r="21" spans="1:22" x14ac:dyDescent="0.3">
      <c r="A21" t="s">
        <v>37</v>
      </c>
      <c r="B21" t="s">
        <v>20</v>
      </c>
      <c r="C21" t="s">
        <v>21</v>
      </c>
      <c r="D21" t="s">
        <v>26</v>
      </c>
      <c r="E21" t="s">
        <v>30</v>
      </c>
      <c r="F21" t="s">
        <v>31</v>
      </c>
      <c r="G21" t="s">
        <v>25</v>
      </c>
      <c r="H21">
        <v>94.5</v>
      </c>
      <c r="I21">
        <v>158.80000000000001</v>
      </c>
      <c r="J21">
        <v>63.6</v>
      </c>
      <c r="K21">
        <v>52</v>
      </c>
      <c r="L21">
        <v>1909</v>
      </c>
      <c r="M21">
        <v>90</v>
      </c>
      <c r="N21">
        <v>70</v>
      </c>
      <c r="O21">
        <v>5400</v>
      </c>
      <c r="P21">
        <v>38</v>
      </c>
      <c r="Q21">
        <v>43</v>
      </c>
      <c r="R21">
        <v>6575</v>
      </c>
      <c r="S21">
        <f>VLOOKUP(D21:D221,'Q1'!$E$2:$F$8,2, FALSE)</f>
        <v>4</v>
      </c>
      <c r="T21">
        <f>VLOOKUP(V21:V221,'Q1'!$E$2:$F$8,2,FALSE)</f>
        <v>4</v>
      </c>
      <c r="V21" t="s">
        <v>26</v>
      </c>
    </row>
    <row r="22" spans="1:22" x14ac:dyDescent="0.3">
      <c r="A22" t="s">
        <v>39</v>
      </c>
      <c r="B22" t="s">
        <v>20</v>
      </c>
      <c r="C22" t="s">
        <v>21</v>
      </c>
      <c r="D22" t="s">
        <v>22</v>
      </c>
      <c r="E22" t="s">
        <v>27</v>
      </c>
      <c r="F22" t="s">
        <v>31</v>
      </c>
      <c r="G22" t="s">
        <v>25</v>
      </c>
      <c r="H22">
        <v>93.7</v>
      </c>
      <c r="I22">
        <v>157.30000000000001</v>
      </c>
      <c r="J22">
        <v>63.8</v>
      </c>
      <c r="K22">
        <v>50.8</v>
      </c>
      <c r="L22">
        <v>1876</v>
      </c>
      <c r="M22">
        <v>90</v>
      </c>
      <c r="N22">
        <v>68</v>
      </c>
      <c r="O22">
        <v>5500</v>
      </c>
      <c r="P22">
        <v>37</v>
      </c>
      <c r="Q22">
        <v>41</v>
      </c>
      <c r="R22">
        <v>5572</v>
      </c>
      <c r="S22">
        <f>VLOOKUP(D22:D222,'Q1'!$E$2:$F$8,2, FALSE)</f>
        <v>2</v>
      </c>
      <c r="T22">
        <f>VLOOKUP(V22:V222,'Q1'!$E$2:$F$8,2,FALSE)</f>
        <v>4</v>
      </c>
      <c r="V22" t="s">
        <v>26</v>
      </c>
    </row>
    <row r="23" spans="1:22" x14ac:dyDescent="0.3">
      <c r="A23" t="s">
        <v>39</v>
      </c>
      <c r="B23" t="s">
        <v>20</v>
      </c>
      <c r="C23" t="s">
        <v>21</v>
      </c>
      <c r="D23" t="s">
        <v>22</v>
      </c>
      <c r="E23" t="s">
        <v>27</v>
      </c>
      <c r="F23" t="s">
        <v>31</v>
      </c>
      <c r="G23" t="s">
        <v>25</v>
      </c>
      <c r="H23">
        <v>93.7</v>
      </c>
      <c r="I23">
        <v>157.30000000000001</v>
      </c>
      <c r="J23">
        <v>63.8</v>
      </c>
      <c r="K23">
        <v>50.8</v>
      </c>
      <c r="L23">
        <v>1876</v>
      </c>
      <c r="M23">
        <v>90</v>
      </c>
      <c r="N23">
        <v>68</v>
      </c>
      <c r="O23">
        <v>5500</v>
      </c>
      <c r="P23">
        <v>31</v>
      </c>
      <c r="Q23">
        <v>38</v>
      </c>
      <c r="R23">
        <v>6377</v>
      </c>
      <c r="S23">
        <f>VLOOKUP(D23:D223,'Q1'!$E$2:$F$8,2, FALSE)</f>
        <v>2</v>
      </c>
      <c r="T23">
        <f>VLOOKUP(V23:V223,'Q1'!$E$2:$F$8,2,FALSE)</f>
        <v>4</v>
      </c>
      <c r="V23" t="s">
        <v>26</v>
      </c>
    </row>
    <row r="24" spans="1:22" x14ac:dyDescent="0.3">
      <c r="A24" t="s">
        <v>39</v>
      </c>
      <c r="B24" t="s">
        <v>20</v>
      </c>
      <c r="C24" t="s">
        <v>35</v>
      </c>
      <c r="D24" t="s">
        <v>22</v>
      </c>
      <c r="E24" t="s">
        <v>27</v>
      </c>
      <c r="F24" t="s">
        <v>31</v>
      </c>
      <c r="G24" t="s">
        <v>25</v>
      </c>
      <c r="H24">
        <v>93.7</v>
      </c>
      <c r="I24">
        <v>157.30000000000001</v>
      </c>
      <c r="J24">
        <v>63.8</v>
      </c>
      <c r="K24">
        <v>50.8</v>
      </c>
      <c r="L24">
        <v>2128</v>
      </c>
      <c r="M24">
        <v>98</v>
      </c>
      <c r="N24">
        <v>102</v>
      </c>
      <c r="O24">
        <v>5500</v>
      </c>
      <c r="P24">
        <v>24</v>
      </c>
      <c r="Q24">
        <v>30</v>
      </c>
      <c r="R24">
        <v>7957</v>
      </c>
      <c r="S24">
        <f>VLOOKUP(D24:D224,'Q1'!$E$2:$F$8,2, FALSE)</f>
        <v>2</v>
      </c>
      <c r="T24">
        <f>VLOOKUP(V24:V224,'Q1'!$E$2:$F$8,2,FALSE)</f>
        <v>4</v>
      </c>
      <c r="V24" t="s">
        <v>26</v>
      </c>
    </row>
    <row r="25" spans="1:22" x14ac:dyDescent="0.3">
      <c r="A25" t="s">
        <v>39</v>
      </c>
      <c r="B25" t="s">
        <v>20</v>
      </c>
      <c r="C25" t="s">
        <v>21</v>
      </c>
      <c r="D25" t="s">
        <v>26</v>
      </c>
      <c r="E25" t="s">
        <v>27</v>
      </c>
      <c r="F25" t="s">
        <v>31</v>
      </c>
      <c r="G25" t="s">
        <v>25</v>
      </c>
      <c r="H25">
        <v>93.7</v>
      </c>
      <c r="I25">
        <v>157.30000000000001</v>
      </c>
      <c r="J25">
        <v>63.8</v>
      </c>
      <c r="K25">
        <v>50.6</v>
      </c>
      <c r="L25">
        <v>1967</v>
      </c>
      <c r="M25">
        <v>90</v>
      </c>
      <c r="N25">
        <v>68</v>
      </c>
      <c r="O25">
        <v>5500</v>
      </c>
      <c r="P25">
        <v>31</v>
      </c>
      <c r="Q25">
        <v>38</v>
      </c>
      <c r="R25">
        <v>6229</v>
      </c>
      <c r="S25">
        <f>VLOOKUP(D25:D225,'Q1'!$E$2:$F$8,2, FALSE)</f>
        <v>4</v>
      </c>
      <c r="T25">
        <f>VLOOKUP(V25:V225,'Q1'!$E$2:$F$8,2,FALSE)</f>
        <v>4</v>
      </c>
      <c r="V25" t="s">
        <v>26</v>
      </c>
    </row>
    <row r="26" spans="1:22" x14ac:dyDescent="0.3">
      <c r="A26" t="s">
        <v>39</v>
      </c>
      <c r="B26" t="s">
        <v>20</v>
      </c>
      <c r="C26" t="s">
        <v>21</v>
      </c>
      <c r="D26" t="s">
        <v>26</v>
      </c>
      <c r="E26" t="s">
        <v>30</v>
      </c>
      <c r="F26" t="s">
        <v>31</v>
      </c>
      <c r="G26" t="s">
        <v>25</v>
      </c>
      <c r="H26">
        <v>93.7</v>
      </c>
      <c r="I26">
        <v>157.30000000000001</v>
      </c>
      <c r="J26">
        <v>63.8</v>
      </c>
      <c r="K26">
        <v>50.6</v>
      </c>
      <c r="L26">
        <v>1989</v>
      </c>
      <c r="M26">
        <v>90</v>
      </c>
      <c r="N26">
        <v>68</v>
      </c>
      <c r="O26">
        <v>5500</v>
      </c>
      <c r="P26">
        <v>31</v>
      </c>
      <c r="Q26">
        <v>38</v>
      </c>
      <c r="R26">
        <v>6692</v>
      </c>
      <c r="S26">
        <f>VLOOKUP(D26:D226,'Q1'!$E$2:$F$8,2, FALSE)</f>
        <v>4</v>
      </c>
      <c r="T26">
        <f>VLOOKUP(V26:V226,'Q1'!$E$2:$F$8,2,FALSE)</f>
        <v>4</v>
      </c>
      <c r="V26" t="s">
        <v>26</v>
      </c>
    </row>
    <row r="27" spans="1:22" x14ac:dyDescent="0.3">
      <c r="A27" t="s">
        <v>39</v>
      </c>
      <c r="B27" t="s">
        <v>20</v>
      </c>
      <c r="C27" t="s">
        <v>21</v>
      </c>
      <c r="D27" t="s">
        <v>26</v>
      </c>
      <c r="E27" t="s">
        <v>30</v>
      </c>
      <c r="F27" t="s">
        <v>31</v>
      </c>
      <c r="G27" t="s">
        <v>25</v>
      </c>
      <c r="H27">
        <v>93.7</v>
      </c>
      <c r="I27">
        <v>157.30000000000001</v>
      </c>
      <c r="J27">
        <v>63.8</v>
      </c>
      <c r="K27">
        <v>50.6</v>
      </c>
      <c r="L27">
        <v>1989</v>
      </c>
      <c r="M27">
        <v>90</v>
      </c>
      <c r="N27">
        <v>68</v>
      </c>
      <c r="O27">
        <v>5500</v>
      </c>
      <c r="P27">
        <v>31</v>
      </c>
      <c r="Q27">
        <v>38</v>
      </c>
      <c r="R27">
        <v>7609</v>
      </c>
      <c r="S27">
        <f>VLOOKUP(D27:D227,'Q1'!$E$2:$F$8,2, FALSE)</f>
        <v>4</v>
      </c>
      <c r="T27">
        <f>VLOOKUP(V27:V227,'Q1'!$E$2:$F$8,2,FALSE)</f>
        <v>4</v>
      </c>
      <c r="V27" t="s">
        <v>26</v>
      </c>
    </row>
    <row r="28" spans="1:22" x14ac:dyDescent="0.3">
      <c r="A28" t="s">
        <v>39</v>
      </c>
      <c r="B28" t="s">
        <v>20</v>
      </c>
      <c r="C28" t="s">
        <v>35</v>
      </c>
      <c r="D28" t="s">
        <v>22</v>
      </c>
      <c r="E28" t="s">
        <v>30</v>
      </c>
      <c r="F28" t="s">
        <v>31</v>
      </c>
      <c r="G28" t="s">
        <v>25</v>
      </c>
      <c r="H28">
        <v>93.7</v>
      </c>
      <c r="I28">
        <v>157.30000000000001</v>
      </c>
      <c r="J28">
        <v>63.8</v>
      </c>
      <c r="K28">
        <v>50.6</v>
      </c>
      <c r="L28">
        <v>2191</v>
      </c>
      <c r="M28">
        <v>98</v>
      </c>
      <c r="N28">
        <v>102</v>
      </c>
      <c r="O28">
        <v>5500</v>
      </c>
      <c r="P28">
        <v>24</v>
      </c>
      <c r="Q28">
        <v>30</v>
      </c>
      <c r="R28">
        <v>8558</v>
      </c>
      <c r="S28">
        <f>VLOOKUP(D28:D228,'Q1'!$E$2:$F$8,2, FALSE)</f>
        <v>2</v>
      </c>
      <c r="T28">
        <f>VLOOKUP(V28:V228,'Q1'!$E$2:$F$8,2,FALSE)</f>
        <v>4</v>
      </c>
      <c r="V28" t="s">
        <v>26</v>
      </c>
    </row>
    <row r="29" spans="1:22" x14ac:dyDescent="0.3">
      <c r="A29" t="s">
        <v>39</v>
      </c>
      <c r="B29" t="s">
        <v>20</v>
      </c>
      <c r="C29" t="s">
        <v>21</v>
      </c>
      <c r="D29" t="s">
        <v>26</v>
      </c>
      <c r="E29" t="s">
        <v>34</v>
      </c>
      <c r="F29" t="s">
        <v>31</v>
      </c>
      <c r="G29" t="s">
        <v>25</v>
      </c>
      <c r="H29">
        <v>103.3</v>
      </c>
      <c r="I29">
        <v>174.6</v>
      </c>
      <c r="J29">
        <v>64.599999999999994</v>
      </c>
      <c r="K29">
        <v>59.8</v>
      </c>
      <c r="L29">
        <v>2535</v>
      </c>
      <c r="M29">
        <v>122</v>
      </c>
      <c r="N29">
        <v>88</v>
      </c>
      <c r="O29">
        <v>5000</v>
      </c>
      <c r="P29">
        <v>24</v>
      </c>
      <c r="Q29">
        <v>30</v>
      </c>
      <c r="R29">
        <v>8921</v>
      </c>
      <c r="S29">
        <f>VLOOKUP(D29:D229,'Q1'!$E$2:$F$8,2, FALSE)</f>
        <v>4</v>
      </c>
      <c r="T29">
        <f>VLOOKUP(V29:V229,'Q1'!$E$2:$F$8,2,FALSE)</f>
        <v>4</v>
      </c>
      <c r="V29" t="s">
        <v>26</v>
      </c>
    </row>
    <row r="30" spans="1:22" x14ac:dyDescent="0.3">
      <c r="A30" t="s">
        <v>39</v>
      </c>
      <c r="B30" t="s">
        <v>20</v>
      </c>
      <c r="C30" t="s">
        <v>35</v>
      </c>
      <c r="D30" t="s">
        <v>22</v>
      </c>
      <c r="E30" t="s">
        <v>27</v>
      </c>
      <c r="F30" t="s">
        <v>31</v>
      </c>
      <c r="G30" t="s">
        <v>25</v>
      </c>
      <c r="H30">
        <v>95.9</v>
      </c>
      <c r="I30">
        <v>173.2</v>
      </c>
      <c r="J30">
        <v>66.3</v>
      </c>
      <c r="K30">
        <v>50.2</v>
      </c>
      <c r="L30">
        <v>2811</v>
      </c>
      <c r="M30">
        <v>156</v>
      </c>
      <c r="N30">
        <v>145</v>
      </c>
      <c r="O30">
        <v>5000</v>
      </c>
      <c r="P30">
        <v>19</v>
      </c>
      <c r="Q30">
        <v>24</v>
      </c>
      <c r="R30">
        <v>12964</v>
      </c>
      <c r="S30">
        <f>VLOOKUP(D30:D230,'Q1'!$E$2:$F$8,2, FALSE)</f>
        <v>2</v>
      </c>
      <c r="T30">
        <f>VLOOKUP(V30:V230,'Q1'!$E$2:$F$8,2,FALSE)</f>
        <v>4</v>
      </c>
      <c r="V30" t="s">
        <v>26</v>
      </c>
    </row>
    <row r="31" spans="1:22" x14ac:dyDescent="0.3">
      <c r="A31" t="s">
        <v>40</v>
      </c>
      <c r="B31" t="s">
        <v>20</v>
      </c>
      <c r="C31" t="s">
        <v>21</v>
      </c>
      <c r="D31" t="s">
        <v>22</v>
      </c>
      <c r="E31" t="s">
        <v>27</v>
      </c>
      <c r="F31" t="s">
        <v>31</v>
      </c>
      <c r="G31" t="s">
        <v>25</v>
      </c>
      <c r="H31">
        <v>86.6</v>
      </c>
      <c r="I31">
        <v>144.6</v>
      </c>
      <c r="J31">
        <v>63.9</v>
      </c>
      <c r="K31">
        <v>50.8</v>
      </c>
      <c r="L31">
        <v>1713</v>
      </c>
      <c r="M31">
        <v>92</v>
      </c>
      <c r="N31">
        <v>58</v>
      </c>
      <c r="O31">
        <v>4800</v>
      </c>
      <c r="P31">
        <v>49</v>
      </c>
      <c r="Q31">
        <v>54</v>
      </c>
      <c r="R31">
        <v>6479</v>
      </c>
      <c r="S31">
        <f>VLOOKUP(D31:D231,'Q1'!$E$2:$F$8,2, FALSE)</f>
        <v>2</v>
      </c>
      <c r="T31">
        <f>VLOOKUP(V31:V231,'Q1'!$E$2:$F$8,2,FALSE)</f>
        <v>4</v>
      </c>
      <c r="V31" t="s">
        <v>26</v>
      </c>
    </row>
    <row r="32" spans="1:22" x14ac:dyDescent="0.3">
      <c r="A32" t="s">
        <v>40</v>
      </c>
      <c r="B32" t="s">
        <v>20</v>
      </c>
      <c r="C32" t="s">
        <v>21</v>
      </c>
      <c r="D32" t="s">
        <v>22</v>
      </c>
      <c r="E32" t="s">
        <v>27</v>
      </c>
      <c r="F32" t="s">
        <v>31</v>
      </c>
      <c r="G32" t="s">
        <v>25</v>
      </c>
      <c r="H32">
        <v>86.6</v>
      </c>
      <c r="I32">
        <v>144.6</v>
      </c>
      <c r="J32">
        <v>63.9</v>
      </c>
      <c r="K32">
        <v>50.8</v>
      </c>
      <c r="L32">
        <v>1819</v>
      </c>
      <c r="M32">
        <v>92</v>
      </c>
      <c r="N32">
        <v>76</v>
      </c>
      <c r="O32">
        <v>6000</v>
      </c>
      <c r="P32">
        <v>31</v>
      </c>
      <c r="Q32">
        <v>38</v>
      </c>
      <c r="R32">
        <v>6855</v>
      </c>
      <c r="S32">
        <f>VLOOKUP(D32:D232,'Q1'!$E$2:$F$8,2, FALSE)</f>
        <v>2</v>
      </c>
      <c r="T32">
        <f>VLOOKUP(V32:V232,'Q1'!$E$2:$F$8,2,FALSE)</f>
        <v>4</v>
      </c>
      <c r="V32" t="s">
        <v>26</v>
      </c>
    </row>
    <row r="33" spans="1:22" x14ac:dyDescent="0.3">
      <c r="A33" t="s">
        <v>40</v>
      </c>
      <c r="B33" t="s">
        <v>20</v>
      </c>
      <c r="C33" t="s">
        <v>21</v>
      </c>
      <c r="D33" t="s">
        <v>22</v>
      </c>
      <c r="E33" t="s">
        <v>27</v>
      </c>
      <c r="F33" t="s">
        <v>31</v>
      </c>
      <c r="G33" t="s">
        <v>25</v>
      </c>
      <c r="H33">
        <v>93.7</v>
      </c>
      <c r="I33">
        <v>150</v>
      </c>
      <c r="J33">
        <v>64</v>
      </c>
      <c r="K33">
        <v>52.6</v>
      </c>
      <c r="L33">
        <v>1837</v>
      </c>
      <c r="M33">
        <v>79</v>
      </c>
      <c r="N33">
        <v>60</v>
      </c>
      <c r="O33">
        <v>5500</v>
      </c>
      <c r="P33">
        <v>38</v>
      </c>
      <c r="Q33">
        <v>42</v>
      </c>
      <c r="R33">
        <v>5399</v>
      </c>
      <c r="S33">
        <f>VLOOKUP(D33:D233,'Q1'!$E$2:$F$8,2, FALSE)</f>
        <v>2</v>
      </c>
      <c r="T33">
        <f>VLOOKUP(V33:V233,'Q1'!$E$2:$F$8,2,FALSE)</f>
        <v>4</v>
      </c>
      <c r="V33" t="s">
        <v>26</v>
      </c>
    </row>
    <row r="34" spans="1:22" x14ac:dyDescent="0.3">
      <c r="A34" t="s">
        <v>40</v>
      </c>
      <c r="B34" t="s">
        <v>20</v>
      </c>
      <c r="C34" t="s">
        <v>21</v>
      </c>
      <c r="D34" t="s">
        <v>22</v>
      </c>
      <c r="E34" t="s">
        <v>27</v>
      </c>
      <c r="F34" t="s">
        <v>31</v>
      </c>
      <c r="G34" t="s">
        <v>25</v>
      </c>
      <c r="H34">
        <v>93.7</v>
      </c>
      <c r="I34">
        <v>150</v>
      </c>
      <c r="J34">
        <v>64</v>
      </c>
      <c r="K34">
        <v>52.6</v>
      </c>
      <c r="L34">
        <v>1940</v>
      </c>
      <c r="M34">
        <v>92</v>
      </c>
      <c r="N34">
        <v>76</v>
      </c>
      <c r="O34">
        <v>6000</v>
      </c>
      <c r="P34">
        <v>30</v>
      </c>
      <c r="Q34">
        <v>34</v>
      </c>
      <c r="R34">
        <v>6529</v>
      </c>
      <c r="S34">
        <f>VLOOKUP(D34:D234,'Q1'!$E$2:$F$8,2, FALSE)</f>
        <v>2</v>
      </c>
      <c r="T34">
        <f>VLOOKUP(V34:V234,'Q1'!$E$2:$F$8,2,FALSE)</f>
        <v>4</v>
      </c>
      <c r="V34" t="s">
        <v>26</v>
      </c>
    </row>
    <row r="35" spans="1:22" x14ac:dyDescent="0.3">
      <c r="A35" t="s">
        <v>40</v>
      </c>
      <c r="B35" t="s">
        <v>20</v>
      </c>
      <c r="C35" t="s">
        <v>21</v>
      </c>
      <c r="D35" t="s">
        <v>22</v>
      </c>
      <c r="E35" t="s">
        <v>27</v>
      </c>
      <c r="F35" t="s">
        <v>31</v>
      </c>
      <c r="G35" t="s">
        <v>25</v>
      </c>
      <c r="H35">
        <v>93.7</v>
      </c>
      <c r="I35">
        <v>150</v>
      </c>
      <c r="J35">
        <v>64</v>
      </c>
      <c r="K35">
        <v>52.6</v>
      </c>
      <c r="L35">
        <v>1956</v>
      </c>
      <c r="M35">
        <v>92</v>
      </c>
      <c r="N35">
        <v>76</v>
      </c>
      <c r="O35">
        <v>6000</v>
      </c>
      <c r="P35">
        <v>30</v>
      </c>
      <c r="Q35">
        <v>34</v>
      </c>
      <c r="R35">
        <v>7129</v>
      </c>
      <c r="S35">
        <f>VLOOKUP(D35:D235,'Q1'!$E$2:$F$8,2, FALSE)</f>
        <v>2</v>
      </c>
      <c r="T35">
        <f>VLOOKUP(V35:V235,'Q1'!$E$2:$F$8,2,FALSE)</f>
        <v>4</v>
      </c>
      <c r="V35" t="s">
        <v>26</v>
      </c>
    </row>
    <row r="36" spans="1:22" x14ac:dyDescent="0.3">
      <c r="A36" t="s">
        <v>40</v>
      </c>
      <c r="B36" t="s">
        <v>20</v>
      </c>
      <c r="C36" t="s">
        <v>21</v>
      </c>
      <c r="D36" t="s">
        <v>26</v>
      </c>
      <c r="E36" t="s">
        <v>30</v>
      </c>
      <c r="F36" t="s">
        <v>31</v>
      </c>
      <c r="G36" t="s">
        <v>25</v>
      </c>
      <c r="H36">
        <v>96.5</v>
      </c>
      <c r="I36">
        <v>163.4</v>
      </c>
      <c r="J36">
        <v>64</v>
      </c>
      <c r="K36">
        <v>54.5</v>
      </c>
      <c r="L36">
        <v>2010</v>
      </c>
      <c r="M36">
        <v>92</v>
      </c>
      <c r="N36">
        <v>76</v>
      </c>
      <c r="O36">
        <v>6000</v>
      </c>
      <c r="P36">
        <v>30</v>
      </c>
      <c r="Q36">
        <v>34</v>
      </c>
      <c r="R36">
        <v>7295</v>
      </c>
      <c r="S36">
        <f>VLOOKUP(D36:D236,'Q1'!$E$2:$F$8,2, FALSE)</f>
        <v>4</v>
      </c>
      <c r="T36">
        <f>VLOOKUP(V36:V236,'Q1'!$E$2:$F$8,2,FALSE)</f>
        <v>4</v>
      </c>
      <c r="V36" t="s">
        <v>26</v>
      </c>
    </row>
    <row r="37" spans="1:22" x14ac:dyDescent="0.3">
      <c r="A37" t="s">
        <v>40</v>
      </c>
      <c r="B37" t="s">
        <v>20</v>
      </c>
      <c r="C37" t="s">
        <v>21</v>
      </c>
      <c r="D37" t="s">
        <v>26</v>
      </c>
      <c r="E37" t="s">
        <v>34</v>
      </c>
      <c r="F37" t="s">
        <v>31</v>
      </c>
      <c r="G37" t="s">
        <v>25</v>
      </c>
      <c r="H37">
        <v>96.5</v>
      </c>
      <c r="I37">
        <v>157.1</v>
      </c>
      <c r="J37">
        <v>63.9</v>
      </c>
      <c r="K37">
        <v>58.3</v>
      </c>
      <c r="L37">
        <v>2024</v>
      </c>
      <c r="M37">
        <v>92</v>
      </c>
      <c r="N37">
        <v>76</v>
      </c>
      <c r="O37">
        <v>6000</v>
      </c>
      <c r="P37">
        <v>30</v>
      </c>
      <c r="Q37">
        <v>34</v>
      </c>
      <c r="R37">
        <v>7295</v>
      </c>
      <c r="S37">
        <f>VLOOKUP(D37:D237,'Q1'!$E$2:$F$8,2, FALSE)</f>
        <v>4</v>
      </c>
      <c r="T37">
        <f>VLOOKUP(V37:V237,'Q1'!$E$2:$F$8,2,FALSE)</f>
        <v>4</v>
      </c>
      <c r="V37" t="s">
        <v>26</v>
      </c>
    </row>
    <row r="38" spans="1:22" x14ac:dyDescent="0.3">
      <c r="A38" t="s">
        <v>40</v>
      </c>
      <c r="B38" t="s">
        <v>20</v>
      </c>
      <c r="C38" t="s">
        <v>21</v>
      </c>
      <c r="D38" t="s">
        <v>22</v>
      </c>
      <c r="E38" t="s">
        <v>27</v>
      </c>
      <c r="F38" t="s">
        <v>31</v>
      </c>
      <c r="G38" t="s">
        <v>25</v>
      </c>
      <c r="H38">
        <v>96.5</v>
      </c>
      <c r="I38">
        <v>167.5</v>
      </c>
      <c r="J38">
        <v>65.2</v>
      </c>
      <c r="K38">
        <v>53.3</v>
      </c>
      <c r="L38">
        <v>2236</v>
      </c>
      <c r="M38">
        <v>110</v>
      </c>
      <c r="N38">
        <v>86</v>
      </c>
      <c r="O38">
        <v>5800</v>
      </c>
      <c r="P38">
        <v>27</v>
      </c>
      <c r="Q38">
        <v>33</v>
      </c>
      <c r="R38">
        <v>7895</v>
      </c>
      <c r="S38">
        <f>VLOOKUP(D38:D238,'Q1'!$E$2:$F$8,2, FALSE)</f>
        <v>2</v>
      </c>
      <c r="T38">
        <f>VLOOKUP(V38:V238,'Q1'!$E$2:$F$8,2,FALSE)</f>
        <v>4</v>
      </c>
      <c r="V38" t="s">
        <v>26</v>
      </c>
    </row>
    <row r="39" spans="1:22" x14ac:dyDescent="0.3">
      <c r="A39" t="s">
        <v>40</v>
      </c>
      <c r="B39" t="s">
        <v>20</v>
      </c>
      <c r="C39" t="s">
        <v>21</v>
      </c>
      <c r="D39" t="s">
        <v>22</v>
      </c>
      <c r="E39" t="s">
        <v>27</v>
      </c>
      <c r="F39" t="s">
        <v>31</v>
      </c>
      <c r="G39" t="s">
        <v>25</v>
      </c>
      <c r="H39">
        <v>96.5</v>
      </c>
      <c r="I39">
        <v>167.5</v>
      </c>
      <c r="J39">
        <v>65.2</v>
      </c>
      <c r="K39">
        <v>53.3</v>
      </c>
      <c r="L39">
        <v>2289</v>
      </c>
      <c r="M39">
        <v>110</v>
      </c>
      <c r="N39">
        <v>86</v>
      </c>
      <c r="O39">
        <v>5800</v>
      </c>
      <c r="P39">
        <v>27</v>
      </c>
      <c r="Q39">
        <v>33</v>
      </c>
      <c r="R39">
        <v>9095</v>
      </c>
      <c r="S39">
        <f>VLOOKUP(D39:D239,'Q1'!$E$2:$F$8,2, FALSE)</f>
        <v>2</v>
      </c>
      <c r="T39">
        <f>VLOOKUP(V39:V239,'Q1'!$E$2:$F$8,2,FALSE)</f>
        <v>4</v>
      </c>
      <c r="V39" t="s">
        <v>26</v>
      </c>
    </row>
    <row r="40" spans="1:22" x14ac:dyDescent="0.3">
      <c r="A40" t="s">
        <v>40</v>
      </c>
      <c r="B40" t="s">
        <v>20</v>
      </c>
      <c r="C40" t="s">
        <v>21</v>
      </c>
      <c r="D40" t="s">
        <v>26</v>
      </c>
      <c r="E40" t="s">
        <v>30</v>
      </c>
      <c r="F40" t="s">
        <v>31</v>
      </c>
      <c r="G40" t="s">
        <v>25</v>
      </c>
      <c r="H40">
        <v>96.5</v>
      </c>
      <c r="I40">
        <v>175.4</v>
      </c>
      <c r="J40">
        <v>65.2</v>
      </c>
      <c r="K40">
        <v>54.1</v>
      </c>
      <c r="L40">
        <v>2304</v>
      </c>
      <c r="M40">
        <v>110</v>
      </c>
      <c r="N40">
        <v>86</v>
      </c>
      <c r="O40">
        <v>5800</v>
      </c>
      <c r="P40">
        <v>27</v>
      </c>
      <c r="Q40">
        <v>33</v>
      </c>
      <c r="R40">
        <v>8845</v>
      </c>
      <c r="S40">
        <f>VLOOKUP(D40:D240,'Q1'!$E$2:$F$8,2, FALSE)</f>
        <v>4</v>
      </c>
      <c r="T40">
        <f>VLOOKUP(V40:V240,'Q1'!$E$2:$F$8,2,FALSE)</f>
        <v>4</v>
      </c>
      <c r="V40" t="s">
        <v>26</v>
      </c>
    </row>
    <row r="41" spans="1:22" x14ac:dyDescent="0.3">
      <c r="A41" t="s">
        <v>40</v>
      </c>
      <c r="B41" t="s">
        <v>20</v>
      </c>
      <c r="C41" t="s">
        <v>21</v>
      </c>
      <c r="D41" t="s">
        <v>26</v>
      </c>
      <c r="E41" t="s">
        <v>30</v>
      </c>
      <c r="F41" t="s">
        <v>31</v>
      </c>
      <c r="G41" t="s">
        <v>25</v>
      </c>
      <c r="H41">
        <v>96.5</v>
      </c>
      <c r="I41">
        <v>175.4</v>
      </c>
      <c r="J41">
        <v>62.5</v>
      </c>
      <c r="K41">
        <v>54.1</v>
      </c>
      <c r="L41">
        <v>2372</v>
      </c>
      <c r="M41">
        <v>110</v>
      </c>
      <c r="N41">
        <v>86</v>
      </c>
      <c r="O41">
        <v>5800</v>
      </c>
      <c r="P41">
        <v>27</v>
      </c>
      <c r="Q41">
        <v>33</v>
      </c>
      <c r="R41">
        <v>10295</v>
      </c>
      <c r="S41">
        <f>VLOOKUP(D41:D241,'Q1'!$E$2:$F$8,2, FALSE)</f>
        <v>4</v>
      </c>
      <c r="T41">
        <f>VLOOKUP(V41:V241,'Q1'!$E$2:$F$8,2,FALSE)</f>
        <v>4</v>
      </c>
      <c r="V41" t="s">
        <v>26</v>
      </c>
    </row>
    <row r="42" spans="1:22" x14ac:dyDescent="0.3">
      <c r="A42" t="s">
        <v>40</v>
      </c>
      <c r="B42" t="s">
        <v>20</v>
      </c>
      <c r="C42" t="s">
        <v>21</v>
      </c>
      <c r="D42" t="s">
        <v>26</v>
      </c>
      <c r="E42" t="s">
        <v>30</v>
      </c>
      <c r="F42" t="s">
        <v>31</v>
      </c>
      <c r="G42" t="s">
        <v>25</v>
      </c>
      <c r="H42">
        <v>96.5</v>
      </c>
      <c r="I42">
        <v>175.4</v>
      </c>
      <c r="J42">
        <v>65.2</v>
      </c>
      <c r="K42">
        <v>54.1</v>
      </c>
      <c r="L42">
        <v>2465</v>
      </c>
      <c r="M42">
        <v>110</v>
      </c>
      <c r="N42">
        <v>101</v>
      </c>
      <c r="O42">
        <v>5800</v>
      </c>
      <c r="P42">
        <v>24</v>
      </c>
      <c r="Q42">
        <v>28</v>
      </c>
      <c r="R42">
        <v>12945</v>
      </c>
      <c r="S42">
        <f>VLOOKUP(D42:D242,'Q1'!$E$2:$F$8,2, FALSE)</f>
        <v>4</v>
      </c>
      <c r="T42">
        <f>VLOOKUP(V42:V242,'Q1'!$E$2:$F$8,2,FALSE)</f>
        <v>4</v>
      </c>
      <c r="V42" t="s">
        <v>26</v>
      </c>
    </row>
    <row r="43" spans="1:22" x14ac:dyDescent="0.3">
      <c r="A43" t="s">
        <v>40</v>
      </c>
      <c r="B43" t="s">
        <v>20</v>
      </c>
      <c r="C43" t="s">
        <v>21</v>
      </c>
      <c r="D43" t="s">
        <v>22</v>
      </c>
      <c r="E43" t="s">
        <v>30</v>
      </c>
      <c r="F43" t="s">
        <v>31</v>
      </c>
      <c r="G43" t="s">
        <v>25</v>
      </c>
      <c r="H43">
        <v>96.5</v>
      </c>
      <c r="I43">
        <v>169.1</v>
      </c>
      <c r="J43">
        <v>66</v>
      </c>
      <c r="K43">
        <v>51</v>
      </c>
      <c r="L43">
        <v>2293</v>
      </c>
      <c r="M43">
        <v>110</v>
      </c>
      <c r="N43">
        <v>100</v>
      </c>
      <c r="O43">
        <v>5500</v>
      </c>
      <c r="P43">
        <v>25</v>
      </c>
      <c r="Q43">
        <v>31</v>
      </c>
      <c r="R43">
        <v>10345</v>
      </c>
      <c r="S43">
        <f>VLOOKUP(D43:D243,'Q1'!$E$2:$F$8,2, FALSE)</f>
        <v>2</v>
      </c>
      <c r="T43">
        <f>VLOOKUP(V43:V243,'Q1'!$E$2:$F$8,2,FALSE)</f>
        <v>4</v>
      </c>
      <c r="V43" t="s">
        <v>26</v>
      </c>
    </row>
    <row r="44" spans="1:22" x14ac:dyDescent="0.3">
      <c r="A44" t="s">
        <v>41</v>
      </c>
      <c r="B44" t="s">
        <v>20</v>
      </c>
      <c r="C44" t="s">
        <v>21</v>
      </c>
      <c r="D44" t="s">
        <v>26</v>
      </c>
      <c r="E44" t="s">
        <v>30</v>
      </c>
      <c r="F44" t="s">
        <v>24</v>
      </c>
      <c r="G44" t="s">
        <v>25</v>
      </c>
      <c r="H44">
        <v>94.3</v>
      </c>
      <c r="I44">
        <v>170.7</v>
      </c>
      <c r="J44">
        <v>61.8</v>
      </c>
      <c r="K44">
        <v>53.5</v>
      </c>
      <c r="L44">
        <v>2337</v>
      </c>
      <c r="M44">
        <v>111</v>
      </c>
      <c r="N44">
        <v>78</v>
      </c>
      <c r="O44">
        <v>4800</v>
      </c>
      <c r="P44">
        <v>24</v>
      </c>
      <c r="Q44">
        <v>29</v>
      </c>
      <c r="R44">
        <v>6785</v>
      </c>
      <c r="S44">
        <f>VLOOKUP(D44:D244,'Q1'!$E$2:$F$8,2, FALSE)</f>
        <v>4</v>
      </c>
      <c r="T44">
        <f>VLOOKUP(V44:V244,'Q1'!$E$2:$F$8,2,FALSE)</f>
        <v>4</v>
      </c>
      <c r="V44" t="s">
        <v>26</v>
      </c>
    </row>
    <row r="45" spans="1:22" x14ac:dyDescent="0.3">
      <c r="A45" t="s">
        <v>41</v>
      </c>
      <c r="B45" t="s">
        <v>20</v>
      </c>
      <c r="C45" t="s">
        <v>21</v>
      </c>
      <c r="D45" t="s">
        <v>22</v>
      </c>
      <c r="E45" t="s">
        <v>27</v>
      </c>
      <c r="F45" t="s">
        <v>24</v>
      </c>
      <c r="G45" t="s">
        <v>25</v>
      </c>
      <c r="H45">
        <v>96</v>
      </c>
      <c r="I45">
        <v>172.6</v>
      </c>
      <c r="J45">
        <v>65.2</v>
      </c>
      <c r="K45">
        <v>51.4</v>
      </c>
      <c r="L45">
        <v>2734</v>
      </c>
      <c r="M45">
        <v>119</v>
      </c>
      <c r="N45">
        <v>90</v>
      </c>
      <c r="O45">
        <v>5000</v>
      </c>
      <c r="P45">
        <v>24</v>
      </c>
      <c r="Q45">
        <v>29</v>
      </c>
      <c r="R45">
        <v>11048</v>
      </c>
      <c r="S45">
        <f>VLOOKUP(D45:D245,'Q1'!$E$2:$F$8,2, FALSE)</f>
        <v>2</v>
      </c>
      <c r="T45">
        <f>VLOOKUP(V45:V245,'Q1'!$E$2:$F$8,2,FALSE)</f>
        <v>4</v>
      </c>
      <c r="V45" t="s">
        <v>26</v>
      </c>
    </row>
    <row r="46" spans="1:22" x14ac:dyDescent="0.3">
      <c r="A46" t="s">
        <v>42</v>
      </c>
      <c r="B46" t="s">
        <v>20</v>
      </c>
      <c r="C46" t="s">
        <v>21</v>
      </c>
      <c r="D46" t="s">
        <v>26</v>
      </c>
      <c r="E46" t="s">
        <v>30</v>
      </c>
      <c r="F46" t="s">
        <v>24</v>
      </c>
      <c r="G46" t="s">
        <v>25</v>
      </c>
      <c r="H46">
        <v>113</v>
      </c>
      <c r="I46">
        <v>199.6</v>
      </c>
      <c r="J46">
        <v>69.599999999999994</v>
      </c>
      <c r="K46">
        <v>52.8</v>
      </c>
      <c r="L46">
        <v>4066</v>
      </c>
      <c r="M46">
        <v>258</v>
      </c>
      <c r="N46">
        <v>176</v>
      </c>
      <c r="O46">
        <v>4750</v>
      </c>
      <c r="P46">
        <v>15</v>
      </c>
      <c r="Q46">
        <v>19</v>
      </c>
      <c r="R46">
        <v>32250</v>
      </c>
      <c r="S46">
        <f>VLOOKUP(D46:D246,'Q1'!$E$2:$F$8,2, FALSE)</f>
        <v>4</v>
      </c>
      <c r="T46">
        <f>VLOOKUP(V46:V246,'Q1'!$E$2:$F$8,2,FALSE)</f>
        <v>6</v>
      </c>
      <c r="V46" t="s">
        <v>28</v>
      </c>
    </row>
    <row r="47" spans="1:22" x14ac:dyDescent="0.3">
      <c r="A47" t="s">
        <v>42</v>
      </c>
      <c r="B47" t="s">
        <v>20</v>
      </c>
      <c r="C47" t="s">
        <v>21</v>
      </c>
      <c r="D47" t="s">
        <v>26</v>
      </c>
      <c r="E47" t="s">
        <v>30</v>
      </c>
      <c r="F47" t="s">
        <v>24</v>
      </c>
      <c r="G47" t="s">
        <v>25</v>
      </c>
      <c r="H47">
        <v>113</v>
      </c>
      <c r="I47">
        <v>199.6</v>
      </c>
      <c r="J47">
        <v>69.599999999999994</v>
      </c>
      <c r="K47">
        <v>52.8</v>
      </c>
      <c r="L47">
        <v>4066</v>
      </c>
      <c r="M47">
        <v>258</v>
      </c>
      <c r="N47">
        <v>176</v>
      </c>
      <c r="O47">
        <v>4750</v>
      </c>
      <c r="P47">
        <v>15</v>
      </c>
      <c r="Q47">
        <v>19</v>
      </c>
      <c r="R47">
        <v>35550</v>
      </c>
      <c r="S47">
        <f>VLOOKUP(D47:D247,'Q1'!$E$2:$F$8,2, FALSE)</f>
        <v>4</v>
      </c>
      <c r="T47">
        <f>VLOOKUP(V47:V247,'Q1'!$E$2:$F$8,2,FALSE)</f>
        <v>6</v>
      </c>
      <c r="V47" t="s">
        <v>28</v>
      </c>
    </row>
    <row r="48" spans="1:22" x14ac:dyDescent="0.3">
      <c r="A48" t="s">
        <v>42</v>
      </c>
      <c r="B48" t="s">
        <v>20</v>
      </c>
      <c r="C48" t="s">
        <v>21</v>
      </c>
      <c r="D48" t="s">
        <v>22</v>
      </c>
      <c r="E48" t="s">
        <v>30</v>
      </c>
      <c r="F48" t="s">
        <v>24</v>
      </c>
      <c r="G48" t="s">
        <v>25</v>
      </c>
      <c r="H48">
        <v>102</v>
      </c>
      <c r="I48">
        <v>191.7</v>
      </c>
      <c r="J48">
        <v>70.599999999999994</v>
      </c>
      <c r="K48">
        <v>47.8</v>
      </c>
      <c r="L48">
        <v>3950</v>
      </c>
      <c r="M48">
        <v>326</v>
      </c>
      <c r="N48">
        <v>262</v>
      </c>
      <c r="O48">
        <v>5000</v>
      </c>
      <c r="P48">
        <v>13</v>
      </c>
      <c r="Q48">
        <v>17</v>
      </c>
      <c r="R48">
        <v>36000</v>
      </c>
      <c r="S48">
        <f>VLOOKUP(D48:D248,'Q1'!$E$2:$F$8,2, FALSE)</f>
        <v>2</v>
      </c>
      <c r="T48">
        <f>VLOOKUP(V48:V248,'Q1'!$E$2:$F$8,2,FALSE)</f>
        <v>12</v>
      </c>
      <c r="V48" t="s">
        <v>43</v>
      </c>
    </row>
    <row r="49" spans="1:22" x14ac:dyDescent="0.3">
      <c r="A49" t="s">
        <v>44</v>
      </c>
      <c r="B49" t="s">
        <v>20</v>
      </c>
      <c r="C49" t="s">
        <v>21</v>
      </c>
      <c r="D49" t="s">
        <v>22</v>
      </c>
      <c r="E49" t="s">
        <v>27</v>
      </c>
      <c r="F49" t="s">
        <v>31</v>
      </c>
      <c r="G49" t="s">
        <v>25</v>
      </c>
      <c r="H49">
        <v>93.1</v>
      </c>
      <c r="I49">
        <v>159.1</v>
      </c>
      <c r="J49">
        <v>64.2</v>
      </c>
      <c r="K49">
        <v>54.1</v>
      </c>
      <c r="L49">
        <v>1890</v>
      </c>
      <c r="M49">
        <v>91</v>
      </c>
      <c r="N49">
        <v>68</v>
      </c>
      <c r="O49">
        <v>5000</v>
      </c>
      <c r="P49">
        <v>30</v>
      </c>
      <c r="Q49">
        <v>31</v>
      </c>
      <c r="R49">
        <v>5195</v>
      </c>
      <c r="S49">
        <f>VLOOKUP(D49:D249,'Q1'!$E$2:$F$8,2, FALSE)</f>
        <v>2</v>
      </c>
      <c r="T49">
        <f>VLOOKUP(V49:V249,'Q1'!$E$2:$F$8,2,FALSE)</f>
        <v>4</v>
      </c>
      <c r="V49" t="s">
        <v>26</v>
      </c>
    </row>
    <row r="50" spans="1:22" x14ac:dyDescent="0.3">
      <c r="A50" t="s">
        <v>44</v>
      </c>
      <c r="B50" t="s">
        <v>20</v>
      </c>
      <c r="C50" t="s">
        <v>21</v>
      </c>
      <c r="D50" t="s">
        <v>22</v>
      </c>
      <c r="E50" t="s">
        <v>27</v>
      </c>
      <c r="F50" t="s">
        <v>31</v>
      </c>
      <c r="G50" t="s">
        <v>25</v>
      </c>
      <c r="H50">
        <v>93.1</v>
      </c>
      <c r="I50">
        <v>159.1</v>
      </c>
      <c r="J50">
        <v>64.2</v>
      </c>
      <c r="K50">
        <v>54.1</v>
      </c>
      <c r="L50">
        <v>1900</v>
      </c>
      <c r="M50">
        <v>91</v>
      </c>
      <c r="N50">
        <v>68</v>
      </c>
      <c r="O50">
        <v>5000</v>
      </c>
      <c r="P50">
        <v>31</v>
      </c>
      <c r="Q50">
        <v>38</v>
      </c>
      <c r="R50">
        <v>6095</v>
      </c>
      <c r="S50">
        <f>VLOOKUP(D50:D250,'Q1'!$E$2:$F$8,2, FALSE)</f>
        <v>2</v>
      </c>
      <c r="T50">
        <f>VLOOKUP(V50:V250,'Q1'!$E$2:$F$8,2,FALSE)</f>
        <v>4</v>
      </c>
      <c r="V50" t="s">
        <v>26</v>
      </c>
    </row>
    <row r="51" spans="1:22" x14ac:dyDescent="0.3">
      <c r="A51" t="s">
        <v>44</v>
      </c>
      <c r="B51" t="s">
        <v>20</v>
      </c>
      <c r="C51" t="s">
        <v>21</v>
      </c>
      <c r="D51" t="s">
        <v>22</v>
      </c>
      <c r="E51" t="s">
        <v>27</v>
      </c>
      <c r="F51" t="s">
        <v>31</v>
      </c>
      <c r="G51" t="s">
        <v>25</v>
      </c>
      <c r="H51">
        <v>93.1</v>
      </c>
      <c r="I51">
        <v>159.1</v>
      </c>
      <c r="J51">
        <v>64.2</v>
      </c>
      <c r="K51">
        <v>54.1</v>
      </c>
      <c r="L51">
        <v>1905</v>
      </c>
      <c r="M51">
        <v>91</v>
      </c>
      <c r="N51">
        <v>68</v>
      </c>
      <c r="O51">
        <v>5000</v>
      </c>
      <c r="P51">
        <v>31</v>
      </c>
      <c r="Q51">
        <v>38</v>
      </c>
      <c r="R51">
        <v>6795</v>
      </c>
      <c r="S51">
        <f>VLOOKUP(D51:D251,'Q1'!$E$2:$F$8,2, FALSE)</f>
        <v>2</v>
      </c>
      <c r="T51">
        <f>VLOOKUP(V51:V251,'Q1'!$E$2:$F$8,2,FALSE)</f>
        <v>4</v>
      </c>
      <c r="V51" t="s">
        <v>26</v>
      </c>
    </row>
    <row r="52" spans="1:22" x14ac:dyDescent="0.3">
      <c r="A52" t="s">
        <v>44</v>
      </c>
      <c r="B52" t="s">
        <v>20</v>
      </c>
      <c r="C52" t="s">
        <v>21</v>
      </c>
      <c r="D52" t="s">
        <v>26</v>
      </c>
      <c r="E52" t="s">
        <v>30</v>
      </c>
      <c r="F52" t="s">
        <v>31</v>
      </c>
      <c r="G52" t="s">
        <v>25</v>
      </c>
      <c r="H52">
        <v>93.1</v>
      </c>
      <c r="I52">
        <v>166.8</v>
      </c>
      <c r="J52">
        <v>64.2</v>
      </c>
      <c r="K52">
        <v>54.1</v>
      </c>
      <c r="L52">
        <v>1945</v>
      </c>
      <c r="M52">
        <v>91</v>
      </c>
      <c r="N52">
        <v>68</v>
      </c>
      <c r="O52">
        <v>5000</v>
      </c>
      <c r="P52">
        <v>31</v>
      </c>
      <c r="Q52">
        <v>38</v>
      </c>
      <c r="R52">
        <v>6695</v>
      </c>
      <c r="S52">
        <f>VLOOKUP(D52:D252,'Q1'!$E$2:$F$8,2, FALSE)</f>
        <v>4</v>
      </c>
      <c r="T52">
        <f>VLOOKUP(V52:V252,'Q1'!$E$2:$F$8,2,FALSE)</f>
        <v>4</v>
      </c>
      <c r="V52" t="s">
        <v>26</v>
      </c>
    </row>
    <row r="53" spans="1:22" x14ac:dyDescent="0.3">
      <c r="A53" t="s">
        <v>44</v>
      </c>
      <c r="B53" t="s">
        <v>20</v>
      </c>
      <c r="C53" t="s">
        <v>21</v>
      </c>
      <c r="D53" t="s">
        <v>26</v>
      </c>
      <c r="E53" t="s">
        <v>30</v>
      </c>
      <c r="F53" t="s">
        <v>31</v>
      </c>
      <c r="G53" t="s">
        <v>25</v>
      </c>
      <c r="H53">
        <v>93.1</v>
      </c>
      <c r="I53">
        <v>166.8</v>
      </c>
      <c r="J53">
        <v>64.2</v>
      </c>
      <c r="K53">
        <v>54.1</v>
      </c>
      <c r="L53">
        <v>1950</v>
      </c>
      <c r="M53">
        <v>91</v>
      </c>
      <c r="N53">
        <v>68</v>
      </c>
      <c r="O53">
        <v>5000</v>
      </c>
      <c r="P53">
        <v>31</v>
      </c>
      <c r="Q53">
        <v>38</v>
      </c>
      <c r="R53">
        <v>7395</v>
      </c>
      <c r="S53">
        <f>VLOOKUP(D53:D253,'Q1'!$E$2:$F$8,2, FALSE)</f>
        <v>4</v>
      </c>
      <c r="T53">
        <f>VLOOKUP(V53:V253,'Q1'!$E$2:$F$8,2,FALSE)</f>
        <v>4</v>
      </c>
      <c r="V53" t="s">
        <v>26</v>
      </c>
    </row>
    <row r="54" spans="1:22" x14ac:dyDescent="0.3">
      <c r="A54" t="s">
        <v>44</v>
      </c>
      <c r="B54" t="s">
        <v>20</v>
      </c>
      <c r="C54" t="s">
        <v>21</v>
      </c>
      <c r="D54" t="s">
        <v>22</v>
      </c>
      <c r="E54" t="s">
        <v>27</v>
      </c>
      <c r="F54" t="s">
        <v>24</v>
      </c>
      <c r="G54" t="s">
        <v>25</v>
      </c>
      <c r="H54">
        <v>95.3</v>
      </c>
      <c r="I54">
        <v>169</v>
      </c>
      <c r="J54">
        <v>65.7</v>
      </c>
      <c r="K54">
        <v>49.6</v>
      </c>
      <c r="L54">
        <v>2380</v>
      </c>
      <c r="M54">
        <v>70</v>
      </c>
      <c r="N54">
        <v>101</v>
      </c>
      <c r="O54">
        <v>6000</v>
      </c>
      <c r="P54">
        <v>17</v>
      </c>
      <c r="Q54">
        <v>23</v>
      </c>
      <c r="R54">
        <v>10945</v>
      </c>
      <c r="S54">
        <f>VLOOKUP(D54:D254,'Q1'!$E$2:$F$8,2, FALSE)</f>
        <v>2</v>
      </c>
      <c r="T54">
        <f>VLOOKUP(V54:V254,'Q1'!$E$2:$F$8,2,FALSE)</f>
        <v>2</v>
      </c>
      <c r="V54" t="s">
        <v>22</v>
      </c>
    </row>
    <row r="55" spans="1:22" x14ac:dyDescent="0.3">
      <c r="A55" t="s">
        <v>44</v>
      </c>
      <c r="B55" t="s">
        <v>20</v>
      </c>
      <c r="C55" t="s">
        <v>21</v>
      </c>
      <c r="D55" t="s">
        <v>22</v>
      </c>
      <c r="E55" t="s">
        <v>27</v>
      </c>
      <c r="F55" t="s">
        <v>24</v>
      </c>
      <c r="G55" t="s">
        <v>25</v>
      </c>
      <c r="H55">
        <v>95.3</v>
      </c>
      <c r="I55">
        <v>169</v>
      </c>
      <c r="J55">
        <v>65.7</v>
      </c>
      <c r="K55">
        <v>49.6</v>
      </c>
      <c r="L55">
        <v>2380</v>
      </c>
      <c r="M55">
        <v>70</v>
      </c>
      <c r="N55">
        <v>101</v>
      </c>
      <c r="O55">
        <v>6000</v>
      </c>
      <c r="P55">
        <v>17</v>
      </c>
      <c r="Q55">
        <v>23</v>
      </c>
      <c r="R55">
        <v>11845</v>
      </c>
      <c r="S55">
        <f>VLOOKUP(D55:D255,'Q1'!$E$2:$F$8,2, FALSE)</f>
        <v>2</v>
      </c>
      <c r="T55">
        <f>VLOOKUP(V55:V255,'Q1'!$E$2:$F$8,2,FALSE)</f>
        <v>2</v>
      </c>
      <c r="V55" t="s">
        <v>22</v>
      </c>
    </row>
    <row r="56" spans="1:22" x14ac:dyDescent="0.3">
      <c r="A56" t="s">
        <v>44</v>
      </c>
      <c r="B56" t="s">
        <v>20</v>
      </c>
      <c r="C56" t="s">
        <v>21</v>
      </c>
      <c r="D56" t="s">
        <v>22</v>
      </c>
      <c r="E56" t="s">
        <v>27</v>
      </c>
      <c r="F56" t="s">
        <v>24</v>
      </c>
      <c r="G56" t="s">
        <v>25</v>
      </c>
      <c r="H56">
        <v>95.3</v>
      </c>
      <c r="I56">
        <v>169</v>
      </c>
      <c r="J56">
        <v>65.7</v>
      </c>
      <c r="K56">
        <v>49.6</v>
      </c>
      <c r="L56">
        <v>2385</v>
      </c>
      <c r="M56">
        <v>70</v>
      </c>
      <c r="N56">
        <v>101</v>
      </c>
      <c r="O56">
        <v>6000</v>
      </c>
      <c r="P56">
        <v>17</v>
      </c>
      <c r="Q56">
        <v>23</v>
      </c>
      <c r="R56">
        <v>13645</v>
      </c>
      <c r="S56">
        <f>VLOOKUP(D56:D256,'Q1'!$E$2:$F$8,2, FALSE)</f>
        <v>2</v>
      </c>
      <c r="T56">
        <f>VLOOKUP(V56:V256,'Q1'!$E$2:$F$8,2,FALSE)</f>
        <v>2</v>
      </c>
      <c r="V56" t="s">
        <v>22</v>
      </c>
    </row>
    <row r="57" spans="1:22" x14ac:dyDescent="0.3">
      <c r="A57" t="s">
        <v>44</v>
      </c>
      <c r="B57" t="s">
        <v>20</v>
      </c>
      <c r="C57" t="s">
        <v>21</v>
      </c>
      <c r="D57" t="s">
        <v>22</v>
      </c>
      <c r="E57" t="s">
        <v>27</v>
      </c>
      <c r="F57" t="s">
        <v>24</v>
      </c>
      <c r="G57" t="s">
        <v>25</v>
      </c>
      <c r="H57">
        <v>95.3</v>
      </c>
      <c r="I57">
        <v>169</v>
      </c>
      <c r="J57">
        <v>65.7</v>
      </c>
      <c r="K57">
        <v>49.6</v>
      </c>
      <c r="L57">
        <v>2500</v>
      </c>
      <c r="M57">
        <v>80</v>
      </c>
      <c r="N57">
        <v>135</v>
      </c>
      <c r="O57">
        <v>6000</v>
      </c>
      <c r="P57">
        <v>16</v>
      </c>
      <c r="Q57">
        <v>23</v>
      </c>
      <c r="R57">
        <v>15645</v>
      </c>
      <c r="S57">
        <f>VLOOKUP(D57:D257,'Q1'!$E$2:$F$8,2, FALSE)</f>
        <v>2</v>
      </c>
      <c r="T57">
        <f>VLOOKUP(V57:V257,'Q1'!$E$2:$F$8,2,FALSE)</f>
        <v>2</v>
      </c>
      <c r="V57" t="s">
        <v>22</v>
      </c>
    </row>
    <row r="58" spans="1:22" x14ac:dyDescent="0.3">
      <c r="A58" t="s">
        <v>44</v>
      </c>
      <c r="B58" t="s">
        <v>20</v>
      </c>
      <c r="C58" t="s">
        <v>21</v>
      </c>
      <c r="D58" t="s">
        <v>22</v>
      </c>
      <c r="E58" t="s">
        <v>27</v>
      </c>
      <c r="F58" t="s">
        <v>31</v>
      </c>
      <c r="G58" t="s">
        <v>25</v>
      </c>
      <c r="H58">
        <v>98.8</v>
      </c>
      <c r="I58">
        <v>177.8</v>
      </c>
      <c r="J58">
        <v>66.5</v>
      </c>
      <c r="K58">
        <v>53.7</v>
      </c>
      <c r="L58">
        <v>2385</v>
      </c>
      <c r="M58">
        <v>122</v>
      </c>
      <c r="N58">
        <v>84</v>
      </c>
      <c r="O58">
        <v>4800</v>
      </c>
      <c r="P58">
        <v>26</v>
      </c>
      <c r="Q58">
        <v>32</v>
      </c>
      <c r="R58">
        <v>8845</v>
      </c>
      <c r="S58">
        <f>VLOOKUP(D58:D258,'Q1'!$E$2:$F$8,2, FALSE)</f>
        <v>2</v>
      </c>
      <c r="T58">
        <f>VLOOKUP(V58:V258,'Q1'!$E$2:$F$8,2,FALSE)</f>
        <v>4</v>
      </c>
      <c r="V58" t="s">
        <v>26</v>
      </c>
    </row>
    <row r="59" spans="1:22" x14ac:dyDescent="0.3">
      <c r="A59" t="s">
        <v>44</v>
      </c>
      <c r="B59" t="s">
        <v>20</v>
      </c>
      <c r="C59" t="s">
        <v>21</v>
      </c>
      <c r="D59" t="s">
        <v>26</v>
      </c>
      <c r="E59" t="s">
        <v>30</v>
      </c>
      <c r="F59" t="s">
        <v>31</v>
      </c>
      <c r="G59" t="s">
        <v>25</v>
      </c>
      <c r="H59">
        <v>98.8</v>
      </c>
      <c r="I59">
        <v>177.8</v>
      </c>
      <c r="J59">
        <v>66.5</v>
      </c>
      <c r="K59">
        <v>55.5</v>
      </c>
      <c r="L59">
        <v>2410</v>
      </c>
      <c r="M59">
        <v>122</v>
      </c>
      <c r="N59">
        <v>84</v>
      </c>
      <c r="O59">
        <v>4800</v>
      </c>
      <c r="P59">
        <v>26</v>
      </c>
      <c r="Q59">
        <v>32</v>
      </c>
      <c r="R59">
        <v>8495</v>
      </c>
      <c r="S59">
        <f>VLOOKUP(D59:D259,'Q1'!$E$2:$F$8,2, FALSE)</f>
        <v>4</v>
      </c>
      <c r="T59">
        <f>VLOOKUP(V59:V259,'Q1'!$E$2:$F$8,2,FALSE)</f>
        <v>4</v>
      </c>
      <c r="V59" t="s">
        <v>26</v>
      </c>
    </row>
    <row r="60" spans="1:22" x14ac:dyDescent="0.3">
      <c r="A60" t="s">
        <v>44</v>
      </c>
      <c r="B60" t="s">
        <v>20</v>
      </c>
      <c r="C60" t="s">
        <v>21</v>
      </c>
      <c r="D60" t="s">
        <v>22</v>
      </c>
      <c r="E60" t="s">
        <v>27</v>
      </c>
      <c r="F60" t="s">
        <v>31</v>
      </c>
      <c r="G60" t="s">
        <v>25</v>
      </c>
      <c r="H60">
        <v>98.8</v>
      </c>
      <c r="I60">
        <v>177.8</v>
      </c>
      <c r="J60">
        <v>66.5</v>
      </c>
      <c r="K60">
        <v>53.7</v>
      </c>
      <c r="L60">
        <v>2385</v>
      </c>
      <c r="M60">
        <v>122</v>
      </c>
      <c r="N60">
        <v>84</v>
      </c>
      <c r="O60">
        <v>4800</v>
      </c>
      <c r="P60">
        <v>26</v>
      </c>
      <c r="Q60">
        <v>32</v>
      </c>
      <c r="R60">
        <v>10595</v>
      </c>
      <c r="S60">
        <f>VLOOKUP(D60:D260,'Q1'!$E$2:$F$8,2, FALSE)</f>
        <v>2</v>
      </c>
      <c r="T60">
        <f>VLOOKUP(V60:V260,'Q1'!$E$2:$F$8,2,FALSE)</f>
        <v>4</v>
      </c>
      <c r="V60" t="s">
        <v>26</v>
      </c>
    </row>
    <row r="61" spans="1:22" x14ac:dyDescent="0.3">
      <c r="A61" t="s">
        <v>44</v>
      </c>
      <c r="B61" t="s">
        <v>20</v>
      </c>
      <c r="C61" t="s">
        <v>21</v>
      </c>
      <c r="D61" t="s">
        <v>26</v>
      </c>
      <c r="E61" t="s">
        <v>30</v>
      </c>
      <c r="F61" t="s">
        <v>31</v>
      </c>
      <c r="G61" t="s">
        <v>25</v>
      </c>
      <c r="H61">
        <v>98.8</v>
      </c>
      <c r="I61">
        <v>177.8</v>
      </c>
      <c r="J61">
        <v>66.5</v>
      </c>
      <c r="K61">
        <v>55.5</v>
      </c>
      <c r="L61">
        <v>2410</v>
      </c>
      <c r="M61">
        <v>122</v>
      </c>
      <c r="N61">
        <v>84</v>
      </c>
      <c r="O61">
        <v>4800</v>
      </c>
      <c r="P61">
        <v>26</v>
      </c>
      <c r="Q61">
        <v>32</v>
      </c>
      <c r="R61">
        <v>10245</v>
      </c>
      <c r="S61">
        <f>VLOOKUP(D61:D261,'Q1'!$E$2:$F$8,2, FALSE)</f>
        <v>4</v>
      </c>
      <c r="T61">
        <f>VLOOKUP(V61:V261,'Q1'!$E$2:$F$8,2,FALSE)</f>
        <v>4</v>
      </c>
      <c r="V61" t="s">
        <v>26</v>
      </c>
    </row>
    <row r="62" spans="1:22" x14ac:dyDescent="0.3">
      <c r="A62" t="s">
        <v>44</v>
      </c>
      <c r="B62" t="s">
        <v>45</v>
      </c>
      <c r="C62" t="s">
        <v>21</v>
      </c>
      <c r="D62" t="s">
        <v>26</v>
      </c>
      <c r="E62" t="s">
        <v>30</v>
      </c>
      <c r="F62" t="s">
        <v>31</v>
      </c>
      <c r="G62" t="s">
        <v>25</v>
      </c>
      <c r="H62">
        <v>98.8</v>
      </c>
      <c r="I62">
        <v>177.8</v>
      </c>
      <c r="J62">
        <v>66.5</v>
      </c>
      <c r="K62">
        <v>55.5</v>
      </c>
      <c r="L62">
        <v>2443</v>
      </c>
      <c r="M62">
        <v>122</v>
      </c>
      <c r="N62">
        <v>64</v>
      </c>
      <c r="O62">
        <v>4650</v>
      </c>
      <c r="P62">
        <v>36</v>
      </c>
      <c r="Q62">
        <v>42</v>
      </c>
      <c r="R62">
        <v>10795</v>
      </c>
      <c r="S62">
        <f>VLOOKUP(D62:D262,'Q1'!$E$2:$F$8,2, FALSE)</f>
        <v>4</v>
      </c>
      <c r="T62">
        <f>VLOOKUP(V62:V262,'Q1'!$E$2:$F$8,2,FALSE)</f>
        <v>4</v>
      </c>
      <c r="V62" t="s">
        <v>26</v>
      </c>
    </row>
    <row r="63" spans="1:22" x14ac:dyDescent="0.3">
      <c r="A63" t="s">
        <v>44</v>
      </c>
      <c r="B63" t="s">
        <v>20</v>
      </c>
      <c r="C63" t="s">
        <v>21</v>
      </c>
      <c r="D63" t="s">
        <v>26</v>
      </c>
      <c r="E63" t="s">
        <v>27</v>
      </c>
      <c r="F63" t="s">
        <v>31</v>
      </c>
      <c r="G63" t="s">
        <v>25</v>
      </c>
      <c r="H63">
        <v>98.8</v>
      </c>
      <c r="I63">
        <v>177.8</v>
      </c>
      <c r="J63">
        <v>66.5</v>
      </c>
      <c r="K63">
        <v>55.5</v>
      </c>
      <c r="L63">
        <v>2425</v>
      </c>
      <c r="M63">
        <v>122</v>
      </c>
      <c r="N63">
        <v>84</v>
      </c>
      <c r="O63">
        <v>4800</v>
      </c>
      <c r="P63">
        <v>26</v>
      </c>
      <c r="Q63">
        <v>32</v>
      </c>
      <c r="R63">
        <v>11245</v>
      </c>
      <c r="S63">
        <f>VLOOKUP(D63:D263,'Q1'!$E$2:$F$8,2, FALSE)</f>
        <v>4</v>
      </c>
      <c r="T63">
        <f>VLOOKUP(V63:V263,'Q1'!$E$2:$F$8,2,FALSE)</f>
        <v>4</v>
      </c>
      <c r="V63" t="s">
        <v>26</v>
      </c>
    </row>
    <row r="64" spans="1:22" x14ac:dyDescent="0.3">
      <c r="A64" t="s">
        <v>44</v>
      </c>
      <c r="B64" t="s">
        <v>20</v>
      </c>
      <c r="C64" t="s">
        <v>21</v>
      </c>
      <c r="D64" t="s">
        <v>26</v>
      </c>
      <c r="E64" t="s">
        <v>30</v>
      </c>
      <c r="F64" t="s">
        <v>24</v>
      </c>
      <c r="G64" t="s">
        <v>25</v>
      </c>
      <c r="H64">
        <v>104.9</v>
      </c>
      <c r="I64">
        <v>175</v>
      </c>
      <c r="J64">
        <v>66.099999999999994</v>
      </c>
      <c r="K64">
        <v>54.4</v>
      </c>
      <c r="L64">
        <v>2670</v>
      </c>
      <c r="M64">
        <v>140</v>
      </c>
      <c r="N64">
        <v>120</v>
      </c>
      <c r="O64">
        <v>5000</v>
      </c>
      <c r="P64">
        <v>19</v>
      </c>
      <c r="Q64">
        <v>27</v>
      </c>
      <c r="R64">
        <v>18280</v>
      </c>
      <c r="S64">
        <f>VLOOKUP(D64:D264,'Q1'!$E$2:$F$8,2, FALSE)</f>
        <v>4</v>
      </c>
      <c r="T64">
        <f>VLOOKUP(V64:V264,'Q1'!$E$2:$F$8,2,FALSE)</f>
        <v>4</v>
      </c>
      <c r="V64" t="s">
        <v>26</v>
      </c>
    </row>
    <row r="65" spans="1:22" x14ac:dyDescent="0.3">
      <c r="A65" t="s">
        <v>44</v>
      </c>
      <c r="B65" t="s">
        <v>45</v>
      </c>
      <c r="C65" t="s">
        <v>21</v>
      </c>
      <c r="D65" t="s">
        <v>26</v>
      </c>
      <c r="E65" t="s">
        <v>30</v>
      </c>
      <c r="F65" t="s">
        <v>24</v>
      </c>
      <c r="G65" t="s">
        <v>25</v>
      </c>
      <c r="H65">
        <v>104.9</v>
      </c>
      <c r="I65">
        <v>175</v>
      </c>
      <c r="J65">
        <v>66.099999999999994</v>
      </c>
      <c r="K65">
        <v>54.4</v>
      </c>
      <c r="L65">
        <v>2700</v>
      </c>
      <c r="M65">
        <v>134</v>
      </c>
      <c r="N65">
        <v>72</v>
      </c>
      <c r="O65">
        <v>4200</v>
      </c>
      <c r="P65">
        <v>31</v>
      </c>
      <c r="Q65">
        <v>39</v>
      </c>
      <c r="R65">
        <v>18344</v>
      </c>
      <c r="S65">
        <f>VLOOKUP(D65:D265,'Q1'!$E$2:$F$8,2, FALSE)</f>
        <v>4</v>
      </c>
      <c r="T65">
        <f>VLOOKUP(V65:V265,'Q1'!$E$2:$F$8,2,FALSE)</f>
        <v>4</v>
      </c>
      <c r="V65" t="s">
        <v>26</v>
      </c>
    </row>
    <row r="66" spans="1:22" x14ac:dyDescent="0.3">
      <c r="A66" t="s">
        <v>46</v>
      </c>
      <c r="B66" t="s">
        <v>45</v>
      </c>
      <c r="C66" t="s">
        <v>35</v>
      </c>
      <c r="D66" t="s">
        <v>26</v>
      </c>
      <c r="E66" t="s">
        <v>30</v>
      </c>
      <c r="F66" t="s">
        <v>24</v>
      </c>
      <c r="G66" t="s">
        <v>25</v>
      </c>
      <c r="H66">
        <v>110</v>
      </c>
      <c r="I66">
        <v>190.9</v>
      </c>
      <c r="J66">
        <v>70.3</v>
      </c>
      <c r="K66">
        <v>56.5</v>
      </c>
      <c r="L66">
        <v>3515</v>
      </c>
      <c r="M66">
        <v>183</v>
      </c>
      <c r="N66">
        <v>123</v>
      </c>
      <c r="O66">
        <v>4350</v>
      </c>
      <c r="P66">
        <v>22</v>
      </c>
      <c r="Q66">
        <v>25</v>
      </c>
      <c r="R66">
        <v>25552</v>
      </c>
      <c r="S66">
        <f>VLOOKUP(D66:D266,'Q1'!$E$2:$F$8,2, FALSE)</f>
        <v>4</v>
      </c>
      <c r="T66">
        <f>VLOOKUP(V66:V266,'Q1'!$E$2:$F$8,2,FALSE)</f>
        <v>5</v>
      </c>
      <c r="V66" t="s">
        <v>33</v>
      </c>
    </row>
    <row r="67" spans="1:22" x14ac:dyDescent="0.3">
      <c r="A67" t="s">
        <v>46</v>
      </c>
      <c r="B67" t="s">
        <v>45</v>
      </c>
      <c r="C67" t="s">
        <v>35</v>
      </c>
      <c r="D67" t="s">
        <v>26</v>
      </c>
      <c r="E67" t="s">
        <v>34</v>
      </c>
      <c r="F67" t="s">
        <v>24</v>
      </c>
      <c r="G67" t="s">
        <v>25</v>
      </c>
      <c r="H67">
        <v>110</v>
      </c>
      <c r="I67">
        <v>190.9</v>
      </c>
      <c r="J67">
        <v>70.3</v>
      </c>
      <c r="K67">
        <v>58.7</v>
      </c>
      <c r="L67">
        <v>3750</v>
      </c>
      <c r="M67">
        <v>183</v>
      </c>
      <c r="N67">
        <v>123</v>
      </c>
      <c r="O67">
        <v>4350</v>
      </c>
      <c r="P67">
        <v>22</v>
      </c>
      <c r="Q67">
        <v>25</v>
      </c>
      <c r="R67">
        <v>28248</v>
      </c>
      <c r="S67">
        <f>VLOOKUP(D67:D267,'Q1'!$E$2:$F$8,2, FALSE)</f>
        <v>4</v>
      </c>
      <c r="T67">
        <f>VLOOKUP(V67:V267,'Q1'!$E$2:$F$8,2,FALSE)</f>
        <v>5</v>
      </c>
      <c r="V67" t="s">
        <v>33</v>
      </c>
    </row>
    <row r="68" spans="1:22" x14ac:dyDescent="0.3">
      <c r="A68" t="s">
        <v>46</v>
      </c>
      <c r="B68" t="s">
        <v>45</v>
      </c>
      <c r="C68" t="s">
        <v>35</v>
      </c>
      <c r="D68" t="s">
        <v>22</v>
      </c>
      <c r="E68" t="s">
        <v>47</v>
      </c>
      <c r="F68" t="s">
        <v>24</v>
      </c>
      <c r="G68" t="s">
        <v>25</v>
      </c>
      <c r="H68">
        <v>106.7</v>
      </c>
      <c r="I68">
        <v>187.5</v>
      </c>
      <c r="J68">
        <v>70.3</v>
      </c>
      <c r="K68">
        <v>54.9</v>
      </c>
      <c r="L68">
        <v>3495</v>
      </c>
      <c r="M68">
        <v>183</v>
      </c>
      <c r="N68">
        <v>123</v>
      </c>
      <c r="O68">
        <v>4350</v>
      </c>
      <c r="P68">
        <v>22</v>
      </c>
      <c r="Q68">
        <v>25</v>
      </c>
      <c r="R68">
        <v>28176</v>
      </c>
      <c r="S68">
        <f>VLOOKUP(D68:D268,'Q1'!$E$2:$F$8,2, FALSE)</f>
        <v>2</v>
      </c>
      <c r="T68">
        <f>VLOOKUP(V68:V268,'Q1'!$E$2:$F$8,2,FALSE)</f>
        <v>5</v>
      </c>
      <c r="V68" t="s">
        <v>33</v>
      </c>
    </row>
    <row r="69" spans="1:22" x14ac:dyDescent="0.3">
      <c r="A69" t="s">
        <v>46</v>
      </c>
      <c r="B69" t="s">
        <v>45</v>
      </c>
      <c r="C69" t="s">
        <v>35</v>
      </c>
      <c r="D69" t="s">
        <v>26</v>
      </c>
      <c r="E69" t="s">
        <v>30</v>
      </c>
      <c r="F69" t="s">
        <v>24</v>
      </c>
      <c r="G69" t="s">
        <v>25</v>
      </c>
      <c r="H69">
        <v>115.6</v>
      </c>
      <c r="I69">
        <v>202.6</v>
      </c>
      <c r="J69">
        <v>71.7</v>
      </c>
      <c r="K69">
        <v>56.3</v>
      </c>
      <c r="L69">
        <v>3770</v>
      </c>
      <c r="M69">
        <v>183</v>
      </c>
      <c r="N69">
        <v>123</v>
      </c>
      <c r="O69">
        <v>4350</v>
      </c>
      <c r="P69">
        <v>22</v>
      </c>
      <c r="Q69">
        <v>25</v>
      </c>
      <c r="R69">
        <v>31600</v>
      </c>
      <c r="S69">
        <f>VLOOKUP(D69:D269,'Q1'!$E$2:$F$8,2, FALSE)</f>
        <v>4</v>
      </c>
      <c r="T69">
        <f>VLOOKUP(V69:V269,'Q1'!$E$2:$F$8,2,FALSE)</f>
        <v>5</v>
      </c>
      <c r="V69" t="s">
        <v>33</v>
      </c>
    </row>
    <row r="70" spans="1:22" x14ac:dyDescent="0.3">
      <c r="A70" t="s">
        <v>46</v>
      </c>
      <c r="B70" t="s">
        <v>20</v>
      </c>
      <c r="C70" t="s">
        <v>21</v>
      </c>
      <c r="D70" t="s">
        <v>26</v>
      </c>
      <c r="E70" t="s">
        <v>30</v>
      </c>
      <c r="F70" t="s">
        <v>24</v>
      </c>
      <c r="G70" t="s">
        <v>25</v>
      </c>
      <c r="H70">
        <v>115.6</v>
      </c>
      <c r="I70">
        <v>202.6</v>
      </c>
      <c r="J70">
        <v>71.7</v>
      </c>
      <c r="K70">
        <v>56.5</v>
      </c>
      <c r="L70">
        <v>3740</v>
      </c>
      <c r="M70">
        <v>234</v>
      </c>
      <c r="N70">
        <v>155</v>
      </c>
      <c r="O70">
        <v>4750</v>
      </c>
      <c r="P70">
        <v>16</v>
      </c>
      <c r="Q70">
        <v>18</v>
      </c>
      <c r="R70">
        <v>34184</v>
      </c>
      <c r="S70">
        <f>VLOOKUP(D70:D270,'Q1'!$E$2:$F$8,2, FALSE)</f>
        <v>4</v>
      </c>
      <c r="T70">
        <f>VLOOKUP(V70:V270,'Q1'!$E$2:$F$8,2,FALSE)</f>
        <v>8</v>
      </c>
      <c r="V70" t="s">
        <v>48</v>
      </c>
    </row>
    <row r="71" spans="1:22" x14ac:dyDescent="0.3">
      <c r="A71" t="s">
        <v>46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 t="s">
        <v>25</v>
      </c>
      <c r="H71">
        <v>96.6</v>
      </c>
      <c r="I71">
        <v>180.3</v>
      </c>
      <c r="J71">
        <v>70.5</v>
      </c>
      <c r="K71">
        <v>50.8</v>
      </c>
      <c r="L71">
        <v>3685</v>
      </c>
      <c r="M71">
        <v>234</v>
      </c>
      <c r="N71">
        <v>155</v>
      </c>
      <c r="O71">
        <v>4750</v>
      </c>
      <c r="P71">
        <v>16</v>
      </c>
      <c r="Q71">
        <v>18</v>
      </c>
      <c r="R71">
        <v>35056</v>
      </c>
      <c r="S71">
        <f>VLOOKUP(D71:D271,'Q1'!$E$2:$F$8,2, FALSE)</f>
        <v>2</v>
      </c>
      <c r="T71">
        <f>VLOOKUP(V71:V271,'Q1'!$E$2:$F$8,2,FALSE)</f>
        <v>8</v>
      </c>
      <c r="V71" t="s">
        <v>48</v>
      </c>
    </row>
    <row r="72" spans="1:22" x14ac:dyDescent="0.3">
      <c r="A72" t="s">
        <v>46</v>
      </c>
      <c r="B72" t="s">
        <v>20</v>
      </c>
      <c r="C72" t="s">
        <v>21</v>
      </c>
      <c r="D72" t="s">
        <v>26</v>
      </c>
      <c r="E72" t="s">
        <v>30</v>
      </c>
      <c r="F72" t="s">
        <v>24</v>
      </c>
      <c r="G72" t="s">
        <v>25</v>
      </c>
      <c r="H72">
        <v>120.9</v>
      </c>
      <c r="I72">
        <v>208.1</v>
      </c>
      <c r="J72">
        <v>71.7</v>
      </c>
      <c r="K72">
        <v>56.7</v>
      </c>
      <c r="L72">
        <v>3900</v>
      </c>
      <c r="M72">
        <v>308</v>
      </c>
      <c r="N72">
        <v>184</v>
      </c>
      <c r="O72">
        <v>4500</v>
      </c>
      <c r="P72">
        <v>14</v>
      </c>
      <c r="Q72">
        <v>16</v>
      </c>
      <c r="R72">
        <v>40960</v>
      </c>
      <c r="S72">
        <f>VLOOKUP(D72:D272,'Q1'!$E$2:$F$8,2, FALSE)</f>
        <v>4</v>
      </c>
      <c r="T72">
        <f>VLOOKUP(V72:V272,'Q1'!$E$2:$F$8,2,FALSE)</f>
        <v>8</v>
      </c>
      <c r="V72" t="s">
        <v>48</v>
      </c>
    </row>
    <row r="73" spans="1:22" x14ac:dyDescent="0.3">
      <c r="A73" t="s">
        <v>46</v>
      </c>
      <c r="B73" t="s">
        <v>20</v>
      </c>
      <c r="C73" t="s">
        <v>21</v>
      </c>
      <c r="D73" t="s">
        <v>22</v>
      </c>
      <c r="E73" t="s">
        <v>47</v>
      </c>
      <c r="F73" t="s">
        <v>24</v>
      </c>
      <c r="G73" t="s">
        <v>25</v>
      </c>
      <c r="H73">
        <v>112</v>
      </c>
      <c r="I73">
        <v>199.2</v>
      </c>
      <c r="J73">
        <v>72</v>
      </c>
      <c r="K73">
        <v>55.4</v>
      </c>
      <c r="L73">
        <v>3715</v>
      </c>
      <c r="M73">
        <v>304</v>
      </c>
      <c r="N73">
        <v>184</v>
      </c>
      <c r="O73">
        <v>4500</v>
      </c>
      <c r="P73">
        <v>14</v>
      </c>
      <c r="Q73">
        <v>16</v>
      </c>
      <c r="R73">
        <v>45400</v>
      </c>
      <c r="S73">
        <f>VLOOKUP(D73:D273,'Q1'!$E$2:$F$8,2, FALSE)</f>
        <v>2</v>
      </c>
      <c r="T73">
        <f>VLOOKUP(V73:V273,'Q1'!$E$2:$F$8,2,FALSE)</f>
        <v>8</v>
      </c>
      <c r="V73" t="s">
        <v>48</v>
      </c>
    </row>
    <row r="74" spans="1:22" x14ac:dyDescent="0.3">
      <c r="A74" t="s">
        <v>49</v>
      </c>
      <c r="B74" t="s">
        <v>20</v>
      </c>
      <c r="C74" t="s">
        <v>35</v>
      </c>
      <c r="D74" t="s">
        <v>22</v>
      </c>
      <c r="E74" t="s">
        <v>27</v>
      </c>
      <c r="F74" t="s">
        <v>24</v>
      </c>
      <c r="G74" t="s">
        <v>25</v>
      </c>
      <c r="H74">
        <v>102.7</v>
      </c>
      <c r="I74">
        <v>178.4</v>
      </c>
      <c r="J74">
        <v>68</v>
      </c>
      <c r="K74">
        <v>54.8</v>
      </c>
      <c r="L74">
        <v>2910</v>
      </c>
      <c r="M74">
        <v>140</v>
      </c>
      <c r="N74">
        <v>175</v>
      </c>
      <c r="O74">
        <v>5000</v>
      </c>
      <c r="P74">
        <v>19</v>
      </c>
      <c r="Q74">
        <v>24</v>
      </c>
      <c r="R74">
        <v>16503</v>
      </c>
      <c r="S74">
        <f>VLOOKUP(D74:D274,'Q1'!$E$2:$F$8,2, FALSE)</f>
        <v>2</v>
      </c>
      <c r="T74">
        <f>VLOOKUP(V74:V274,'Q1'!$E$2:$F$8,2,FALSE)</f>
        <v>4</v>
      </c>
      <c r="V74" t="s">
        <v>26</v>
      </c>
    </row>
    <row r="75" spans="1:22" x14ac:dyDescent="0.3">
      <c r="A75" t="s">
        <v>50</v>
      </c>
      <c r="B75" t="s">
        <v>20</v>
      </c>
      <c r="C75" t="s">
        <v>21</v>
      </c>
      <c r="D75" t="s">
        <v>22</v>
      </c>
      <c r="E75" t="s">
        <v>27</v>
      </c>
      <c r="F75" t="s">
        <v>31</v>
      </c>
      <c r="G75" t="s">
        <v>25</v>
      </c>
      <c r="H75">
        <v>93.7</v>
      </c>
      <c r="I75">
        <v>157.30000000000001</v>
      </c>
      <c r="J75">
        <v>64.400000000000006</v>
      </c>
      <c r="K75">
        <v>50.8</v>
      </c>
      <c r="L75">
        <v>1918</v>
      </c>
      <c r="M75">
        <v>92</v>
      </c>
      <c r="N75">
        <v>68</v>
      </c>
      <c r="O75">
        <v>5500</v>
      </c>
      <c r="P75">
        <v>37</v>
      </c>
      <c r="Q75">
        <v>41</v>
      </c>
      <c r="R75">
        <v>5389</v>
      </c>
      <c r="S75">
        <f>VLOOKUP(D75:D275,'Q1'!$E$2:$F$8,2, FALSE)</f>
        <v>2</v>
      </c>
      <c r="T75">
        <f>VLOOKUP(V75:V275,'Q1'!$E$2:$F$8,2,FALSE)</f>
        <v>4</v>
      </c>
      <c r="V75" t="s">
        <v>26</v>
      </c>
    </row>
    <row r="76" spans="1:22" x14ac:dyDescent="0.3">
      <c r="A76" t="s">
        <v>50</v>
      </c>
      <c r="B76" t="s">
        <v>20</v>
      </c>
      <c r="C76" t="s">
        <v>21</v>
      </c>
      <c r="D76" t="s">
        <v>22</v>
      </c>
      <c r="E76" t="s">
        <v>27</v>
      </c>
      <c r="F76" t="s">
        <v>31</v>
      </c>
      <c r="G76" t="s">
        <v>25</v>
      </c>
      <c r="H76">
        <v>93.7</v>
      </c>
      <c r="I76">
        <v>157.30000000000001</v>
      </c>
      <c r="J76">
        <v>64.400000000000006</v>
      </c>
      <c r="K76">
        <v>50.8</v>
      </c>
      <c r="L76">
        <v>1944</v>
      </c>
      <c r="M76">
        <v>92</v>
      </c>
      <c r="N76">
        <v>68</v>
      </c>
      <c r="O76">
        <v>5500</v>
      </c>
      <c r="P76">
        <v>31</v>
      </c>
      <c r="Q76">
        <v>38</v>
      </c>
      <c r="R76">
        <v>6189</v>
      </c>
      <c r="S76">
        <f>VLOOKUP(D76:D276,'Q1'!$E$2:$F$8,2, FALSE)</f>
        <v>2</v>
      </c>
      <c r="T76">
        <f>VLOOKUP(V76:V276,'Q1'!$E$2:$F$8,2,FALSE)</f>
        <v>4</v>
      </c>
      <c r="V76" t="s">
        <v>26</v>
      </c>
    </row>
    <row r="77" spans="1:22" x14ac:dyDescent="0.3">
      <c r="A77" t="s">
        <v>50</v>
      </c>
      <c r="B77" t="s">
        <v>20</v>
      </c>
      <c r="C77" t="s">
        <v>21</v>
      </c>
      <c r="D77" t="s">
        <v>22</v>
      </c>
      <c r="E77" t="s">
        <v>27</v>
      </c>
      <c r="F77" t="s">
        <v>31</v>
      </c>
      <c r="G77" t="s">
        <v>25</v>
      </c>
      <c r="H77">
        <v>93.7</v>
      </c>
      <c r="I77">
        <v>157.30000000000001</v>
      </c>
      <c r="J77">
        <v>64.400000000000006</v>
      </c>
      <c r="K77">
        <v>50.8</v>
      </c>
      <c r="L77">
        <v>2004</v>
      </c>
      <c r="M77">
        <v>92</v>
      </c>
      <c r="N77">
        <v>68</v>
      </c>
      <c r="O77">
        <v>5500</v>
      </c>
      <c r="P77">
        <v>31</v>
      </c>
      <c r="Q77">
        <v>38</v>
      </c>
      <c r="R77">
        <v>6669</v>
      </c>
      <c r="S77">
        <f>VLOOKUP(D77:D277,'Q1'!$E$2:$F$8,2, FALSE)</f>
        <v>2</v>
      </c>
      <c r="T77">
        <f>VLOOKUP(V77:V277,'Q1'!$E$2:$F$8,2,FALSE)</f>
        <v>4</v>
      </c>
      <c r="V77" t="s">
        <v>26</v>
      </c>
    </row>
    <row r="78" spans="1:22" x14ac:dyDescent="0.3">
      <c r="A78" t="s">
        <v>50</v>
      </c>
      <c r="B78" t="s">
        <v>20</v>
      </c>
      <c r="C78" t="s">
        <v>35</v>
      </c>
      <c r="D78" t="s">
        <v>22</v>
      </c>
      <c r="E78" t="s">
        <v>27</v>
      </c>
      <c r="F78" t="s">
        <v>31</v>
      </c>
      <c r="G78" t="s">
        <v>25</v>
      </c>
      <c r="H78">
        <v>93</v>
      </c>
      <c r="I78">
        <v>157.30000000000001</v>
      </c>
      <c r="J78">
        <v>63.8</v>
      </c>
      <c r="K78">
        <v>50.8</v>
      </c>
      <c r="L78">
        <v>2145</v>
      </c>
      <c r="M78">
        <v>98</v>
      </c>
      <c r="N78">
        <v>102</v>
      </c>
      <c r="O78">
        <v>5500</v>
      </c>
      <c r="P78">
        <v>24</v>
      </c>
      <c r="Q78">
        <v>30</v>
      </c>
      <c r="R78">
        <v>7689</v>
      </c>
      <c r="S78">
        <f>VLOOKUP(D78:D278,'Q1'!$E$2:$F$8,2, FALSE)</f>
        <v>2</v>
      </c>
      <c r="T78">
        <f>VLOOKUP(V78:V278,'Q1'!$E$2:$F$8,2,FALSE)</f>
        <v>4</v>
      </c>
      <c r="V78" t="s">
        <v>26</v>
      </c>
    </row>
    <row r="79" spans="1:22" x14ac:dyDescent="0.3">
      <c r="A79" t="s">
        <v>50</v>
      </c>
      <c r="B79" t="s">
        <v>20</v>
      </c>
      <c r="C79" t="s">
        <v>35</v>
      </c>
      <c r="D79" t="s">
        <v>22</v>
      </c>
      <c r="E79" t="s">
        <v>27</v>
      </c>
      <c r="F79" t="s">
        <v>31</v>
      </c>
      <c r="G79" t="s">
        <v>25</v>
      </c>
      <c r="H79">
        <v>96.3</v>
      </c>
      <c r="I79">
        <v>173</v>
      </c>
      <c r="J79">
        <v>65.400000000000006</v>
      </c>
      <c r="K79">
        <v>49.4</v>
      </c>
      <c r="L79">
        <v>2370</v>
      </c>
      <c r="M79">
        <v>110</v>
      </c>
      <c r="N79">
        <v>116</v>
      </c>
      <c r="O79">
        <v>5500</v>
      </c>
      <c r="P79">
        <v>23</v>
      </c>
      <c r="Q79">
        <v>30</v>
      </c>
      <c r="R79">
        <v>9959</v>
      </c>
      <c r="S79">
        <f>VLOOKUP(D79:D279,'Q1'!$E$2:$F$8,2, FALSE)</f>
        <v>2</v>
      </c>
      <c r="T79">
        <f>VLOOKUP(V79:V279,'Q1'!$E$2:$F$8,2,FALSE)</f>
        <v>4</v>
      </c>
      <c r="V79" t="s">
        <v>26</v>
      </c>
    </row>
    <row r="80" spans="1:22" x14ac:dyDescent="0.3">
      <c r="A80" t="s">
        <v>50</v>
      </c>
      <c r="B80" t="s">
        <v>20</v>
      </c>
      <c r="C80" t="s">
        <v>21</v>
      </c>
      <c r="D80" t="s">
        <v>22</v>
      </c>
      <c r="E80" t="s">
        <v>27</v>
      </c>
      <c r="F80" t="s">
        <v>31</v>
      </c>
      <c r="G80" t="s">
        <v>25</v>
      </c>
      <c r="H80">
        <v>96.3</v>
      </c>
      <c r="I80">
        <v>173</v>
      </c>
      <c r="J80">
        <v>65.400000000000006</v>
      </c>
      <c r="K80">
        <v>49.4</v>
      </c>
      <c r="L80">
        <v>2328</v>
      </c>
      <c r="M80">
        <v>122</v>
      </c>
      <c r="N80">
        <v>88</v>
      </c>
      <c r="O80">
        <v>5000</v>
      </c>
      <c r="P80">
        <v>25</v>
      </c>
      <c r="Q80">
        <v>32</v>
      </c>
      <c r="R80">
        <v>8499</v>
      </c>
      <c r="S80">
        <f>VLOOKUP(D80:D280,'Q1'!$E$2:$F$8,2, FALSE)</f>
        <v>2</v>
      </c>
      <c r="T80">
        <f>VLOOKUP(V80:V280,'Q1'!$E$2:$F$8,2,FALSE)</f>
        <v>4</v>
      </c>
      <c r="V80" t="s">
        <v>26</v>
      </c>
    </row>
    <row r="81" spans="1:22" x14ac:dyDescent="0.3">
      <c r="A81" t="s">
        <v>50</v>
      </c>
      <c r="B81" t="s">
        <v>20</v>
      </c>
      <c r="C81" t="s">
        <v>35</v>
      </c>
      <c r="D81" t="s">
        <v>22</v>
      </c>
      <c r="E81" t="s">
        <v>27</v>
      </c>
      <c r="F81" t="s">
        <v>31</v>
      </c>
      <c r="G81" t="s">
        <v>25</v>
      </c>
      <c r="H81">
        <v>95.9</v>
      </c>
      <c r="I81">
        <v>173.2</v>
      </c>
      <c r="J81">
        <v>66.3</v>
      </c>
      <c r="K81">
        <v>50.2</v>
      </c>
      <c r="L81">
        <v>2833</v>
      </c>
      <c r="M81">
        <v>156</v>
      </c>
      <c r="N81">
        <v>145</v>
      </c>
      <c r="O81">
        <v>5000</v>
      </c>
      <c r="P81">
        <v>19</v>
      </c>
      <c r="Q81">
        <v>24</v>
      </c>
      <c r="R81">
        <v>12629</v>
      </c>
      <c r="S81">
        <f>VLOOKUP(D81:D281,'Q1'!$E$2:$F$8,2, FALSE)</f>
        <v>2</v>
      </c>
      <c r="T81">
        <f>VLOOKUP(V81:V281,'Q1'!$E$2:$F$8,2,FALSE)</f>
        <v>4</v>
      </c>
      <c r="V81" t="s">
        <v>26</v>
      </c>
    </row>
    <row r="82" spans="1:22" x14ac:dyDescent="0.3">
      <c r="A82" t="s">
        <v>50</v>
      </c>
      <c r="B82" t="s">
        <v>20</v>
      </c>
      <c r="C82" t="s">
        <v>35</v>
      </c>
      <c r="D82" t="s">
        <v>22</v>
      </c>
      <c r="E82" t="s">
        <v>27</v>
      </c>
      <c r="F82" t="s">
        <v>31</v>
      </c>
      <c r="G82" t="s">
        <v>25</v>
      </c>
      <c r="H82">
        <v>95.9</v>
      </c>
      <c r="I82">
        <v>173.2</v>
      </c>
      <c r="J82">
        <v>66.3</v>
      </c>
      <c r="K82">
        <v>50.2</v>
      </c>
      <c r="L82">
        <v>2921</v>
      </c>
      <c r="M82">
        <v>156</v>
      </c>
      <c r="N82">
        <v>145</v>
      </c>
      <c r="O82">
        <v>5000</v>
      </c>
      <c r="P82">
        <v>19</v>
      </c>
      <c r="Q82">
        <v>24</v>
      </c>
      <c r="R82">
        <v>14869</v>
      </c>
      <c r="S82">
        <f>VLOOKUP(D82:D282,'Q1'!$E$2:$F$8,2, FALSE)</f>
        <v>2</v>
      </c>
      <c r="T82">
        <f>VLOOKUP(V82:V282,'Q1'!$E$2:$F$8,2,FALSE)</f>
        <v>4</v>
      </c>
      <c r="V82" t="s">
        <v>26</v>
      </c>
    </row>
    <row r="83" spans="1:22" x14ac:dyDescent="0.3">
      <c r="A83" t="s">
        <v>50</v>
      </c>
      <c r="B83" t="s">
        <v>20</v>
      </c>
      <c r="C83" t="s">
        <v>35</v>
      </c>
      <c r="D83" t="s">
        <v>22</v>
      </c>
      <c r="E83" t="s">
        <v>27</v>
      </c>
      <c r="F83" t="s">
        <v>31</v>
      </c>
      <c r="G83" t="s">
        <v>25</v>
      </c>
      <c r="H83">
        <v>95.9</v>
      </c>
      <c r="I83">
        <v>173.2</v>
      </c>
      <c r="J83">
        <v>66.3</v>
      </c>
      <c r="K83">
        <v>50.2</v>
      </c>
      <c r="L83">
        <v>2926</v>
      </c>
      <c r="M83">
        <v>156</v>
      </c>
      <c r="N83">
        <v>145</v>
      </c>
      <c r="O83">
        <v>5000</v>
      </c>
      <c r="P83">
        <v>19</v>
      </c>
      <c r="Q83">
        <v>24</v>
      </c>
      <c r="R83">
        <v>14489</v>
      </c>
      <c r="S83">
        <f>VLOOKUP(D83:D283,'Q1'!$E$2:$F$8,2, FALSE)</f>
        <v>2</v>
      </c>
      <c r="T83">
        <f>VLOOKUP(V83:V283,'Q1'!$E$2:$F$8,2,FALSE)</f>
        <v>4</v>
      </c>
      <c r="V83" t="s">
        <v>26</v>
      </c>
    </row>
    <row r="84" spans="1:22" x14ac:dyDescent="0.3">
      <c r="A84" t="s">
        <v>50</v>
      </c>
      <c r="B84" t="s">
        <v>20</v>
      </c>
      <c r="C84" t="s">
        <v>21</v>
      </c>
      <c r="D84" t="s">
        <v>26</v>
      </c>
      <c r="E84" t="s">
        <v>30</v>
      </c>
      <c r="F84" t="s">
        <v>31</v>
      </c>
      <c r="G84" t="s">
        <v>25</v>
      </c>
      <c r="H84">
        <v>96.3</v>
      </c>
      <c r="I84">
        <v>172.4</v>
      </c>
      <c r="J84">
        <v>65.400000000000006</v>
      </c>
      <c r="K84">
        <v>51.6</v>
      </c>
      <c r="L84">
        <v>2365</v>
      </c>
      <c r="M84">
        <v>122</v>
      </c>
      <c r="N84">
        <v>88</v>
      </c>
      <c r="O84">
        <v>5000</v>
      </c>
      <c r="P84">
        <v>25</v>
      </c>
      <c r="Q84">
        <v>32</v>
      </c>
      <c r="R84">
        <v>6989</v>
      </c>
      <c r="S84">
        <f>VLOOKUP(D84:D284,'Q1'!$E$2:$F$8,2, FALSE)</f>
        <v>4</v>
      </c>
      <c r="T84">
        <f>VLOOKUP(V84:V284,'Q1'!$E$2:$F$8,2,FALSE)</f>
        <v>4</v>
      </c>
      <c r="V84" t="s">
        <v>26</v>
      </c>
    </row>
    <row r="85" spans="1:22" x14ac:dyDescent="0.3">
      <c r="A85" t="s">
        <v>50</v>
      </c>
      <c r="B85" t="s">
        <v>20</v>
      </c>
      <c r="C85" t="s">
        <v>21</v>
      </c>
      <c r="D85" t="s">
        <v>26</v>
      </c>
      <c r="E85" t="s">
        <v>30</v>
      </c>
      <c r="F85" t="s">
        <v>31</v>
      </c>
      <c r="G85" t="s">
        <v>25</v>
      </c>
      <c r="H85">
        <v>96.3</v>
      </c>
      <c r="I85">
        <v>172.4</v>
      </c>
      <c r="J85">
        <v>65.400000000000006</v>
      </c>
      <c r="K85">
        <v>51.6</v>
      </c>
      <c r="L85">
        <v>2405</v>
      </c>
      <c r="M85">
        <v>122</v>
      </c>
      <c r="N85">
        <v>88</v>
      </c>
      <c r="O85">
        <v>5000</v>
      </c>
      <c r="P85">
        <v>25</v>
      </c>
      <c r="Q85">
        <v>32</v>
      </c>
      <c r="R85">
        <v>8189</v>
      </c>
      <c r="S85">
        <f>VLOOKUP(D85:D285,'Q1'!$E$2:$F$8,2, FALSE)</f>
        <v>4</v>
      </c>
      <c r="T85">
        <f>VLOOKUP(V85:V285,'Q1'!$E$2:$F$8,2,FALSE)</f>
        <v>4</v>
      </c>
      <c r="V85" t="s">
        <v>26</v>
      </c>
    </row>
    <row r="86" spans="1:22" x14ac:dyDescent="0.3">
      <c r="A86" t="s">
        <v>50</v>
      </c>
      <c r="B86" t="s">
        <v>20</v>
      </c>
      <c r="C86" t="s">
        <v>35</v>
      </c>
      <c r="D86" t="s">
        <v>26</v>
      </c>
      <c r="E86" t="s">
        <v>30</v>
      </c>
      <c r="F86" t="s">
        <v>31</v>
      </c>
      <c r="G86" t="s">
        <v>25</v>
      </c>
      <c r="H86">
        <v>96.3</v>
      </c>
      <c r="I86">
        <v>172.4</v>
      </c>
      <c r="J86">
        <v>65.400000000000006</v>
      </c>
      <c r="K86">
        <v>51.6</v>
      </c>
      <c r="L86">
        <v>2403</v>
      </c>
      <c r="M86">
        <v>110</v>
      </c>
      <c r="N86">
        <v>116</v>
      </c>
      <c r="O86">
        <v>5500</v>
      </c>
      <c r="P86">
        <v>23</v>
      </c>
      <c r="Q86">
        <v>30</v>
      </c>
      <c r="R86">
        <v>9279</v>
      </c>
      <c r="S86">
        <f>VLOOKUP(D86:D286,'Q1'!$E$2:$F$8,2, FALSE)</f>
        <v>4</v>
      </c>
      <c r="T86">
        <f>VLOOKUP(V86:V286,'Q1'!$E$2:$F$8,2,FALSE)</f>
        <v>4</v>
      </c>
      <c r="V86" t="s">
        <v>26</v>
      </c>
    </row>
    <row r="87" spans="1:22" x14ac:dyDescent="0.3">
      <c r="A87" t="s">
        <v>50</v>
      </c>
      <c r="B87" t="s">
        <v>20</v>
      </c>
      <c r="C87" t="s">
        <v>21</v>
      </c>
      <c r="D87" t="s">
        <v>26</v>
      </c>
      <c r="E87" t="s">
        <v>30</v>
      </c>
      <c r="F87" t="s">
        <v>31</v>
      </c>
      <c r="G87" t="s">
        <v>25</v>
      </c>
      <c r="H87">
        <v>96.3</v>
      </c>
      <c r="I87">
        <v>172.4</v>
      </c>
      <c r="J87">
        <v>65.400000000000006</v>
      </c>
      <c r="K87">
        <v>51.6</v>
      </c>
      <c r="L87">
        <v>2403</v>
      </c>
      <c r="M87">
        <v>110</v>
      </c>
      <c r="N87">
        <v>116</v>
      </c>
      <c r="O87">
        <v>5500</v>
      </c>
      <c r="P87">
        <v>23</v>
      </c>
      <c r="Q87">
        <v>30</v>
      </c>
      <c r="R87">
        <v>9279</v>
      </c>
      <c r="S87">
        <f>VLOOKUP(D87:D287,'Q1'!$E$2:$F$8,2, FALSE)</f>
        <v>4</v>
      </c>
      <c r="T87">
        <f>VLOOKUP(V87:V287,'Q1'!$E$2:$F$8,2,FALSE)</f>
        <v>4</v>
      </c>
      <c r="V87" t="s">
        <v>26</v>
      </c>
    </row>
    <row r="88" spans="1:22" x14ac:dyDescent="0.3">
      <c r="A88" t="s">
        <v>51</v>
      </c>
      <c r="B88" t="s">
        <v>20</v>
      </c>
      <c r="C88" t="s">
        <v>21</v>
      </c>
      <c r="D88" t="s">
        <v>22</v>
      </c>
      <c r="E88" t="s">
        <v>30</v>
      </c>
      <c r="F88" t="s">
        <v>31</v>
      </c>
      <c r="G88" t="s">
        <v>25</v>
      </c>
      <c r="H88">
        <v>94.5</v>
      </c>
      <c r="I88">
        <v>165.3</v>
      </c>
      <c r="J88">
        <v>63.8</v>
      </c>
      <c r="K88">
        <v>54.5</v>
      </c>
      <c r="L88">
        <v>1889</v>
      </c>
      <c r="M88">
        <v>97</v>
      </c>
      <c r="N88">
        <v>69</v>
      </c>
      <c r="O88">
        <v>5200</v>
      </c>
      <c r="P88">
        <v>31</v>
      </c>
      <c r="Q88">
        <v>37</v>
      </c>
      <c r="R88">
        <v>5499</v>
      </c>
      <c r="S88">
        <f>VLOOKUP(D88:D288,'Q1'!$E$2:$F$8,2, FALSE)</f>
        <v>2</v>
      </c>
      <c r="T88">
        <f>VLOOKUP(V88:V288,'Q1'!$E$2:$F$8,2,FALSE)</f>
        <v>4</v>
      </c>
      <c r="V88" t="s">
        <v>26</v>
      </c>
    </row>
    <row r="89" spans="1:22" x14ac:dyDescent="0.3">
      <c r="A89" t="s">
        <v>51</v>
      </c>
      <c r="B89" t="s">
        <v>45</v>
      </c>
      <c r="C89" t="s">
        <v>21</v>
      </c>
      <c r="D89" t="s">
        <v>22</v>
      </c>
      <c r="E89" t="s">
        <v>30</v>
      </c>
      <c r="F89" t="s">
        <v>31</v>
      </c>
      <c r="G89" t="s">
        <v>25</v>
      </c>
      <c r="H89">
        <v>94.5</v>
      </c>
      <c r="I89">
        <v>165.3</v>
      </c>
      <c r="J89">
        <v>63.8</v>
      </c>
      <c r="K89">
        <v>54.5</v>
      </c>
      <c r="L89">
        <v>2017</v>
      </c>
      <c r="M89">
        <v>103</v>
      </c>
      <c r="N89">
        <v>55</v>
      </c>
      <c r="O89">
        <v>4800</v>
      </c>
      <c r="P89">
        <v>45</v>
      </c>
      <c r="Q89">
        <v>50</v>
      </c>
      <c r="R89">
        <v>7099</v>
      </c>
      <c r="S89">
        <f>VLOOKUP(D89:D289,'Q1'!$E$2:$F$8,2, FALSE)</f>
        <v>2</v>
      </c>
      <c r="T89">
        <f>VLOOKUP(V89:V289,'Q1'!$E$2:$F$8,2,FALSE)</f>
        <v>4</v>
      </c>
      <c r="V89" t="s">
        <v>26</v>
      </c>
    </row>
    <row r="90" spans="1:22" x14ac:dyDescent="0.3">
      <c r="A90" t="s">
        <v>51</v>
      </c>
      <c r="B90" t="s">
        <v>20</v>
      </c>
      <c r="C90" t="s">
        <v>21</v>
      </c>
      <c r="D90" t="s">
        <v>22</v>
      </c>
      <c r="E90" t="s">
        <v>30</v>
      </c>
      <c r="F90" t="s">
        <v>31</v>
      </c>
      <c r="G90" t="s">
        <v>25</v>
      </c>
      <c r="H90">
        <v>94.5</v>
      </c>
      <c r="I90">
        <v>165.3</v>
      </c>
      <c r="J90">
        <v>63.8</v>
      </c>
      <c r="K90">
        <v>54.5</v>
      </c>
      <c r="L90">
        <v>1918</v>
      </c>
      <c r="M90">
        <v>97</v>
      </c>
      <c r="N90">
        <v>69</v>
      </c>
      <c r="O90">
        <v>5200</v>
      </c>
      <c r="P90">
        <v>31</v>
      </c>
      <c r="Q90">
        <v>37</v>
      </c>
      <c r="R90">
        <v>6649</v>
      </c>
      <c r="S90">
        <f>VLOOKUP(D90:D290,'Q1'!$E$2:$F$8,2, FALSE)</f>
        <v>2</v>
      </c>
      <c r="T90">
        <f>VLOOKUP(V90:V290,'Q1'!$E$2:$F$8,2,FALSE)</f>
        <v>4</v>
      </c>
      <c r="V90" t="s">
        <v>26</v>
      </c>
    </row>
    <row r="91" spans="1:22" x14ac:dyDescent="0.3">
      <c r="A91" t="s">
        <v>51</v>
      </c>
      <c r="B91" t="s">
        <v>20</v>
      </c>
      <c r="C91" t="s">
        <v>21</v>
      </c>
      <c r="D91" t="s">
        <v>26</v>
      </c>
      <c r="E91" t="s">
        <v>30</v>
      </c>
      <c r="F91" t="s">
        <v>31</v>
      </c>
      <c r="G91" t="s">
        <v>25</v>
      </c>
      <c r="H91">
        <v>94.5</v>
      </c>
      <c r="I91">
        <v>165.3</v>
      </c>
      <c r="J91">
        <v>63.8</v>
      </c>
      <c r="K91">
        <v>54.5</v>
      </c>
      <c r="L91">
        <v>1938</v>
      </c>
      <c r="M91">
        <v>97</v>
      </c>
      <c r="N91">
        <v>69</v>
      </c>
      <c r="O91">
        <v>5200</v>
      </c>
      <c r="P91">
        <v>31</v>
      </c>
      <c r="Q91">
        <v>37</v>
      </c>
      <c r="R91">
        <v>6849</v>
      </c>
      <c r="S91">
        <f>VLOOKUP(D91:D291,'Q1'!$E$2:$F$8,2, FALSE)</f>
        <v>4</v>
      </c>
      <c r="T91">
        <f>VLOOKUP(V91:V291,'Q1'!$E$2:$F$8,2,FALSE)</f>
        <v>4</v>
      </c>
      <c r="V91" t="s">
        <v>26</v>
      </c>
    </row>
    <row r="92" spans="1:22" x14ac:dyDescent="0.3">
      <c r="A92" t="s">
        <v>51</v>
      </c>
      <c r="B92" t="s">
        <v>20</v>
      </c>
      <c r="C92" t="s">
        <v>21</v>
      </c>
      <c r="D92" t="s">
        <v>26</v>
      </c>
      <c r="E92" t="s">
        <v>34</v>
      </c>
      <c r="F92" t="s">
        <v>31</v>
      </c>
      <c r="G92" t="s">
        <v>25</v>
      </c>
      <c r="H92">
        <v>94.5</v>
      </c>
      <c r="I92">
        <v>170.2</v>
      </c>
      <c r="J92">
        <v>63.8</v>
      </c>
      <c r="K92">
        <v>53.5</v>
      </c>
      <c r="L92">
        <v>2024</v>
      </c>
      <c r="M92">
        <v>97</v>
      </c>
      <c r="N92">
        <v>69</v>
      </c>
      <c r="O92">
        <v>5200</v>
      </c>
      <c r="P92">
        <v>31</v>
      </c>
      <c r="Q92">
        <v>37</v>
      </c>
      <c r="R92">
        <v>7349</v>
      </c>
      <c r="S92">
        <f>VLOOKUP(D92:D292,'Q1'!$E$2:$F$8,2, FALSE)</f>
        <v>4</v>
      </c>
      <c r="T92">
        <f>VLOOKUP(V92:V292,'Q1'!$E$2:$F$8,2,FALSE)</f>
        <v>4</v>
      </c>
      <c r="V92" t="s">
        <v>26</v>
      </c>
    </row>
    <row r="93" spans="1:22" x14ac:dyDescent="0.3">
      <c r="A93" t="s">
        <v>51</v>
      </c>
      <c r="B93" t="s">
        <v>20</v>
      </c>
      <c r="C93" t="s">
        <v>21</v>
      </c>
      <c r="D93" t="s">
        <v>22</v>
      </c>
      <c r="E93" t="s">
        <v>30</v>
      </c>
      <c r="F93" t="s">
        <v>31</v>
      </c>
      <c r="G93" t="s">
        <v>25</v>
      </c>
      <c r="H93">
        <v>94.5</v>
      </c>
      <c r="I93">
        <v>165.3</v>
      </c>
      <c r="J93">
        <v>63.8</v>
      </c>
      <c r="K93">
        <v>54.5</v>
      </c>
      <c r="L93">
        <v>1951</v>
      </c>
      <c r="M93">
        <v>97</v>
      </c>
      <c r="N93">
        <v>69</v>
      </c>
      <c r="O93">
        <v>5200</v>
      </c>
      <c r="P93">
        <v>31</v>
      </c>
      <c r="Q93">
        <v>37</v>
      </c>
      <c r="R93">
        <v>7299</v>
      </c>
      <c r="S93">
        <f>VLOOKUP(D93:D293,'Q1'!$E$2:$F$8,2, FALSE)</f>
        <v>2</v>
      </c>
      <c r="T93">
        <f>VLOOKUP(V93:V293,'Q1'!$E$2:$F$8,2,FALSE)</f>
        <v>4</v>
      </c>
      <c r="V93" t="s">
        <v>26</v>
      </c>
    </row>
    <row r="94" spans="1:22" x14ac:dyDescent="0.3">
      <c r="A94" t="s">
        <v>51</v>
      </c>
      <c r="B94" t="s">
        <v>20</v>
      </c>
      <c r="C94" t="s">
        <v>21</v>
      </c>
      <c r="D94" t="s">
        <v>22</v>
      </c>
      <c r="E94" t="s">
        <v>27</v>
      </c>
      <c r="F94" t="s">
        <v>31</v>
      </c>
      <c r="G94" t="s">
        <v>25</v>
      </c>
      <c r="H94">
        <v>94.5</v>
      </c>
      <c r="I94">
        <v>165.6</v>
      </c>
      <c r="J94">
        <v>63.8</v>
      </c>
      <c r="K94">
        <v>53.3</v>
      </c>
      <c r="L94">
        <v>2028</v>
      </c>
      <c r="M94">
        <v>97</v>
      </c>
      <c r="N94">
        <v>69</v>
      </c>
      <c r="O94">
        <v>5200</v>
      </c>
      <c r="P94">
        <v>31</v>
      </c>
      <c r="Q94">
        <v>37</v>
      </c>
      <c r="R94">
        <v>7799</v>
      </c>
      <c r="S94">
        <f>VLOOKUP(D94:D294,'Q1'!$E$2:$F$8,2, FALSE)</f>
        <v>2</v>
      </c>
      <c r="T94">
        <f>VLOOKUP(V94:V294,'Q1'!$E$2:$F$8,2,FALSE)</f>
        <v>4</v>
      </c>
      <c r="V94" t="s">
        <v>26</v>
      </c>
    </row>
    <row r="95" spans="1:22" x14ac:dyDescent="0.3">
      <c r="A95" t="s">
        <v>51</v>
      </c>
      <c r="B95" t="s">
        <v>20</v>
      </c>
      <c r="C95" t="s">
        <v>21</v>
      </c>
      <c r="D95" t="s">
        <v>26</v>
      </c>
      <c r="E95" t="s">
        <v>30</v>
      </c>
      <c r="F95" t="s">
        <v>31</v>
      </c>
      <c r="G95" t="s">
        <v>25</v>
      </c>
      <c r="H95">
        <v>94.5</v>
      </c>
      <c r="I95">
        <v>165.3</v>
      </c>
      <c r="J95">
        <v>63.8</v>
      </c>
      <c r="K95">
        <v>54.5</v>
      </c>
      <c r="L95">
        <v>1971</v>
      </c>
      <c r="M95">
        <v>97</v>
      </c>
      <c r="N95">
        <v>69</v>
      </c>
      <c r="O95">
        <v>5200</v>
      </c>
      <c r="P95">
        <v>31</v>
      </c>
      <c r="Q95">
        <v>37</v>
      </c>
      <c r="R95">
        <v>7499</v>
      </c>
      <c r="S95">
        <f>VLOOKUP(D95:D295,'Q1'!$E$2:$F$8,2, FALSE)</f>
        <v>4</v>
      </c>
      <c r="T95">
        <f>VLOOKUP(V95:V295,'Q1'!$E$2:$F$8,2,FALSE)</f>
        <v>4</v>
      </c>
      <c r="V95" t="s">
        <v>26</v>
      </c>
    </row>
    <row r="96" spans="1:22" x14ac:dyDescent="0.3">
      <c r="A96" t="s">
        <v>51</v>
      </c>
      <c r="B96" t="s">
        <v>20</v>
      </c>
      <c r="C96" t="s">
        <v>21</v>
      </c>
      <c r="D96" t="s">
        <v>26</v>
      </c>
      <c r="E96" t="s">
        <v>34</v>
      </c>
      <c r="F96" t="s">
        <v>31</v>
      </c>
      <c r="G96" t="s">
        <v>25</v>
      </c>
      <c r="H96">
        <v>94.5</v>
      </c>
      <c r="I96">
        <v>170.2</v>
      </c>
      <c r="J96">
        <v>63.8</v>
      </c>
      <c r="K96">
        <v>53.5</v>
      </c>
      <c r="L96">
        <v>2037</v>
      </c>
      <c r="M96">
        <v>97</v>
      </c>
      <c r="N96">
        <v>69</v>
      </c>
      <c r="O96">
        <v>5200</v>
      </c>
      <c r="P96">
        <v>31</v>
      </c>
      <c r="Q96">
        <v>37</v>
      </c>
      <c r="R96">
        <v>7999</v>
      </c>
      <c r="S96">
        <f>VLOOKUP(D96:D296,'Q1'!$E$2:$F$8,2, FALSE)</f>
        <v>4</v>
      </c>
      <c r="T96">
        <f>VLOOKUP(V96:V296,'Q1'!$E$2:$F$8,2,FALSE)</f>
        <v>4</v>
      </c>
      <c r="V96" t="s">
        <v>26</v>
      </c>
    </row>
    <row r="97" spans="1:22" x14ac:dyDescent="0.3">
      <c r="A97" t="s">
        <v>51</v>
      </c>
      <c r="B97" t="s">
        <v>20</v>
      </c>
      <c r="C97" t="s">
        <v>21</v>
      </c>
      <c r="D97" t="s">
        <v>22</v>
      </c>
      <c r="E97" t="s">
        <v>47</v>
      </c>
      <c r="F97" t="s">
        <v>31</v>
      </c>
      <c r="G97" t="s">
        <v>25</v>
      </c>
      <c r="H97">
        <v>95.1</v>
      </c>
      <c r="I97">
        <v>162.4</v>
      </c>
      <c r="J97">
        <v>63.8</v>
      </c>
      <c r="K97">
        <v>53.3</v>
      </c>
      <c r="L97">
        <v>2008</v>
      </c>
      <c r="M97">
        <v>97</v>
      </c>
      <c r="N97">
        <v>69</v>
      </c>
      <c r="O97">
        <v>5200</v>
      </c>
      <c r="P97">
        <v>31</v>
      </c>
      <c r="Q97">
        <v>37</v>
      </c>
      <c r="R97">
        <v>8249</v>
      </c>
      <c r="S97">
        <f>VLOOKUP(D97:D297,'Q1'!$E$2:$F$8,2, FALSE)</f>
        <v>2</v>
      </c>
      <c r="T97">
        <f>VLOOKUP(V97:V297,'Q1'!$E$2:$F$8,2,FALSE)</f>
        <v>4</v>
      </c>
      <c r="V97" t="s">
        <v>26</v>
      </c>
    </row>
    <row r="98" spans="1:22" x14ac:dyDescent="0.3">
      <c r="A98" t="s">
        <v>51</v>
      </c>
      <c r="B98" t="s">
        <v>20</v>
      </c>
      <c r="C98" t="s">
        <v>21</v>
      </c>
      <c r="D98" t="s">
        <v>26</v>
      </c>
      <c r="E98" t="s">
        <v>27</v>
      </c>
      <c r="F98" t="s">
        <v>31</v>
      </c>
      <c r="G98" t="s">
        <v>25</v>
      </c>
      <c r="H98">
        <v>97.2</v>
      </c>
      <c r="I98">
        <v>173.4</v>
      </c>
      <c r="J98">
        <v>65.2</v>
      </c>
      <c r="K98">
        <v>54.7</v>
      </c>
      <c r="L98">
        <v>2324</v>
      </c>
      <c r="M98">
        <v>120</v>
      </c>
      <c r="N98">
        <v>97</v>
      </c>
      <c r="O98">
        <v>5200</v>
      </c>
      <c r="P98">
        <v>27</v>
      </c>
      <c r="Q98">
        <v>34</v>
      </c>
      <c r="R98">
        <v>8949</v>
      </c>
      <c r="S98">
        <f>VLOOKUP(D98:D298,'Q1'!$E$2:$F$8,2, FALSE)</f>
        <v>4</v>
      </c>
      <c r="T98">
        <f>VLOOKUP(V98:V298,'Q1'!$E$2:$F$8,2,FALSE)</f>
        <v>4</v>
      </c>
      <c r="V98" t="s">
        <v>26</v>
      </c>
    </row>
    <row r="99" spans="1:22" x14ac:dyDescent="0.3">
      <c r="A99" t="s">
        <v>51</v>
      </c>
      <c r="B99" t="s">
        <v>20</v>
      </c>
      <c r="C99" t="s">
        <v>21</v>
      </c>
      <c r="D99" t="s">
        <v>26</v>
      </c>
      <c r="E99" t="s">
        <v>30</v>
      </c>
      <c r="F99" t="s">
        <v>31</v>
      </c>
      <c r="G99" t="s">
        <v>25</v>
      </c>
      <c r="H99">
        <v>97.2</v>
      </c>
      <c r="I99">
        <v>173.4</v>
      </c>
      <c r="J99">
        <v>65.2</v>
      </c>
      <c r="K99">
        <v>54.7</v>
      </c>
      <c r="L99">
        <v>2302</v>
      </c>
      <c r="M99">
        <v>120</v>
      </c>
      <c r="N99">
        <v>97</v>
      </c>
      <c r="O99">
        <v>5200</v>
      </c>
      <c r="P99">
        <v>27</v>
      </c>
      <c r="Q99">
        <v>34</v>
      </c>
      <c r="R99">
        <v>9549</v>
      </c>
      <c r="S99">
        <f>VLOOKUP(D99:D299,'Q1'!$E$2:$F$8,2, FALSE)</f>
        <v>4</v>
      </c>
      <c r="T99">
        <f>VLOOKUP(V99:V299,'Q1'!$E$2:$F$8,2,FALSE)</f>
        <v>4</v>
      </c>
      <c r="V99" t="s">
        <v>26</v>
      </c>
    </row>
    <row r="100" spans="1:22" x14ac:dyDescent="0.3">
      <c r="A100" t="s">
        <v>51</v>
      </c>
      <c r="B100" t="s">
        <v>20</v>
      </c>
      <c r="C100" t="s">
        <v>21</v>
      </c>
      <c r="D100" t="s">
        <v>26</v>
      </c>
      <c r="E100" t="s">
        <v>30</v>
      </c>
      <c r="F100" t="s">
        <v>31</v>
      </c>
      <c r="G100" t="s">
        <v>25</v>
      </c>
      <c r="H100">
        <v>100.4</v>
      </c>
      <c r="I100">
        <v>181.7</v>
      </c>
      <c r="J100">
        <v>66.5</v>
      </c>
      <c r="K100">
        <v>55.1</v>
      </c>
      <c r="L100">
        <v>3095</v>
      </c>
      <c r="M100">
        <v>181</v>
      </c>
      <c r="N100">
        <v>152</v>
      </c>
      <c r="O100">
        <v>5200</v>
      </c>
      <c r="P100">
        <v>17</v>
      </c>
      <c r="Q100">
        <v>22</v>
      </c>
      <c r="R100">
        <v>13499</v>
      </c>
      <c r="S100">
        <f>VLOOKUP(D100:D300,'Q1'!$E$2:$F$8,2, FALSE)</f>
        <v>4</v>
      </c>
      <c r="T100">
        <f>VLOOKUP(V100:V300,'Q1'!$E$2:$F$8,2,FALSE)</f>
        <v>6</v>
      </c>
      <c r="V100" t="s">
        <v>28</v>
      </c>
    </row>
    <row r="101" spans="1:22" x14ac:dyDescent="0.3">
      <c r="A101" t="s">
        <v>51</v>
      </c>
      <c r="B101" t="s">
        <v>20</v>
      </c>
      <c r="C101" t="s">
        <v>21</v>
      </c>
      <c r="D101" t="s">
        <v>26</v>
      </c>
      <c r="E101" t="s">
        <v>34</v>
      </c>
      <c r="F101" t="s">
        <v>31</v>
      </c>
      <c r="G101" t="s">
        <v>25</v>
      </c>
      <c r="H101">
        <v>100.4</v>
      </c>
      <c r="I101">
        <v>184.6</v>
      </c>
      <c r="J101">
        <v>66.5</v>
      </c>
      <c r="K101">
        <v>56.1</v>
      </c>
      <c r="L101">
        <v>3296</v>
      </c>
      <c r="M101">
        <v>181</v>
      </c>
      <c r="N101">
        <v>152</v>
      </c>
      <c r="O101">
        <v>5200</v>
      </c>
      <c r="P101">
        <v>17</v>
      </c>
      <c r="Q101">
        <v>22</v>
      </c>
      <c r="R101">
        <v>14399</v>
      </c>
      <c r="S101">
        <f>VLOOKUP(D101:D301,'Q1'!$E$2:$F$8,2, FALSE)</f>
        <v>4</v>
      </c>
      <c r="T101">
        <f>VLOOKUP(V101:V301,'Q1'!$E$2:$F$8,2,FALSE)</f>
        <v>6</v>
      </c>
      <c r="V101" t="s">
        <v>28</v>
      </c>
    </row>
    <row r="102" spans="1:22" x14ac:dyDescent="0.3">
      <c r="A102" t="s">
        <v>51</v>
      </c>
      <c r="B102" t="s">
        <v>20</v>
      </c>
      <c r="C102" t="s">
        <v>21</v>
      </c>
      <c r="D102" t="s">
        <v>26</v>
      </c>
      <c r="E102" t="s">
        <v>30</v>
      </c>
      <c r="F102" t="s">
        <v>31</v>
      </c>
      <c r="G102" t="s">
        <v>25</v>
      </c>
      <c r="H102">
        <v>100.4</v>
      </c>
      <c r="I102">
        <v>184.6</v>
      </c>
      <c r="J102">
        <v>66.5</v>
      </c>
      <c r="K102">
        <v>55.1</v>
      </c>
      <c r="L102">
        <v>3060</v>
      </c>
      <c r="M102">
        <v>181</v>
      </c>
      <c r="N102">
        <v>152</v>
      </c>
      <c r="O102">
        <v>5200</v>
      </c>
      <c r="P102">
        <v>19</v>
      </c>
      <c r="Q102">
        <v>25</v>
      </c>
      <c r="R102">
        <v>13499</v>
      </c>
      <c r="S102">
        <f>VLOOKUP(D102:D302,'Q1'!$E$2:$F$8,2, FALSE)</f>
        <v>4</v>
      </c>
      <c r="T102">
        <f>VLOOKUP(V102:V302,'Q1'!$E$2:$F$8,2,FALSE)</f>
        <v>6</v>
      </c>
      <c r="V102" t="s">
        <v>28</v>
      </c>
    </row>
    <row r="103" spans="1:22" x14ac:dyDescent="0.3">
      <c r="A103" t="s">
        <v>51</v>
      </c>
      <c r="B103" t="s">
        <v>20</v>
      </c>
      <c r="C103" t="s">
        <v>21</v>
      </c>
      <c r="D103" t="s">
        <v>22</v>
      </c>
      <c r="E103" t="s">
        <v>27</v>
      </c>
      <c r="F103" t="s">
        <v>24</v>
      </c>
      <c r="G103" t="s">
        <v>25</v>
      </c>
      <c r="H103">
        <v>91.3</v>
      </c>
      <c r="I103">
        <v>170.7</v>
      </c>
      <c r="J103">
        <v>67.900000000000006</v>
      </c>
      <c r="K103">
        <v>49.7</v>
      </c>
      <c r="L103">
        <v>3071</v>
      </c>
      <c r="M103">
        <v>181</v>
      </c>
      <c r="N103">
        <v>160</v>
      </c>
      <c r="O103">
        <v>5200</v>
      </c>
      <c r="P103">
        <v>19</v>
      </c>
      <c r="Q103">
        <v>25</v>
      </c>
      <c r="R103">
        <v>17199</v>
      </c>
      <c r="S103">
        <f>VLOOKUP(D103:D303,'Q1'!$E$2:$F$8,2, FALSE)</f>
        <v>2</v>
      </c>
      <c r="T103">
        <f>VLOOKUP(V103:V303,'Q1'!$E$2:$F$8,2,FALSE)</f>
        <v>6</v>
      </c>
      <c r="V103" t="s">
        <v>28</v>
      </c>
    </row>
    <row r="104" spans="1:22" x14ac:dyDescent="0.3">
      <c r="A104" t="s">
        <v>51</v>
      </c>
      <c r="B104" t="s">
        <v>20</v>
      </c>
      <c r="C104" t="s">
        <v>35</v>
      </c>
      <c r="D104" t="s">
        <v>22</v>
      </c>
      <c r="E104" t="s">
        <v>27</v>
      </c>
      <c r="F104" t="s">
        <v>24</v>
      </c>
      <c r="G104" t="s">
        <v>25</v>
      </c>
      <c r="H104">
        <v>91.3</v>
      </c>
      <c r="I104">
        <v>170.7</v>
      </c>
      <c r="J104">
        <v>67.900000000000006</v>
      </c>
      <c r="K104">
        <v>49.7</v>
      </c>
      <c r="L104">
        <v>3139</v>
      </c>
      <c r="M104">
        <v>181</v>
      </c>
      <c r="N104">
        <v>200</v>
      </c>
      <c r="O104">
        <v>5200</v>
      </c>
      <c r="P104">
        <v>17</v>
      </c>
      <c r="Q104">
        <v>23</v>
      </c>
      <c r="R104">
        <v>19699</v>
      </c>
      <c r="S104">
        <f>VLOOKUP(D104:D304,'Q1'!$E$2:$F$8,2, FALSE)</f>
        <v>2</v>
      </c>
      <c r="T104">
        <f>VLOOKUP(V104:V304,'Q1'!$E$2:$F$8,2,FALSE)</f>
        <v>6</v>
      </c>
      <c r="V104" t="s">
        <v>28</v>
      </c>
    </row>
    <row r="105" spans="1:22" x14ac:dyDescent="0.3">
      <c r="A105" t="s">
        <v>51</v>
      </c>
      <c r="B105" t="s">
        <v>20</v>
      </c>
      <c r="C105" t="s">
        <v>21</v>
      </c>
      <c r="D105" t="s">
        <v>22</v>
      </c>
      <c r="E105" t="s">
        <v>27</v>
      </c>
      <c r="F105" t="s">
        <v>24</v>
      </c>
      <c r="G105" t="s">
        <v>25</v>
      </c>
      <c r="H105">
        <v>99.2</v>
      </c>
      <c r="I105">
        <v>178.5</v>
      </c>
      <c r="J105">
        <v>67.900000000000006</v>
      </c>
      <c r="K105">
        <v>49.7</v>
      </c>
      <c r="L105">
        <v>3139</v>
      </c>
      <c r="M105">
        <v>181</v>
      </c>
      <c r="N105">
        <v>160</v>
      </c>
      <c r="O105">
        <v>5200</v>
      </c>
      <c r="P105">
        <v>19</v>
      </c>
      <c r="Q105">
        <v>25</v>
      </c>
      <c r="R105">
        <v>18399</v>
      </c>
      <c r="S105">
        <f>VLOOKUP(D105:D305,'Q1'!$E$2:$F$8,2, FALSE)</f>
        <v>2</v>
      </c>
      <c r="T105">
        <f>VLOOKUP(V105:V305,'Q1'!$E$2:$F$8,2,FALSE)</f>
        <v>6</v>
      </c>
      <c r="V105" t="s">
        <v>28</v>
      </c>
    </row>
    <row r="106" spans="1:22" x14ac:dyDescent="0.3">
      <c r="A106" t="s">
        <v>52</v>
      </c>
      <c r="B106" t="s">
        <v>20</v>
      </c>
      <c r="C106" t="s">
        <v>21</v>
      </c>
      <c r="D106" t="s">
        <v>26</v>
      </c>
      <c r="E106" t="s">
        <v>30</v>
      </c>
      <c r="F106" t="s">
        <v>24</v>
      </c>
      <c r="G106" t="s">
        <v>25</v>
      </c>
      <c r="H106">
        <v>107.9</v>
      </c>
      <c r="I106">
        <v>186.7</v>
      </c>
      <c r="J106">
        <v>68.400000000000006</v>
      </c>
      <c r="K106">
        <v>56.7</v>
      </c>
      <c r="L106">
        <v>3020</v>
      </c>
      <c r="M106">
        <v>120</v>
      </c>
      <c r="N106">
        <v>97</v>
      </c>
      <c r="O106">
        <v>5000</v>
      </c>
      <c r="P106">
        <v>19</v>
      </c>
      <c r="Q106">
        <v>24</v>
      </c>
      <c r="R106">
        <v>11900</v>
      </c>
      <c r="S106">
        <f>VLOOKUP(D106:D306,'Q1'!$E$2:$F$8,2, FALSE)</f>
        <v>4</v>
      </c>
      <c r="T106">
        <f>VLOOKUP(V106:V306,'Q1'!$E$2:$F$8,2,FALSE)</f>
        <v>4</v>
      </c>
      <c r="V106" t="s">
        <v>26</v>
      </c>
    </row>
    <row r="107" spans="1:22" x14ac:dyDescent="0.3">
      <c r="A107" t="s">
        <v>52</v>
      </c>
      <c r="B107" t="s">
        <v>45</v>
      </c>
      <c r="C107" t="s">
        <v>35</v>
      </c>
      <c r="D107" t="s">
        <v>26</v>
      </c>
      <c r="E107" t="s">
        <v>30</v>
      </c>
      <c r="F107" t="s">
        <v>24</v>
      </c>
      <c r="G107" t="s">
        <v>25</v>
      </c>
      <c r="H107">
        <v>107.9</v>
      </c>
      <c r="I107">
        <v>186.7</v>
      </c>
      <c r="J107">
        <v>68.400000000000006</v>
      </c>
      <c r="K107">
        <v>56.7</v>
      </c>
      <c r="L107">
        <v>3197</v>
      </c>
      <c r="M107">
        <v>152</v>
      </c>
      <c r="N107">
        <v>95</v>
      </c>
      <c r="O107">
        <v>4150</v>
      </c>
      <c r="P107">
        <v>28</v>
      </c>
      <c r="Q107">
        <v>33</v>
      </c>
      <c r="R107">
        <v>13200</v>
      </c>
      <c r="S107">
        <f>VLOOKUP(D107:D307,'Q1'!$E$2:$F$8,2, FALSE)</f>
        <v>4</v>
      </c>
      <c r="T107">
        <f>VLOOKUP(V107:V307,'Q1'!$E$2:$F$8,2,FALSE)</f>
        <v>4</v>
      </c>
      <c r="V107" t="s">
        <v>26</v>
      </c>
    </row>
    <row r="108" spans="1:22" x14ac:dyDescent="0.3">
      <c r="A108" t="s">
        <v>52</v>
      </c>
      <c r="B108" t="s">
        <v>20</v>
      </c>
      <c r="C108" t="s">
        <v>21</v>
      </c>
      <c r="D108" t="s">
        <v>26</v>
      </c>
      <c r="E108" t="s">
        <v>34</v>
      </c>
      <c r="F108" t="s">
        <v>24</v>
      </c>
      <c r="G108" t="s">
        <v>25</v>
      </c>
      <c r="H108">
        <v>114.2</v>
      </c>
      <c r="I108">
        <v>198.9</v>
      </c>
      <c r="J108">
        <v>68.400000000000006</v>
      </c>
      <c r="K108">
        <v>58.7</v>
      </c>
      <c r="L108">
        <v>3230</v>
      </c>
      <c r="M108">
        <v>120</v>
      </c>
      <c r="N108">
        <v>97</v>
      </c>
      <c r="O108">
        <v>5000</v>
      </c>
      <c r="P108">
        <v>19</v>
      </c>
      <c r="Q108">
        <v>24</v>
      </c>
      <c r="R108">
        <v>12440</v>
      </c>
      <c r="S108">
        <f>VLOOKUP(D108:D308,'Q1'!$E$2:$F$8,2, FALSE)</f>
        <v>4</v>
      </c>
      <c r="T108">
        <f>VLOOKUP(V108:V308,'Q1'!$E$2:$F$8,2,FALSE)</f>
        <v>4</v>
      </c>
      <c r="V108" t="s">
        <v>26</v>
      </c>
    </row>
    <row r="109" spans="1:22" x14ac:dyDescent="0.3">
      <c r="A109" t="s">
        <v>52</v>
      </c>
      <c r="B109" t="s">
        <v>45</v>
      </c>
      <c r="C109" t="s">
        <v>35</v>
      </c>
      <c r="D109" t="s">
        <v>26</v>
      </c>
      <c r="E109" t="s">
        <v>34</v>
      </c>
      <c r="F109" t="s">
        <v>24</v>
      </c>
      <c r="G109" t="s">
        <v>25</v>
      </c>
      <c r="H109">
        <v>114.2</v>
      </c>
      <c r="I109">
        <v>198.9</v>
      </c>
      <c r="J109">
        <v>68.400000000000006</v>
      </c>
      <c r="K109">
        <v>58.7</v>
      </c>
      <c r="L109">
        <v>3430</v>
      </c>
      <c r="M109">
        <v>152</v>
      </c>
      <c r="N109">
        <v>95</v>
      </c>
      <c r="O109">
        <v>4150</v>
      </c>
      <c r="P109">
        <v>25</v>
      </c>
      <c r="Q109">
        <v>25</v>
      </c>
      <c r="R109">
        <v>13860</v>
      </c>
      <c r="S109">
        <f>VLOOKUP(D109:D309,'Q1'!$E$2:$F$8,2, FALSE)</f>
        <v>4</v>
      </c>
      <c r="T109">
        <f>VLOOKUP(V109:V309,'Q1'!$E$2:$F$8,2,FALSE)</f>
        <v>4</v>
      </c>
      <c r="V109" t="s">
        <v>26</v>
      </c>
    </row>
    <row r="110" spans="1:22" x14ac:dyDescent="0.3">
      <c r="A110" t="s">
        <v>52</v>
      </c>
      <c r="B110" t="s">
        <v>20</v>
      </c>
      <c r="C110" t="s">
        <v>21</v>
      </c>
      <c r="D110" t="s">
        <v>26</v>
      </c>
      <c r="E110" t="s">
        <v>30</v>
      </c>
      <c r="F110" t="s">
        <v>24</v>
      </c>
      <c r="G110" t="s">
        <v>25</v>
      </c>
      <c r="H110">
        <v>107.9</v>
      </c>
      <c r="I110">
        <v>186.7</v>
      </c>
      <c r="J110">
        <v>68.400000000000006</v>
      </c>
      <c r="K110">
        <v>56.7</v>
      </c>
      <c r="L110">
        <v>3075</v>
      </c>
      <c r="M110">
        <v>120</v>
      </c>
      <c r="N110">
        <v>95</v>
      </c>
      <c r="O110">
        <v>5000</v>
      </c>
      <c r="P110">
        <v>19</v>
      </c>
      <c r="Q110">
        <v>24</v>
      </c>
      <c r="R110">
        <v>15580</v>
      </c>
      <c r="S110">
        <f>VLOOKUP(D110:D310,'Q1'!$E$2:$F$8,2, FALSE)</f>
        <v>4</v>
      </c>
      <c r="T110">
        <f>VLOOKUP(V110:V310,'Q1'!$E$2:$F$8,2,FALSE)</f>
        <v>4</v>
      </c>
      <c r="V110" t="s">
        <v>26</v>
      </c>
    </row>
    <row r="111" spans="1:22" x14ac:dyDescent="0.3">
      <c r="A111" t="s">
        <v>52</v>
      </c>
      <c r="B111" t="s">
        <v>45</v>
      </c>
      <c r="C111" t="s">
        <v>35</v>
      </c>
      <c r="D111" t="s">
        <v>26</v>
      </c>
      <c r="E111" t="s">
        <v>30</v>
      </c>
      <c r="F111" t="s">
        <v>24</v>
      </c>
      <c r="G111" t="s">
        <v>25</v>
      </c>
      <c r="H111">
        <v>107.9</v>
      </c>
      <c r="I111">
        <v>186.7</v>
      </c>
      <c r="J111">
        <v>68.400000000000006</v>
      </c>
      <c r="K111">
        <v>56.7</v>
      </c>
      <c r="L111">
        <v>3252</v>
      </c>
      <c r="M111">
        <v>152</v>
      </c>
      <c r="N111">
        <v>95</v>
      </c>
      <c r="O111">
        <v>4150</v>
      </c>
      <c r="P111">
        <v>28</v>
      </c>
      <c r="Q111">
        <v>33</v>
      </c>
      <c r="R111">
        <v>16900</v>
      </c>
      <c r="S111">
        <f>VLOOKUP(D111:D311,'Q1'!$E$2:$F$8,2, FALSE)</f>
        <v>4</v>
      </c>
      <c r="T111">
        <f>VLOOKUP(V111:V311,'Q1'!$E$2:$F$8,2,FALSE)</f>
        <v>4</v>
      </c>
      <c r="V111" t="s">
        <v>26</v>
      </c>
    </row>
    <row r="112" spans="1:22" x14ac:dyDescent="0.3">
      <c r="A112" t="s">
        <v>52</v>
      </c>
      <c r="B112" t="s">
        <v>20</v>
      </c>
      <c r="C112" t="s">
        <v>21</v>
      </c>
      <c r="D112" t="s">
        <v>26</v>
      </c>
      <c r="E112" t="s">
        <v>34</v>
      </c>
      <c r="F112" t="s">
        <v>24</v>
      </c>
      <c r="G112" t="s">
        <v>25</v>
      </c>
      <c r="H112">
        <v>114.2</v>
      </c>
      <c r="I112">
        <v>198.9</v>
      </c>
      <c r="J112">
        <v>68.400000000000006</v>
      </c>
      <c r="K112">
        <v>56.7</v>
      </c>
      <c r="L112">
        <v>3285</v>
      </c>
      <c r="M112">
        <v>120</v>
      </c>
      <c r="N112">
        <v>95</v>
      </c>
      <c r="O112">
        <v>5000</v>
      </c>
      <c r="P112">
        <v>19</v>
      </c>
      <c r="Q112">
        <v>24</v>
      </c>
      <c r="R112">
        <v>16695</v>
      </c>
      <c r="S112">
        <f>VLOOKUP(D112:D312,'Q1'!$E$2:$F$8,2, FALSE)</f>
        <v>4</v>
      </c>
      <c r="T112">
        <f>VLOOKUP(V112:V312,'Q1'!$E$2:$F$8,2,FALSE)</f>
        <v>4</v>
      </c>
      <c r="V112" t="s">
        <v>26</v>
      </c>
    </row>
    <row r="113" spans="1:22" x14ac:dyDescent="0.3">
      <c r="A113" t="s">
        <v>52</v>
      </c>
      <c r="B113" t="s">
        <v>45</v>
      </c>
      <c r="C113" t="s">
        <v>35</v>
      </c>
      <c r="D113" t="s">
        <v>26</v>
      </c>
      <c r="E113" t="s">
        <v>34</v>
      </c>
      <c r="F113" t="s">
        <v>24</v>
      </c>
      <c r="G113" t="s">
        <v>25</v>
      </c>
      <c r="H113">
        <v>114.2</v>
      </c>
      <c r="I113">
        <v>198.9</v>
      </c>
      <c r="J113">
        <v>68.400000000000006</v>
      </c>
      <c r="K113">
        <v>58.7</v>
      </c>
      <c r="L113">
        <v>3485</v>
      </c>
      <c r="M113">
        <v>152</v>
      </c>
      <c r="N113">
        <v>95</v>
      </c>
      <c r="O113">
        <v>4150</v>
      </c>
      <c r="P113">
        <v>25</v>
      </c>
      <c r="Q113">
        <v>25</v>
      </c>
      <c r="R113">
        <v>17075</v>
      </c>
      <c r="S113">
        <f>VLOOKUP(D113:D313,'Q1'!$E$2:$F$8,2, FALSE)</f>
        <v>4</v>
      </c>
      <c r="T113">
        <f>VLOOKUP(V113:V313,'Q1'!$E$2:$F$8,2,FALSE)</f>
        <v>4</v>
      </c>
      <c r="V113" t="s">
        <v>26</v>
      </c>
    </row>
    <row r="114" spans="1:22" x14ac:dyDescent="0.3">
      <c r="A114" t="s">
        <v>52</v>
      </c>
      <c r="B114" t="s">
        <v>20</v>
      </c>
      <c r="C114" t="s">
        <v>21</v>
      </c>
      <c r="D114" t="s">
        <v>26</v>
      </c>
      <c r="E114" t="s">
        <v>30</v>
      </c>
      <c r="F114" t="s">
        <v>24</v>
      </c>
      <c r="G114" t="s">
        <v>25</v>
      </c>
      <c r="H114">
        <v>107.9</v>
      </c>
      <c r="I114">
        <v>186.7</v>
      </c>
      <c r="J114">
        <v>68.400000000000006</v>
      </c>
      <c r="K114">
        <v>56.7</v>
      </c>
      <c r="L114">
        <v>3075</v>
      </c>
      <c r="M114">
        <v>120</v>
      </c>
      <c r="N114">
        <v>97</v>
      </c>
      <c r="O114">
        <v>5000</v>
      </c>
      <c r="P114">
        <v>19</v>
      </c>
      <c r="Q114">
        <v>24</v>
      </c>
      <c r="R114">
        <v>16630</v>
      </c>
      <c r="S114">
        <f>VLOOKUP(D114:D314,'Q1'!$E$2:$F$8,2, FALSE)</f>
        <v>4</v>
      </c>
      <c r="T114">
        <f>VLOOKUP(V114:V314,'Q1'!$E$2:$F$8,2,FALSE)</f>
        <v>4</v>
      </c>
      <c r="V114" t="s">
        <v>26</v>
      </c>
    </row>
    <row r="115" spans="1:22" x14ac:dyDescent="0.3">
      <c r="A115" t="s">
        <v>52</v>
      </c>
      <c r="B115" t="s">
        <v>45</v>
      </c>
      <c r="C115" t="s">
        <v>35</v>
      </c>
      <c r="D115" t="s">
        <v>26</v>
      </c>
      <c r="E115" t="s">
        <v>30</v>
      </c>
      <c r="F115" t="s">
        <v>24</v>
      </c>
      <c r="G115" t="s">
        <v>25</v>
      </c>
      <c r="H115">
        <v>107.9</v>
      </c>
      <c r="I115">
        <v>186.7</v>
      </c>
      <c r="J115">
        <v>68.400000000000006</v>
      </c>
      <c r="K115">
        <v>56.7</v>
      </c>
      <c r="L115">
        <v>3252</v>
      </c>
      <c r="M115">
        <v>152</v>
      </c>
      <c r="N115">
        <v>95</v>
      </c>
      <c r="O115">
        <v>4150</v>
      </c>
      <c r="P115">
        <v>28</v>
      </c>
      <c r="Q115">
        <v>33</v>
      </c>
      <c r="R115">
        <v>17950</v>
      </c>
      <c r="S115">
        <f>VLOOKUP(D115:D315,'Q1'!$E$2:$F$8,2, FALSE)</f>
        <v>4</v>
      </c>
      <c r="T115">
        <f>VLOOKUP(V115:V315,'Q1'!$E$2:$F$8,2,FALSE)</f>
        <v>4</v>
      </c>
      <c r="V115" t="s">
        <v>26</v>
      </c>
    </row>
    <row r="116" spans="1:22" x14ac:dyDescent="0.3">
      <c r="A116" t="s">
        <v>52</v>
      </c>
      <c r="B116" t="s">
        <v>20</v>
      </c>
      <c r="C116" t="s">
        <v>35</v>
      </c>
      <c r="D116" t="s">
        <v>26</v>
      </c>
      <c r="E116" t="s">
        <v>30</v>
      </c>
      <c r="F116" t="s">
        <v>24</v>
      </c>
      <c r="G116" t="s">
        <v>25</v>
      </c>
      <c r="H116">
        <v>108</v>
      </c>
      <c r="I116">
        <v>186.7</v>
      </c>
      <c r="J116">
        <v>68.3</v>
      </c>
      <c r="K116">
        <v>56</v>
      </c>
      <c r="L116">
        <v>3130</v>
      </c>
      <c r="M116">
        <v>134</v>
      </c>
      <c r="N116">
        <v>142</v>
      </c>
      <c r="O116">
        <v>5600</v>
      </c>
      <c r="P116">
        <v>18</v>
      </c>
      <c r="Q116">
        <v>24</v>
      </c>
      <c r="R116">
        <v>18150</v>
      </c>
      <c r="S116">
        <f>VLOOKUP(D116:D316,'Q1'!$E$2:$F$8,2, FALSE)</f>
        <v>4</v>
      </c>
      <c r="T116">
        <f>VLOOKUP(V116:V316,'Q1'!$E$2:$F$8,2,FALSE)</f>
        <v>4</v>
      </c>
      <c r="V116" t="s">
        <v>26</v>
      </c>
    </row>
    <row r="117" spans="1:22" x14ac:dyDescent="0.3">
      <c r="A117" t="s">
        <v>53</v>
      </c>
      <c r="B117" t="s">
        <v>20</v>
      </c>
      <c r="C117" t="s">
        <v>21</v>
      </c>
      <c r="D117" t="s">
        <v>22</v>
      </c>
      <c r="E117" t="s">
        <v>27</v>
      </c>
      <c r="F117" t="s">
        <v>31</v>
      </c>
      <c r="G117" t="s">
        <v>25</v>
      </c>
      <c r="H117">
        <v>93.7</v>
      </c>
      <c r="I117">
        <v>157.30000000000001</v>
      </c>
      <c r="J117">
        <v>63.8</v>
      </c>
      <c r="K117">
        <v>50.8</v>
      </c>
      <c r="L117">
        <v>1918</v>
      </c>
      <c r="M117">
        <v>90</v>
      </c>
      <c r="N117">
        <v>68</v>
      </c>
      <c r="O117">
        <v>5500</v>
      </c>
      <c r="P117">
        <v>37</v>
      </c>
      <c r="Q117">
        <v>41</v>
      </c>
      <c r="R117">
        <v>5572</v>
      </c>
      <c r="S117">
        <f>VLOOKUP(D117:D317,'Q1'!$E$2:$F$8,2, FALSE)</f>
        <v>2</v>
      </c>
      <c r="T117">
        <f>VLOOKUP(V117:V317,'Q1'!$E$2:$F$8,2,FALSE)</f>
        <v>4</v>
      </c>
      <c r="V117" t="s">
        <v>26</v>
      </c>
    </row>
    <row r="118" spans="1:22" x14ac:dyDescent="0.3">
      <c r="A118" t="s">
        <v>53</v>
      </c>
      <c r="B118" t="s">
        <v>20</v>
      </c>
      <c r="C118" t="s">
        <v>35</v>
      </c>
      <c r="D118" t="s">
        <v>22</v>
      </c>
      <c r="E118" t="s">
        <v>27</v>
      </c>
      <c r="F118" t="s">
        <v>31</v>
      </c>
      <c r="G118" t="s">
        <v>25</v>
      </c>
      <c r="H118">
        <v>93.7</v>
      </c>
      <c r="I118">
        <v>157.30000000000001</v>
      </c>
      <c r="J118">
        <v>63.8</v>
      </c>
      <c r="K118">
        <v>50.8</v>
      </c>
      <c r="L118">
        <v>2128</v>
      </c>
      <c r="M118">
        <v>98</v>
      </c>
      <c r="N118">
        <v>102</v>
      </c>
      <c r="O118">
        <v>5500</v>
      </c>
      <c r="P118">
        <v>24</v>
      </c>
      <c r="Q118">
        <v>30</v>
      </c>
      <c r="R118">
        <v>7957</v>
      </c>
      <c r="S118">
        <f>VLOOKUP(D118:D318,'Q1'!$E$2:$F$8,2, FALSE)</f>
        <v>2</v>
      </c>
      <c r="T118">
        <f>VLOOKUP(V118:V318,'Q1'!$E$2:$F$8,2,FALSE)</f>
        <v>4</v>
      </c>
      <c r="V118" t="s">
        <v>26</v>
      </c>
    </row>
    <row r="119" spans="1:22" x14ac:dyDescent="0.3">
      <c r="A119" t="s">
        <v>53</v>
      </c>
      <c r="B119" t="s">
        <v>20</v>
      </c>
      <c r="C119" t="s">
        <v>21</v>
      </c>
      <c r="D119" t="s">
        <v>26</v>
      </c>
      <c r="E119" t="s">
        <v>27</v>
      </c>
      <c r="F119" t="s">
        <v>31</v>
      </c>
      <c r="G119" t="s">
        <v>25</v>
      </c>
      <c r="H119">
        <v>93.7</v>
      </c>
      <c r="I119">
        <v>157.30000000000001</v>
      </c>
      <c r="J119">
        <v>63.8</v>
      </c>
      <c r="K119">
        <v>50.6</v>
      </c>
      <c r="L119">
        <v>1967</v>
      </c>
      <c r="M119">
        <v>90</v>
      </c>
      <c r="N119">
        <v>68</v>
      </c>
      <c r="O119">
        <v>5500</v>
      </c>
      <c r="P119">
        <v>31</v>
      </c>
      <c r="Q119">
        <v>38</v>
      </c>
      <c r="R119">
        <v>6229</v>
      </c>
      <c r="S119">
        <f>VLOOKUP(D119:D319,'Q1'!$E$2:$F$8,2, FALSE)</f>
        <v>4</v>
      </c>
      <c r="T119">
        <f>VLOOKUP(V119:V319,'Q1'!$E$2:$F$8,2,FALSE)</f>
        <v>4</v>
      </c>
      <c r="V119" t="s">
        <v>26</v>
      </c>
    </row>
    <row r="120" spans="1:22" x14ac:dyDescent="0.3">
      <c r="A120" t="s">
        <v>53</v>
      </c>
      <c r="B120" t="s">
        <v>20</v>
      </c>
      <c r="C120" t="s">
        <v>21</v>
      </c>
      <c r="D120" t="s">
        <v>26</v>
      </c>
      <c r="E120" t="s">
        <v>30</v>
      </c>
      <c r="F120" t="s">
        <v>31</v>
      </c>
      <c r="G120" t="s">
        <v>25</v>
      </c>
      <c r="H120">
        <v>93.7</v>
      </c>
      <c r="I120">
        <v>167.3</v>
      </c>
      <c r="J120">
        <v>63.8</v>
      </c>
      <c r="K120">
        <v>50.8</v>
      </c>
      <c r="L120">
        <v>1989</v>
      </c>
      <c r="M120">
        <v>90</v>
      </c>
      <c r="N120">
        <v>68</v>
      </c>
      <c r="O120">
        <v>5500</v>
      </c>
      <c r="P120">
        <v>31</v>
      </c>
      <c r="Q120">
        <v>38</v>
      </c>
      <c r="R120">
        <v>6692</v>
      </c>
      <c r="S120">
        <f>VLOOKUP(D120:D320,'Q1'!$E$2:$F$8,2, FALSE)</f>
        <v>4</v>
      </c>
      <c r="T120">
        <f>VLOOKUP(V120:V320,'Q1'!$E$2:$F$8,2,FALSE)</f>
        <v>4</v>
      </c>
      <c r="V120" t="s">
        <v>26</v>
      </c>
    </row>
    <row r="121" spans="1:22" x14ac:dyDescent="0.3">
      <c r="A121" t="s">
        <v>53</v>
      </c>
      <c r="B121" t="s">
        <v>20</v>
      </c>
      <c r="C121" t="s">
        <v>21</v>
      </c>
      <c r="D121" t="s">
        <v>26</v>
      </c>
      <c r="E121" t="s">
        <v>30</v>
      </c>
      <c r="F121" t="s">
        <v>31</v>
      </c>
      <c r="G121" t="s">
        <v>25</v>
      </c>
      <c r="H121">
        <v>93.7</v>
      </c>
      <c r="I121">
        <v>167.3</v>
      </c>
      <c r="J121">
        <v>63.8</v>
      </c>
      <c r="K121">
        <v>50.8</v>
      </c>
      <c r="L121">
        <v>2191</v>
      </c>
      <c r="M121">
        <v>98</v>
      </c>
      <c r="N121">
        <v>68</v>
      </c>
      <c r="O121">
        <v>5500</v>
      </c>
      <c r="P121">
        <v>31</v>
      </c>
      <c r="Q121">
        <v>38</v>
      </c>
      <c r="R121">
        <v>7609</v>
      </c>
      <c r="S121">
        <f>VLOOKUP(D121:D321,'Q1'!$E$2:$F$8,2, FALSE)</f>
        <v>4</v>
      </c>
      <c r="T121">
        <f>VLOOKUP(V121:V321,'Q1'!$E$2:$F$8,2,FALSE)</f>
        <v>4</v>
      </c>
      <c r="V121" t="s">
        <v>26</v>
      </c>
    </row>
    <row r="122" spans="1:22" x14ac:dyDescent="0.3">
      <c r="A122" t="s">
        <v>53</v>
      </c>
      <c r="B122" t="s">
        <v>20</v>
      </c>
      <c r="C122" t="s">
        <v>21</v>
      </c>
      <c r="D122" t="s">
        <v>26</v>
      </c>
      <c r="E122" t="s">
        <v>34</v>
      </c>
      <c r="F122" t="s">
        <v>31</v>
      </c>
      <c r="G122" t="s">
        <v>25</v>
      </c>
      <c r="H122">
        <v>103.3</v>
      </c>
      <c r="I122">
        <v>174.6</v>
      </c>
      <c r="J122">
        <v>64.599999999999994</v>
      </c>
      <c r="K122">
        <v>59.8</v>
      </c>
      <c r="L122">
        <v>2535</v>
      </c>
      <c r="M122">
        <v>122</v>
      </c>
      <c r="N122">
        <v>88</v>
      </c>
      <c r="O122">
        <v>5000</v>
      </c>
      <c r="P122">
        <v>24</v>
      </c>
      <c r="Q122">
        <v>30</v>
      </c>
      <c r="R122">
        <v>8921</v>
      </c>
      <c r="S122">
        <f>VLOOKUP(D122:D322,'Q1'!$E$2:$F$8,2, FALSE)</f>
        <v>4</v>
      </c>
      <c r="T122">
        <f>VLOOKUP(V122:V322,'Q1'!$E$2:$F$8,2,FALSE)</f>
        <v>4</v>
      </c>
      <c r="V122" t="s">
        <v>26</v>
      </c>
    </row>
    <row r="123" spans="1:22" x14ac:dyDescent="0.3">
      <c r="A123" t="s">
        <v>53</v>
      </c>
      <c r="B123" t="s">
        <v>20</v>
      </c>
      <c r="C123" t="s">
        <v>35</v>
      </c>
      <c r="D123" t="s">
        <v>22</v>
      </c>
      <c r="E123" t="s">
        <v>27</v>
      </c>
      <c r="F123" t="s">
        <v>24</v>
      </c>
      <c r="G123" t="s">
        <v>25</v>
      </c>
      <c r="H123">
        <v>95.9</v>
      </c>
      <c r="I123">
        <v>173.2</v>
      </c>
      <c r="J123">
        <v>66.3</v>
      </c>
      <c r="K123">
        <v>50.2</v>
      </c>
      <c r="L123">
        <v>2818</v>
      </c>
      <c r="M123">
        <v>156</v>
      </c>
      <c r="N123">
        <v>145</v>
      </c>
      <c r="O123">
        <v>5000</v>
      </c>
      <c r="P123">
        <v>19</v>
      </c>
      <c r="Q123">
        <v>24</v>
      </c>
      <c r="R123">
        <v>12764</v>
      </c>
      <c r="S123">
        <f>VLOOKUP(D123:D323,'Q1'!$E$2:$F$8,2, FALSE)</f>
        <v>2</v>
      </c>
      <c r="T123">
        <f>VLOOKUP(V123:V323,'Q1'!$E$2:$F$8,2,FALSE)</f>
        <v>4</v>
      </c>
      <c r="V123" t="s">
        <v>26</v>
      </c>
    </row>
    <row r="124" spans="1:22" x14ac:dyDescent="0.3">
      <c r="A124" t="s">
        <v>54</v>
      </c>
      <c r="B124" t="s">
        <v>20</v>
      </c>
      <c r="C124" t="s">
        <v>21</v>
      </c>
      <c r="D124" t="s">
        <v>22</v>
      </c>
      <c r="E124" t="s">
        <v>27</v>
      </c>
      <c r="F124" t="s">
        <v>24</v>
      </c>
      <c r="G124" t="s">
        <v>25</v>
      </c>
      <c r="H124">
        <v>94.5</v>
      </c>
      <c r="I124">
        <v>168.9</v>
      </c>
      <c r="J124">
        <v>68.3</v>
      </c>
      <c r="K124">
        <v>50.2</v>
      </c>
      <c r="L124">
        <v>2778</v>
      </c>
      <c r="M124">
        <v>151</v>
      </c>
      <c r="N124">
        <v>143</v>
      </c>
      <c r="O124">
        <v>5500</v>
      </c>
      <c r="P124">
        <v>19</v>
      </c>
      <c r="Q124">
        <v>27</v>
      </c>
      <c r="R124">
        <v>22018</v>
      </c>
      <c r="S124">
        <f>VLOOKUP(D124:D324,'Q1'!$E$2:$F$8,2, FALSE)</f>
        <v>2</v>
      </c>
      <c r="T124">
        <f>VLOOKUP(V124:V324,'Q1'!$E$2:$F$8,2,FALSE)</f>
        <v>4</v>
      </c>
      <c r="V124" t="s">
        <v>26</v>
      </c>
    </row>
    <row r="125" spans="1:22" x14ac:dyDescent="0.3">
      <c r="A125" t="s">
        <v>54</v>
      </c>
      <c r="B125" t="s">
        <v>20</v>
      </c>
      <c r="C125" t="s">
        <v>21</v>
      </c>
      <c r="D125" t="s">
        <v>22</v>
      </c>
      <c r="E125" t="s">
        <v>47</v>
      </c>
      <c r="F125" t="s">
        <v>24</v>
      </c>
      <c r="G125" t="s">
        <v>55</v>
      </c>
      <c r="H125">
        <v>89.5</v>
      </c>
      <c r="I125">
        <v>168.9</v>
      </c>
      <c r="J125">
        <v>65</v>
      </c>
      <c r="K125">
        <v>51.6</v>
      </c>
      <c r="L125">
        <v>2756</v>
      </c>
      <c r="M125">
        <v>194</v>
      </c>
      <c r="N125">
        <v>207</v>
      </c>
      <c r="O125">
        <v>5900</v>
      </c>
      <c r="P125">
        <v>17</v>
      </c>
      <c r="Q125">
        <v>25</v>
      </c>
      <c r="R125">
        <v>32528</v>
      </c>
      <c r="S125">
        <f>VLOOKUP(D125:D325,'Q1'!$E$2:$F$8,2, FALSE)</f>
        <v>2</v>
      </c>
      <c r="T125">
        <f>VLOOKUP(V125:V325,'Q1'!$E$2:$F$8,2,FALSE)</f>
        <v>6</v>
      </c>
      <c r="V125" t="s">
        <v>28</v>
      </c>
    </row>
    <row r="126" spans="1:22" x14ac:dyDescent="0.3">
      <c r="A126" t="s">
        <v>54</v>
      </c>
      <c r="B126" t="s">
        <v>20</v>
      </c>
      <c r="C126" t="s">
        <v>21</v>
      </c>
      <c r="D126" t="s">
        <v>22</v>
      </c>
      <c r="E126" t="s">
        <v>47</v>
      </c>
      <c r="F126" t="s">
        <v>24</v>
      </c>
      <c r="G126" t="s">
        <v>55</v>
      </c>
      <c r="H126">
        <v>89.5</v>
      </c>
      <c r="I126">
        <v>168.9</v>
      </c>
      <c r="J126">
        <v>65</v>
      </c>
      <c r="K126">
        <v>51.6</v>
      </c>
      <c r="L126">
        <v>2756</v>
      </c>
      <c r="M126">
        <v>194</v>
      </c>
      <c r="N126">
        <v>207</v>
      </c>
      <c r="O126">
        <v>5900</v>
      </c>
      <c r="P126">
        <v>17</v>
      </c>
      <c r="Q126">
        <v>25</v>
      </c>
      <c r="R126">
        <v>34028</v>
      </c>
      <c r="S126">
        <f>VLOOKUP(D126:D326,'Q1'!$E$2:$F$8,2, FALSE)</f>
        <v>2</v>
      </c>
      <c r="T126">
        <f>VLOOKUP(V126:V326,'Q1'!$E$2:$F$8,2,FALSE)</f>
        <v>6</v>
      </c>
      <c r="V126" t="s">
        <v>28</v>
      </c>
    </row>
    <row r="127" spans="1:22" x14ac:dyDescent="0.3">
      <c r="A127" t="s">
        <v>54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 t="s">
        <v>55</v>
      </c>
      <c r="H127">
        <v>89.5</v>
      </c>
      <c r="I127">
        <v>168.9</v>
      </c>
      <c r="J127">
        <v>65</v>
      </c>
      <c r="K127">
        <v>51.6</v>
      </c>
      <c r="L127">
        <v>2800</v>
      </c>
      <c r="M127">
        <v>194</v>
      </c>
      <c r="N127">
        <v>207</v>
      </c>
      <c r="O127">
        <v>5900</v>
      </c>
      <c r="P127">
        <v>17</v>
      </c>
      <c r="Q127">
        <v>25</v>
      </c>
      <c r="R127">
        <v>37028</v>
      </c>
      <c r="S127">
        <f>VLOOKUP(D127:D327,'Q1'!$E$2:$F$8,2, FALSE)</f>
        <v>2</v>
      </c>
      <c r="T127">
        <f>VLOOKUP(V127:V327,'Q1'!$E$2:$F$8,2,FALSE)</f>
        <v>6</v>
      </c>
      <c r="V127" t="s">
        <v>28</v>
      </c>
    </row>
    <row r="128" spans="1:22" x14ac:dyDescent="0.3">
      <c r="A128" t="s">
        <v>56</v>
      </c>
      <c r="B128" t="s">
        <v>20</v>
      </c>
      <c r="C128" t="s">
        <v>21</v>
      </c>
      <c r="D128" t="s">
        <v>26</v>
      </c>
      <c r="E128" t="s">
        <v>34</v>
      </c>
      <c r="F128" t="s">
        <v>31</v>
      </c>
      <c r="G128" t="s">
        <v>25</v>
      </c>
      <c r="H128">
        <v>96.1</v>
      </c>
      <c r="I128">
        <v>181.5</v>
      </c>
      <c r="J128">
        <v>66.5</v>
      </c>
      <c r="K128">
        <v>55.2</v>
      </c>
      <c r="L128">
        <v>2579</v>
      </c>
      <c r="M128">
        <v>132</v>
      </c>
      <c r="N128">
        <v>90</v>
      </c>
      <c r="O128">
        <v>5500</v>
      </c>
      <c r="P128">
        <v>23</v>
      </c>
      <c r="Q128">
        <v>31</v>
      </c>
      <c r="R128">
        <v>9295</v>
      </c>
      <c r="S128">
        <f>VLOOKUP(D128:D328,'Q1'!$E$2:$F$8,2, FALSE)</f>
        <v>4</v>
      </c>
      <c r="T128">
        <f>VLOOKUP(V128:V328,'Q1'!$E$2:$F$8,2,FALSE)</f>
        <v>4</v>
      </c>
      <c r="V128" t="s">
        <v>26</v>
      </c>
    </row>
    <row r="129" spans="1:22" x14ac:dyDescent="0.3">
      <c r="A129" t="s">
        <v>56</v>
      </c>
      <c r="B129" t="s">
        <v>20</v>
      </c>
      <c r="C129" t="s">
        <v>21</v>
      </c>
      <c r="D129" t="s">
        <v>22</v>
      </c>
      <c r="E129" t="s">
        <v>27</v>
      </c>
      <c r="F129" t="s">
        <v>31</v>
      </c>
      <c r="G129" t="s">
        <v>25</v>
      </c>
      <c r="H129">
        <v>96.1</v>
      </c>
      <c r="I129">
        <v>176.8</v>
      </c>
      <c r="J129">
        <v>66.599999999999994</v>
      </c>
      <c r="K129">
        <v>50.5</v>
      </c>
      <c r="L129">
        <v>2460</v>
      </c>
      <c r="M129">
        <v>132</v>
      </c>
      <c r="N129">
        <v>90</v>
      </c>
      <c r="O129">
        <v>5500</v>
      </c>
      <c r="P129">
        <v>23</v>
      </c>
      <c r="Q129">
        <v>31</v>
      </c>
      <c r="R129">
        <v>9895</v>
      </c>
      <c r="S129">
        <f>VLOOKUP(D129:D329,'Q1'!$E$2:$F$8,2, FALSE)</f>
        <v>2</v>
      </c>
      <c r="T129">
        <f>VLOOKUP(V129:V329,'Q1'!$E$2:$F$8,2,FALSE)</f>
        <v>4</v>
      </c>
      <c r="V129" t="s">
        <v>26</v>
      </c>
    </row>
    <row r="130" spans="1:22" x14ac:dyDescent="0.3">
      <c r="A130" t="s">
        <v>57</v>
      </c>
      <c r="B130" t="s">
        <v>20</v>
      </c>
      <c r="C130" t="s">
        <v>21</v>
      </c>
      <c r="D130" t="s">
        <v>22</v>
      </c>
      <c r="E130" t="s">
        <v>27</v>
      </c>
      <c r="F130" t="s">
        <v>31</v>
      </c>
      <c r="G130" t="s">
        <v>25</v>
      </c>
      <c r="H130">
        <v>99.1</v>
      </c>
      <c r="I130">
        <v>186.6</v>
      </c>
      <c r="J130">
        <v>66.5</v>
      </c>
      <c r="K130">
        <v>56.1</v>
      </c>
      <c r="L130">
        <v>2658</v>
      </c>
      <c r="M130">
        <v>121</v>
      </c>
      <c r="N130">
        <v>110</v>
      </c>
      <c r="O130">
        <v>5250</v>
      </c>
      <c r="P130">
        <v>21</v>
      </c>
      <c r="Q130">
        <v>28</v>
      </c>
      <c r="R130">
        <v>11850</v>
      </c>
      <c r="S130">
        <f>VLOOKUP(D130:D330,'Q1'!$E$2:$F$8,2, FALSE)</f>
        <v>2</v>
      </c>
      <c r="T130">
        <f>VLOOKUP(V130:V330,'Q1'!$E$2:$F$8,2,FALSE)</f>
        <v>4</v>
      </c>
      <c r="V130" t="s">
        <v>26</v>
      </c>
    </row>
    <row r="131" spans="1:22" x14ac:dyDescent="0.3">
      <c r="A131" t="s">
        <v>57</v>
      </c>
      <c r="B131" t="s">
        <v>20</v>
      </c>
      <c r="C131" t="s">
        <v>21</v>
      </c>
      <c r="D131" t="s">
        <v>26</v>
      </c>
      <c r="E131" t="s">
        <v>30</v>
      </c>
      <c r="F131" t="s">
        <v>31</v>
      </c>
      <c r="G131" t="s">
        <v>25</v>
      </c>
      <c r="H131">
        <v>99.1</v>
      </c>
      <c r="I131">
        <v>186.6</v>
      </c>
      <c r="J131">
        <v>66.5</v>
      </c>
      <c r="K131">
        <v>56.1</v>
      </c>
      <c r="L131">
        <v>2695</v>
      </c>
      <c r="M131">
        <v>121</v>
      </c>
      <c r="N131">
        <v>110</v>
      </c>
      <c r="O131">
        <v>5250</v>
      </c>
      <c r="P131">
        <v>21</v>
      </c>
      <c r="Q131">
        <v>28</v>
      </c>
      <c r="R131">
        <v>12170</v>
      </c>
      <c r="S131">
        <f>VLOOKUP(D131:D331,'Q1'!$E$2:$F$8,2, FALSE)</f>
        <v>4</v>
      </c>
      <c r="T131">
        <f>VLOOKUP(V131:V331,'Q1'!$E$2:$F$8,2,FALSE)</f>
        <v>4</v>
      </c>
      <c r="V131" t="s">
        <v>26</v>
      </c>
    </row>
    <row r="132" spans="1:22" x14ac:dyDescent="0.3">
      <c r="A132" t="s">
        <v>57</v>
      </c>
      <c r="B132" t="s">
        <v>20</v>
      </c>
      <c r="C132" t="s">
        <v>21</v>
      </c>
      <c r="D132" t="s">
        <v>22</v>
      </c>
      <c r="E132" t="s">
        <v>27</v>
      </c>
      <c r="F132" t="s">
        <v>31</v>
      </c>
      <c r="G132" t="s">
        <v>25</v>
      </c>
      <c r="H132">
        <v>99.1</v>
      </c>
      <c r="I132">
        <v>186.6</v>
      </c>
      <c r="J132">
        <v>66.5</v>
      </c>
      <c r="K132">
        <v>56.1</v>
      </c>
      <c r="L132">
        <v>2707</v>
      </c>
      <c r="M132">
        <v>121</v>
      </c>
      <c r="N132">
        <v>110</v>
      </c>
      <c r="O132">
        <v>5250</v>
      </c>
      <c r="P132">
        <v>21</v>
      </c>
      <c r="Q132">
        <v>28</v>
      </c>
      <c r="R132">
        <v>15040</v>
      </c>
      <c r="S132">
        <f>VLOOKUP(D132:D332,'Q1'!$E$2:$F$8,2, FALSE)</f>
        <v>2</v>
      </c>
      <c r="T132">
        <f>VLOOKUP(V132:V332,'Q1'!$E$2:$F$8,2,FALSE)</f>
        <v>4</v>
      </c>
      <c r="V132" t="s">
        <v>26</v>
      </c>
    </row>
    <row r="133" spans="1:22" x14ac:dyDescent="0.3">
      <c r="A133" t="s">
        <v>57</v>
      </c>
      <c r="B133" t="s">
        <v>20</v>
      </c>
      <c r="C133" t="s">
        <v>21</v>
      </c>
      <c r="D133" t="s">
        <v>26</v>
      </c>
      <c r="E133" t="s">
        <v>30</v>
      </c>
      <c r="F133" t="s">
        <v>31</v>
      </c>
      <c r="G133" t="s">
        <v>25</v>
      </c>
      <c r="H133">
        <v>99.1</v>
      </c>
      <c r="I133">
        <v>186.6</v>
      </c>
      <c r="J133">
        <v>66.5</v>
      </c>
      <c r="K133">
        <v>56.1</v>
      </c>
      <c r="L133">
        <v>2758</v>
      </c>
      <c r="M133">
        <v>121</v>
      </c>
      <c r="N133">
        <v>110</v>
      </c>
      <c r="O133">
        <v>5250</v>
      </c>
      <c r="P133">
        <v>21</v>
      </c>
      <c r="Q133">
        <v>28</v>
      </c>
      <c r="R133">
        <v>15510</v>
      </c>
      <c r="S133">
        <f>VLOOKUP(D133:D333,'Q1'!$E$2:$F$8,2, FALSE)</f>
        <v>4</v>
      </c>
      <c r="T133">
        <f>VLOOKUP(V133:V333,'Q1'!$E$2:$F$8,2,FALSE)</f>
        <v>4</v>
      </c>
      <c r="V133" t="s">
        <v>26</v>
      </c>
    </row>
    <row r="134" spans="1:22" x14ac:dyDescent="0.3">
      <c r="A134" t="s">
        <v>57</v>
      </c>
      <c r="B134" t="s">
        <v>20</v>
      </c>
      <c r="C134" t="s">
        <v>35</v>
      </c>
      <c r="D134" t="s">
        <v>22</v>
      </c>
      <c r="E134" t="s">
        <v>27</v>
      </c>
      <c r="F134" t="s">
        <v>31</v>
      </c>
      <c r="G134" t="s">
        <v>25</v>
      </c>
      <c r="H134">
        <v>99.1</v>
      </c>
      <c r="I134">
        <v>186.6</v>
      </c>
      <c r="J134">
        <v>66.5</v>
      </c>
      <c r="K134">
        <v>56.1</v>
      </c>
      <c r="L134">
        <v>2808</v>
      </c>
      <c r="M134">
        <v>121</v>
      </c>
      <c r="N134">
        <v>160</v>
      </c>
      <c r="O134">
        <v>5500</v>
      </c>
      <c r="P134">
        <v>19</v>
      </c>
      <c r="Q134">
        <v>26</v>
      </c>
      <c r="R134">
        <v>18150</v>
      </c>
      <c r="S134">
        <f>VLOOKUP(D134:D334,'Q1'!$E$2:$F$8,2, FALSE)</f>
        <v>2</v>
      </c>
      <c r="T134">
        <f>VLOOKUP(V134:V334,'Q1'!$E$2:$F$8,2,FALSE)</f>
        <v>4</v>
      </c>
      <c r="V134" t="s">
        <v>26</v>
      </c>
    </row>
    <row r="135" spans="1:22" x14ac:dyDescent="0.3">
      <c r="A135" t="s">
        <v>57</v>
      </c>
      <c r="B135" t="s">
        <v>20</v>
      </c>
      <c r="C135" t="s">
        <v>35</v>
      </c>
      <c r="D135" t="s">
        <v>26</v>
      </c>
      <c r="E135" t="s">
        <v>30</v>
      </c>
      <c r="F135" t="s">
        <v>31</v>
      </c>
      <c r="G135" t="s">
        <v>25</v>
      </c>
      <c r="H135">
        <v>99.1</v>
      </c>
      <c r="I135">
        <v>186.6</v>
      </c>
      <c r="J135">
        <v>66.5</v>
      </c>
      <c r="K135">
        <v>56.1</v>
      </c>
      <c r="L135">
        <v>2847</v>
      </c>
      <c r="M135">
        <v>121</v>
      </c>
      <c r="N135">
        <v>160</v>
      </c>
      <c r="O135">
        <v>5500</v>
      </c>
      <c r="P135">
        <v>19</v>
      </c>
      <c r="Q135">
        <v>26</v>
      </c>
      <c r="R135">
        <v>18620</v>
      </c>
      <c r="S135">
        <f>VLOOKUP(D135:D335,'Q1'!$E$2:$F$8,2, FALSE)</f>
        <v>4</v>
      </c>
      <c r="T135">
        <f>VLOOKUP(V135:V335,'Q1'!$E$2:$F$8,2,FALSE)</f>
        <v>4</v>
      </c>
      <c r="V135" t="s">
        <v>26</v>
      </c>
    </row>
    <row r="136" spans="1:22" x14ac:dyDescent="0.3">
      <c r="A136" t="s">
        <v>58</v>
      </c>
      <c r="B136" t="s">
        <v>20</v>
      </c>
      <c r="C136" t="s">
        <v>21</v>
      </c>
      <c r="D136" t="s">
        <v>22</v>
      </c>
      <c r="E136" t="s">
        <v>27</v>
      </c>
      <c r="F136" t="s">
        <v>31</v>
      </c>
      <c r="G136" t="s">
        <v>25</v>
      </c>
      <c r="H136">
        <v>93.7</v>
      </c>
      <c r="I136">
        <v>156.9</v>
      </c>
      <c r="J136">
        <v>63.4</v>
      </c>
      <c r="K136">
        <v>53.7</v>
      </c>
      <c r="L136">
        <v>2050</v>
      </c>
      <c r="M136">
        <v>97</v>
      </c>
      <c r="N136">
        <v>69</v>
      </c>
      <c r="O136">
        <v>4900</v>
      </c>
      <c r="P136">
        <v>31</v>
      </c>
      <c r="Q136">
        <v>36</v>
      </c>
      <c r="R136">
        <v>5118</v>
      </c>
      <c r="S136">
        <f>VLOOKUP(D136:D336,'Q1'!$E$2:$F$8,2, FALSE)</f>
        <v>2</v>
      </c>
      <c r="T136">
        <f>VLOOKUP(V136:V336,'Q1'!$E$2:$F$8,2,FALSE)</f>
        <v>4</v>
      </c>
      <c r="V136" t="s">
        <v>26</v>
      </c>
    </row>
    <row r="137" spans="1:22" x14ac:dyDescent="0.3">
      <c r="A137" t="s">
        <v>58</v>
      </c>
      <c r="B137" t="s">
        <v>20</v>
      </c>
      <c r="C137" t="s">
        <v>21</v>
      </c>
      <c r="D137" t="s">
        <v>22</v>
      </c>
      <c r="E137" t="s">
        <v>27</v>
      </c>
      <c r="F137" t="s">
        <v>31</v>
      </c>
      <c r="G137" t="s">
        <v>25</v>
      </c>
      <c r="H137">
        <v>93.7</v>
      </c>
      <c r="I137">
        <v>157.9</v>
      </c>
      <c r="J137">
        <v>63.6</v>
      </c>
      <c r="K137">
        <v>53.7</v>
      </c>
      <c r="L137">
        <v>2120</v>
      </c>
      <c r="M137">
        <v>108</v>
      </c>
      <c r="N137">
        <v>73</v>
      </c>
      <c r="O137">
        <v>4400</v>
      </c>
      <c r="P137">
        <v>26</v>
      </c>
      <c r="Q137">
        <v>31</v>
      </c>
      <c r="R137">
        <v>7053</v>
      </c>
      <c r="S137">
        <f>VLOOKUP(D137:D337,'Q1'!$E$2:$F$8,2, FALSE)</f>
        <v>2</v>
      </c>
      <c r="T137">
        <f>VLOOKUP(V137:V337,'Q1'!$E$2:$F$8,2,FALSE)</f>
        <v>4</v>
      </c>
      <c r="V137" t="s">
        <v>26</v>
      </c>
    </row>
    <row r="138" spans="1:22" x14ac:dyDescent="0.3">
      <c r="A138" t="s">
        <v>58</v>
      </c>
      <c r="B138" t="s">
        <v>20</v>
      </c>
      <c r="C138" t="s">
        <v>21</v>
      </c>
      <c r="D138" t="s">
        <v>22</v>
      </c>
      <c r="E138" t="s">
        <v>27</v>
      </c>
      <c r="F138" t="s">
        <v>32</v>
      </c>
      <c r="G138" t="s">
        <v>25</v>
      </c>
      <c r="H138">
        <v>93.3</v>
      </c>
      <c r="I138">
        <v>157.30000000000001</v>
      </c>
      <c r="J138">
        <v>63.8</v>
      </c>
      <c r="K138">
        <v>55.7</v>
      </c>
      <c r="L138">
        <v>2240</v>
      </c>
      <c r="M138">
        <v>108</v>
      </c>
      <c r="N138">
        <v>73</v>
      </c>
      <c r="O138">
        <v>4400</v>
      </c>
      <c r="P138">
        <v>26</v>
      </c>
      <c r="Q138">
        <v>31</v>
      </c>
      <c r="R138">
        <v>7603</v>
      </c>
      <c r="S138">
        <f>VLOOKUP(D138:D338,'Q1'!$E$2:$F$8,2, FALSE)</f>
        <v>2</v>
      </c>
      <c r="T138">
        <f>VLOOKUP(V138:V338,'Q1'!$E$2:$F$8,2,FALSE)</f>
        <v>4</v>
      </c>
      <c r="V138" t="s">
        <v>26</v>
      </c>
    </row>
    <row r="139" spans="1:22" x14ac:dyDescent="0.3">
      <c r="A139" t="s">
        <v>58</v>
      </c>
      <c r="B139" t="s">
        <v>20</v>
      </c>
      <c r="C139" t="s">
        <v>21</v>
      </c>
      <c r="D139" t="s">
        <v>26</v>
      </c>
      <c r="E139" t="s">
        <v>30</v>
      </c>
      <c r="F139" t="s">
        <v>31</v>
      </c>
      <c r="G139" t="s">
        <v>25</v>
      </c>
      <c r="H139">
        <v>97.2</v>
      </c>
      <c r="I139">
        <v>172</v>
      </c>
      <c r="J139">
        <v>65.400000000000006</v>
      </c>
      <c r="K139">
        <v>52.5</v>
      </c>
      <c r="L139">
        <v>2145</v>
      </c>
      <c r="M139">
        <v>108</v>
      </c>
      <c r="N139">
        <v>82</v>
      </c>
      <c r="O139">
        <v>4800</v>
      </c>
      <c r="P139">
        <v>32</v>
      </c>
      <c r="Q139">
        <v>37</v>
      </c>
      <c r="R139">
        <v>7126</v>
      </c>
      <c r="S139">
        <f>VLOOKUP(D139:D339,'Q1'!$E$2:$F$8,2, FALSE)</f>
        <v>4</v>
      </c>
      <c r="T139">
        <f>VLOOKUP(V139:V339,'Q1'!$E$2:$F$8,2,FALSE)</f>
        <v>4</v>
      </c>
      <c r="V139" t="s">
        <v>26</v>
      </c>
    </row>
    <row r="140" spans="1:22" x14ac:dyDescent="0.3">
      <c r="A140" t="s">
        <v>58</v>
      </c>
      <c r="B140" t="s">
        <v>20</v>
      </c>
      <c r="C140" t="s">
        <v>21</v>
      </c>
      <c r="D140" t="s">
        <v>26</v>
      </c>
      <c r="E140" t="s">
        <v>30</v>
      </c>
      <c r="F140" t="s">
        <v>31</v>
      </c>
      <c r="G140" t="s">
        <v>25</v>
      </c>
      <c r="H140">
        <v>97.2</v>
      </c>
      <c r="I140">
        <v>172</v>
      </c>
      <c r="J140">
        <v>65.400000000000006</v>
      </c>
      <c r="K140">
        <v>52.5</v>
      </c>
      <c r="L140">
        <v>2190</v>
      </c>
      <c r="M140">
        <v>108</v>
      </c>
      <c r="N140">
        <v>82</v>
      </c>
      <c r="O140">
        <v>4400</v>
      </c>
      <c r="P140">
        <v>28</v>
      </c>
      <c r="Q140">
        <v>33</v>
      </c>
      <c r="R140">
        <v>7775</v>
      </c>
      <c r="S140">
        <f>VLOOKUP(D140:D340,'Q1'!$E$2:$F$8,2, FALSE)</f>
        <v>4</v>
      </c>
      <c r="T140">
        <f>VLOOKUP(V140:V340,'Q1'!$E$2:$F$8,2,FALSE)</f>
        <v>4</v>
      </c>
      <c r="V140" t="s">
        <v>26</v>
      </c>
    </row>
    <row r="141" spans="1:22" x14ac:dyDescent="0.3">
      <c r="A141" t="s">
        <v>58</v>
      </c>
      <c r="B141" t="s">
        <v>20</v>
      </c>
      <c r="C141" t="s">
        <v>21</v>
      </c>
      <c r="D141" t="s">
        <v>26</v>
      </c>
      <c r="E141" t="s">
        <v>30</v>
      </c>
      <c r="F141" t="s">
        <v>31</v>
      </c>
      <c r="G141" t="s">
        <v>25</v>
      </c>
      <c r="H141">
        <v>97.2</v>
      </c>
      <c r="I141">
        <v>172</v>
      </c>
      <c r="J141">
        <v>65.400000000000006</v>
      </c>
      <c r="K141">
        <v>52.5</v>
      </c>
      <c r="L141">
        <v>2340</v>
      </c>
      <c r="M141">
        <v>108</v>
      </c>
      <c r="N141">
        <v>94</v>
      </c>
      <c r="O141">
        <v>5200</v>
      </c>
      <c r="P141">
        <v>26</v>
      </c>
      <c r="Q141">
        <v>32</v>
      </c>
      <c r="R141">
        <v>9960</v>
      </c>
      <c r="S141">
        <f>VLOOKUP(D141:D341,'Q1'!$E$2:$F$8,2, FALSE)</f>
        <v>4</v>
      </c>
      <c r="T141">
        <f>VLOOKUP(V141:V341,'Q1'!$E$2:$F$8,2,FALSE)</f>
        <v>4</v>
      </c>
      <c r="V141" t="s">
        <v>26</v>
      </c>
    </row>
    <row r="142" spans="1:22" x14ac:dyDescent="0.3">
      <c r="A142" t="s">
        <v>58</v>
      </c>
      <c r="B142" t="s">
        <v>20</v>
      </c>
      <c r="C142" t="s">
        <v>21</v>
      </c>
      <c r="D142" t="s">
        <v>26</v>
      </c>
      <c r="E142" t="s">
        <v>30</v>
      </c>
      <c r="F142" t="s">
        <v>32</v>
      </c>
      <c r="G142" t="s">
        <v>25</v>
      </c>
      <c r="H142">
        <v>97</v>
      </c>
      <c r="I142">
        <v>172</v>
      </c>
      <c r="J142">
        <v>65.400000000000006</v>
      </c>
      <c r="K142">
        <v>54.3</v>
      </c>
      <c r="L142">
        <v>2385</v>
      </c>
      <c r="M142">
        <v>108</v>
      </c>
      <c r="N142">
        <v>82</v>
      </c>
      <c r="O142">
        <v>4800</v>
      </c>
      <c r="P142">
        <v>24</v>
      </c>
      <c r="Q142">
        <v>25</v>
      </c>
      <c r="R142">
        <v>9233</v>
      </c>
      <c r="S142">
        <f>VLOOKUP(D142:D342,'Q1'!$E$2:$F$8,2, FALSE)</f>
        <v>4</v>
      </c>
      <c r="T142">
        <f>VLOOKUP(V142:V342,'Q1'!$E$2:$F$8,2,FALSE)</f>
        <v>4</v>
      </c>
      <c r="V142" t="s">
        <v>26</v>
      </c>
    </row>
    <row r="143" spans="1:22" x14ac:dyDescent="0.3">
      <c r="A143" t="s">
        <v>58</v>
      </c>
      <c r="B143" t="s">
        <v>20</v>
      </c>
      <c r="C143" t="s">
        <v>35</v>
      </c>
      <c r="D143" t="s">
        <v>26</v>
      </c>
      <c r="E143" t="s">
        <v>30</v>
      </c>
      <c r="F143" t="s">
        <v>32</v>
      </c>
      <c r="G143" t="s">
        <v>25</v>
      </c>
      <c r="H143">
        <v>97</v>
      </c>
      <c r="I143">
        <v>172</v>
      </c>
      <c r="J143">
        <v>65.400000000000006</v>
      </c>
      <c r="K143">
        <v>54.3</v>
      </c>
      <c r="L143">
        <v>2510</v>
      </c>
      <c r="M143">
        <v>108</v>
      </c>
      <c r="N143">
        <v>111</v>
      </c>
      <c r="O143">
        <v>4800</v>
      </c>
      <c r="P143">
        <v>24</v>
      </c>
      <c r="Q143">
        <v>29</v>
      </c>
      <c r="R143">
        <v>11259</v>
      </c>
      <c r="S143">
        <f>VLOOKUP(D143:D343,'Q1'!$E$2:$F$8,2, FALSE)</f>
        <v>4</v>
      </c>
      <c r="T143">
        <f>VLOOKUP(V143:V343,'Q1'!$E$2:$F$8,2,FALSE)</f>
        <v>4</v>
      </c>
      <c r="V143" t="s">
        <v>26</v>
      </c>
    </row>
    <row r="144" spans="1:22" x14ac:dyDescent="0.3">
      <c r="A144" t="s">
        <v>58</v>
      </c>
      <c r="B144" t="s">
        <v>20</v>
      </c>
      <c r="C144" t="s">
        <v>21</v>
      </c>
      <c r="D144" t="s">
        <v>26</v>
      </c>
      <c r="E144" t="s">
        <v>34</v>
      </c>
      <c r="F144" t="s">
        <v>31</v>
      </c>
      <c r="G144" t="s">
        <v>25</v>
      </c>
      <c r="H144">
        <v>97</v>
      </c>
      <c r="I144">
        <v>173.5</v>
      </c>
      <c r="J144">
        <v>65.400000000000006</v>
      </c>
      <c r="K144">
        <v>53</v>
      </c>
      <c r="L144">
        <v>2290</v>
      </c>
      <c r="M144">
        <v>108</v>
      </c>
      <c r="N144">
        <v>82</v>
      </c>
      <c r="O144">
        <v>4800</v>
      </c>
      <c r="P144">
        <v>28</v>
      </c>
      <c r="Q144">
        <v>32</v>
      </c>
      <c r="R144">
        <v>7463</v>
      </c>
      <c r="S144">
        <f>VLOOKUP(D144:D344,'Q1'!$E$2:$F$8,2, FALSE)</f>
        <v>4</v>
      </c>
      <c r="T144">
        <f>VLOOKUP(V144:V344,'Q1'!$E$2:$F$8,2,FALSE)</f>
        <v>4</v>
      </c>
      <c r="V144" t="s">
        <v>26</v>
      </c>
    </row>
    <row r="145" spans="1:22" x14ac:dyDescent="0.3">
      <c r="A145" t="s">
        <v>58</v>
      </c>
      <c r="B145" t="s">
        <v>20</v>
      </c>
      <c r="C145" t="s">
        <v>21</v>
      </c>
      <c r="D145" t="s">
        <v>26</v>
      </c>
      <c r="E145" t="s">
        <v>34</v>
      </c>
      <c r="F145" t="s">
        <v>31</v>
      </c>
      <c r="G145" t="s">
        <v>25</v>
      </c>
      <c r="H145">
        <v>97</v>
      </c>
      <c r="I145">
        <v>173.5</v>
      </c>
      <c r="J145">
        <v>65.400000000000006</v>
      </c>
      <c r="K145">
        <v>53</v>
      </c>
      <c r="L145">
        <v>2455</v>
      </c>
      <c r="M145">
        <v>108</v>
      </c>
      <c r="N145">
        <v>94</v>
      </c>
      <c r="O145">
        <v>5200</v>
      </c>
      <c r="P145">
        <v>25</v>
      </c>
      <c r="Q145">
        <v>31</v>
      </c>
      <c r="R145">
        <v>10198</v>
      </c>
      <c r="S145">
        <f>VLOOKUP(D145:D345,'Q1'!$E$2:$F$8,2, FALSE)</f>
        <v>4</v>
      </c>
      <c r="T145">
        <f>VLOOKUP(V145:V345,'Q1'!$E$2:$F$8,2,FALSE)</f>
        <v>4</v>
      </c>
      <c r="V145" t="s">
        <v>26</v>
      </c>
    </row>
    <row r="146" spans="1:22" x14ac:dyDescent="0.3">
      <c r="A146" t="s">
        <v>58</v>
      </c>
      <c r="B146" t="s">
        <v>20</v>
      </c>
      <c r="C146" t="s">
        <v>21</v>
      </c>
      <c r="D146" t="s">
        <v>26</v>
      </c>
      <c r="E146" t="s">
        <v>34</v>
      </c>
      <c r="F146" t="s">
        <v>32</v>
      </c>
      <c r="G146" t="s">
        <v>25</v>
      </c>
      <c r="H146">
        <v>96.9</v>
      </c>
      <c r="I146">
        <v>173.6</v>
      </c>
      <c r="J146">
        <v>65.400000000000006</v>
      </c>
      <c r="K146">
        <v>54.9</v>
      </c>
      <c r="L146">
        <v>2420</v>
      </c>
      <c r="M146">
        <v>108</v>
      </c>
      <c r="N146">
        <v>82</v>
      </c>
      <c r="O146">
        <v>4800</v>
      </c>
      <c r="P146">
        <v>23</v>
      </c>
      <c r="Q146">
        <v>29</v>
      </c>
      <c r="R146">
        <v>8013</v>
      </c>
      <c r="S146">
        <f>VLOOKUP(D146:D346,'Q1'!$E$2:$F$8,2, FALSE)</f>
        <v>4</v>
      </c>
      <c r="T146">
        <f>VLOOKUP(V146:V346,'Q1'!$E$2:$F$8,2,FALSE)</f>
        <v>4</v>
      </c>
      <c r="V146" t="s">
        <v>26</v>
      </c>
    </row>
    <row r="147" spans="1:22" x14ac:dyDescent="0.3">
      <c r="A147" t="s">
        <v>58</v>
      </c>
      <c r="B147" t="s">
        <v>20</v>
      </c>
      <c r="C147" t="s">
        <v>35</v>
      </c>
      <c r="D147" t="s">
        <v>26</v>
      </c>
      <c r="E147" t="s">
        <v>34</v>
      </c>
      <c r="F147" t="s">
        <v>32</v>
      </c>
      <c r="G147" t="s">
        <v>25</v>
      </c>
      <c r="H147">
        <v>96.9</v>
      </c>
      <c r="I147">
        <v>173.6</v>
      </c>
      <c r="J147">
        <v>65.400000000000006</v>
      </c>
      <c r="K147">
        <v>54.9</v>
      </c>
      <c r="L147">
        <v>2650</v>
      </c>
      <c r="M147">
        <v>108</v>
      </c>
      <c r="N147">
        <v>111</v>
      </c>
      <c r="O147">
        <v>4800</v>
      </c>
      <c r="P147">
        <v>23</v>
      </c>
      <c r="Q147">
        <v>23</v>
      </c>
      <c r="R147">
        <v>11694</v>
      </c>
      <c r="S147">
        <f>VLOOKUP(D147:D347,'Q1'!$E$2:$F$8,2, FALSE)</f>
        <v>4</v>
      </c>
      <c r="T147">
        <f>VLOOKUP(V147:V347,'Q1'!$E$2:$F$8,2,FALSE)</f>
        <v>4</v>
      </c>
      <c r="V147" t="s">
        <v>26</v>
      </c>
    </row>
    <row r="148" spans="1:22" x14ac:dyDescent="0.3">
      <c r="A148" t="s">
        <v>59</v>
      </c>
      <c r="B148" t="s">
        <v>20</v>
      </c>
      <c r="C148" t="s">
        <v>21</v>
      </c>
      <c r="D148" t="s">
        <v>22</v>
      </c>
      <c r="E148" t="s">
        <v>27</v>
      </c>
      <c r="F148" t="s">
        <v>31</v>
      </c>
      <c r="G148" t="s">
        <v>25</v>
      </c>
      <c r="H148">
        <v>95.7</v>
      </c>
      <c r="I148">
        <v>158.69999999999999</v>
      </c>
      <c r="J148">
        <v>63.6</v>
      </c>
      <c r="K148">
        <v>54.5</v>
      </c>
      <c r="L148">
        <v>1985</v>
      </c>
      <c r="M148">
        <v>92</v>
      </c>
      <c r="N148">
        <v>62</v>
      </c>
      <c r="O148">
        <v>4800</v>
      </c>
      <c r="P148">
        <v>35</v>
      </c>
      <c r="Q148">
        <v>39</v>
      </c>
      <c r="R148">
        <v>5348</v>
      </c>
      <c r="S148">
        <f>VLOOKUP(D148:D348,'Q1'!$E$2:$F$8,2, FALSE)</f>
        <v>2</v>
      </c>
      <c r="T148">
        <f>VLOOKUP(V148:V348,'Q1'!$E$2:$F$8,2,FALSE)</f>
        <v>4</v>
      </c>
      <c r="V148" t="s">
        <v>26</v>
      </c>
    </row>
    <row r="149" spans="1:22" x14ac:dyDescent="0.3">
      <c r="A149" t="s">
        <v>59</v>
      </c>
      <c r="B149" t="s">
        <v>20</v>
      </c>
      <c r="C149" t="s">
        <v>21</v>
      </c>
      <c r="D149" t="s">
        <v>22</v>
      </c>
      <c r="E149" t="s">
        <v>27</v>
      </c>
      <c r="F149" t="s">
        <v>31</v>
      </c>
      <c r="G149" t="s">
        <v>25</v>
      </c>
      <c r="H149">
        <v>95.7</v>
      </c>
      <c r="I149">
        <v>158.69999999999999</v>
      </c>
      <c r="J149">
        <v>63.6</v>
      </c>
      <c r="K149">
        <v>54.5</v>
      </c>
      <c r="L149">
        <v>2040</v>
      </c>
      <c r="M149">
        <v>92</v>
      </c>
      <c r="N149">
        <v>62</v>
      </c>
      <c r="O149">
        <v>4800</v>
      </c>
      <c r="P149">
        <v>31</v>
      </c>
      <c r="Q149">
        <v>38</v>
      </c>
      <c r="R149">
        <v>6338</v>
      </c>
      <c r="S149">
        <f>VLOOKUP(D149:D349,'Q1'!$E$2:$F$8,2, FALSE)</f>
        <v>2</v>
      </c>
      <c r="T149">
        <f>VLOOKUP(V149:V349,'Q1'!$E$2:$F$8,2,FALSE)</f>
        <v>4</v>
      </c>
      <c r="V149" t="s">
        <v>26</v>
      </c>
    </row>
    <row r="150" spans="1:22" x14ac:dyDescent="0.3">
      <c r="A150" t="s">
        <v>59</v>
      </c>
      <c r="B150" t="s">
        <v>20</v>
      </c>
      <c r="C150" t="s">
        <v>21</v>
      </c>
      <c r="D150" t="s">
        <v>26</v>
      </c>
      <c r="E150" t="s">
        <v>27</v>
      </c>
      <c r="F150" t="s">
        <v>31</v>
      </c>
      <c r="G150" t="s">
        <v>25</v>
      </c>
      <c r="H150">
        <v>95.7</v>
      </c>
      <c r="I150">
        <v>158.69999999999999</v>
      </c>
      <c r="J150">
        <v>63.6</v>
      </c>
      <c r="K150">
        <v>54.5</v>
      </c>
      <c r="L150">
        <v>2015</v>
      </c>
      <c r="M150">
        <v>92</v>
      </c>
      <c r="N150">
        <v>62</v>
      </c>
      <c r="O150">
        <v>4800</v>
      </c>
      <c r="P150">
        <v>31</v>
      </c>
      <c r="Q150">
        <v>38</v>
      </c>
      <c r="R150">
        <v>6488</v>
      </c>
      <c r="S150">
        <f>VLOOKUP(D150:D350,'Q1'!$E$2:$F$8,2, FALSE)</f>
        <v>4</v>
      </c>
      <c r="T150">
        <f>VLOOKUP(V150:V350,'Q1'!$E$2:$F$8,2,FALSE)</f>
        <v>4</v>
      </c>
      <c r="V150" t="s">
        <v>26</v>
      </c>
    </row>
    <row r="151" spans="1:22" x14ac:dyDescent="0.3">
      <c r="A151" t="s">
        <v>59</v>
      </c>
      <c r="B151" t="s">
        <v>20</v>
      </c>
      <c r="C151" t="s">
        <v>21</v>
      </c>
      <c r="D151" t="s">
        <v>26</v>
      </c>
      <c r="E151" t="s">
        <v>34</v>
      </c>
      <c r="F151" t="s">
        <v>31</v>
      </c>
      <c r="G151" t="s">
        <v>25</v>
      </c>
      <c r="H151">
        <v>95.7</v>
      </c>
      <c r="I151">
        <v>169.7</v>
      </c>
      <c r="J151">
        <v>63.6</v>
      </c>
      <c r="K151">
        <v>59.1</v>
      </c>
      <c r="L151">
        <v>2280</v>
      </c>
      <c r="M151">
        <v>92</v>
      </c>
      <c r="N151">
        <v>62</v>
      </c>
      <c r="O151">
        <v>4800</v>
      </c>
      <c r="P151">
        <v>31</v>
      </c>
      <c r="Q151">
        <v>37</v>
      </c>
      <c r="R151">
        <v>6918</v>
      </c>
      <c r="S151">
        <f>VLOOKUP(D151:D351,'Q1'!$E$2:$F$8,2, FALSE)</f>
        <v>4</v>
      </c>
      <c r="T151">
        <f>VLOOKUP(V151:V351,'Q1'!$E$2:$F$8,2,FALSE)</f>
        <v>4</v>
      </c>
      <c r="V151" t="s">
        <v>26</v>
      </c>
    </row>
    <row r="152" spans="1:22" x14ac:dyDescent="0.3">
      <c r="A152" t="s">
        <v>59</v>
      </c>
      <c r="B152" t="s">
        <v>20</v>
      </c>
      <c r="C152" t="s">
        <v>21</v>
      </c>
      <c r="D152" t="s">
        <v>26</v>
      </c>
      <c r="E152" t="s">
        <v>34</v>
      </c>
      <c r="F152" t="s">
        <v>32</v>
      </c>
      <c r="G152" t="s">
        <v>25</v>
      </c>
      <c r="H152">
        <v>95.7</v>
      </c>
      <c r="I152">
        <v>169.7</v>
      </c>
      <c r="J152">
        <v>63.6</v>
      </c>
      <c r="K152">
        <v>59.1</v>
      </c>
      <c r="L152">
        <v>2290</v>
      </c>
      <c r="M152">
        <v>92</v>
      </c>
      <c r="N152">
        <v>62</v>
      </c>
      <c r="O152">
        <v>4800</v>
      </c>
      <c r="P152">
        <v>27</v>
      </c>
      <c r="Q152">
        <v>32</v>
      </c>
      <c r="R152">
        <v>7898</v>
      </c>
      <c r="S152">
        <f>VLOOKUP(D152:D352,'Q1'!$E$2:$F$8,2, FALSE)</f>
        <v>4</v>
      </c>
      <c r="T152">
        <f>VLOOKUP(V152:V352,'Q1'!$E$2:$F$8,2,FALSE)</f>
        <v>4</v>
      </c>
      <c r="V152" t="s">
        <v>26</v>
      </c>
    </row>
    <row r="153" spans="1:22" x14ac:dyDescent="0.3">
      <c r="A153" t="s">
        <v>59</v>
      </c>
      <c r="B153" t="s">
        <v>20</v>
      </c>
      <c r="C153" t="s">
        <v>21</v>
      </c>
      <c r="D153" t="s">
        <v>26</v>
      </c>
      <c r="E153" t="s">
        <v>34</v>
      </c>
      <c r="F153" t="s">
        <v>32</v>
      </c>
      <c r="G153" t="s">
        <v>25</v>
      </c>
      <c r="H153">
        <v>95.7</v>
      </c>
      <c r="I153">
        <v>169.7</v>
      </c>
      <c r="J153">
        <v>63.6</v>
      </c>
      <c r="K153">
        <v>59.1</v>
      </c>
      <c r="L153">
        <v>3110</v>
      </c>
      <c r="M153">
        <v>92</v>
      </c>
      <c r="N153">
        <v>62</v>
      </c>
      <c r="O153">
        <v>4800</v>
      </c>
      <c r="P153">
        <v>27</v>
      </c>
      <c r="Q153">
        <v>32</v>
      </c>
      <c r="R153">
        <v>8778</v>
      </c>
      <c r="S153">
        <f>VLOOKUP(D153:D353,'Q1'!$E$2:$F$8,2, FALSE)</f>
        <v>4</v>
      </c>
      <c r="T153">
        <f>VLOOKUP(V153:V353,'Q1'!$E$2:$F$8,2,FALSE)</f>
        <v>4</v>
      </c>
      <c r="V153" t="s">
        <v>26</v>
      </c>
    </row>
    <row r="154" spans="1:22" x14ac:dyDescent="0.3">
      <c r="A154" t="s">
        <v>59</v>
      </c>
      <c r="B154" t="s">
        <v>20</v>
      </c>
      <c r="C154" t="s">
        <v>21</v>
      </c>
      <c r="D154" t="s">
        <v>26</v>
      </c>
      <c r="E154" t="s">
        <v>30</v>
      </c>
      <c r="F154" t="s">
        <v>31</v>
      </c>
      <c r="G154" t="s">
        <v>25</v>
      </c>
      <c r="H154">
        <v>95.7</v>
      </c>
      <c r="I154">
        <v>166.3</v>
      </c>
      <c r="J154">
        <v>64.400000000000006</v>
      </c>
      <c r="K154">
        <v>53</v>
      </c>
      <c r="L154">
        <v>2081</v>
      </c>
      <c r="M154">
        <v>98</v>
      </c>
      <c r="N154">
        <v>70</v>
      </c>
      <c r="O154">
        <v>4800</v>
      </c>
      <c r="P154">
        <v>30</v>
      </c>
      <c r="Q154">
        <v>37</v>
      </c>
      <c r="R154">
        <v>6938</v>
      </c>
      <c r="S154">
        <f>VLOOKUP(D154:D354,'Q1'!$E$2:$F$8,2, FALSE)</f>
        <v>4</v>
      </c>
      <c r="T154">
        <f>VLOOKUP(V154:V354,'Q1'!$E$2:$F$8,2,FALSE)</f>
        <v>4</v>
      </c>
      <c r="V154" t="s">
        <v>26</v>
      </c>
    </row>
    <row r="155" spans="1:22" x14ac:dyDescent="0.3">
      <c r="A155" t="s">
        <v>59</v>
      </c>
      <c r="B155" t="s">
        <v>20</v>
      </c>
      <c r="C155" t="s">
        <v>21</v>
      </c>
      <c r="D155" t="s">
        <v>26</v>
      </c>
      <c r="E155" t="s">
        <v>27</v>
      </c>
      <c r="F155" t="s">
        <v>31</v>
      </c>
      <c r="G155" t="s">
        <v>25</v>
      </c>
      <c r="H155">
        <v>95.7</v>
      </c>
      <c r="I155">
        <v>166.3</v>
      </c>
      <c r="J155">
        <v>64.400000000000006</v>
      </c>
      <c r="K155">
        <v>52.8</v>
      </c>
      <c r="L155">
        <v>2109</v>
      </c>
      <c r="M155">
        <v>98</v>
      </c>
      <c r="N155">
        <v>70</v>
      </c>
      <c r="O155">
        <v>4800</v>
      </c>
      <c r="P155">
        <v>30</v>
      </c>
      <c r="Q155">
        <v>37</v>
      </c>
      <c r="R155">
        <v>7198</v>
      </c>
      <c r="S155">
        <f>VLOOKUP(D155:D355,'Q1'!$E$2:$F$8,2, FALSE)</f>
        <v>4</v>
      </c>
      <c r="T155">
        <f>VLOOKUP(V155:V355,'Q1'!$E$2:$F$8,2,FALSE)</f>
        <v>4</v>
      </c>
      <c r="V155" t="s">
        <v>26</v>
      </c>
    </row>
    <row r="156" spans="1:22" x14ac:dyDescent="0.3">
      <c r="A156" t="s">
        <v>59</v>
      </c>
      <c r="B156" t="s">
        <v>45</v>
      </c>
      <c r="C156" t="s">
        <v>21</v>
      </c>
      <c r="D156" t="s">
        <v>26</v>
      </c>
      <c r="E156" t="s">
        <v>30</v>
      </c>
      <c r="F156" t="s">
        <v>31</v>
      </c>
      <c r="G156" t="s">
        <v>25</v>
      </c>
      <c r="H156">
        <v>95.7</v>
      </c>
      <c r="I156">
        <v>166.3</v>
      </c>
      <c r="J156">
        <v>64.400000000000006</v>
      </c>
      <c r="K156">
        <v>53</v>
      </c>
      <c r="L156">
        <v>2275</v>
      </c>
      <c r="M156">
        <v>110</v>
      </c>
      <c r="N156">
        <v>56</v>
      </c>
      <c r="O156">
        <v>4500</v>
      </c>
      <c r="P156">
        <v>34</v>
      </c>
      <c r="Q156">
        <v>36</v>
      </c>
      <c r="R156">
        <v>7898</v>
      </c>
      <c r="S156">
        <f>VLOOKUP(D156:D356,'Q1'!$E$2:$F$8,2, FALSE)</f>
        <v>4</v>
      </c>
      <c r="T156">
        <f>VLOOKUP(V156:V356,'Q1'!$E$2:$F$8,2,FALSE)</f>
        <v>4</v>
      </c>
      <c r="V156" t="s">
        <v>26</v>
      </c>
    </row>
    <row r="157" spans="1:22" x14ac:dyDescent="0.3">
      <c r="A157" t="s">
        <v>59</v>
      </c>
      <c r="B157" t="s">
        <v>45</v>
      </c>
      <c r="C157" t="s">
        <v>21</v>
      </c>
      <c r="D157" t="s">
        <v>26</v>
      </c>
      <c r="E157" t="s">
        <v>27</v>
      </c>
      <c r="F157" t="s">
        <v>31</v>
      </c>
      <c r="G157" t="s">
        <v>25</v>
      </c>
      <c r="H157">
        <v>95.7</v>
      </c>
      <c r="I157">
        <v>166.3</v>
      </c>
      <c r="J157">
        <v>64.400000000000006</v>
      </c>
      <c r="K157">
        <v>52.8</v>
      </c>
      <c r="L157">
        <v>2275</v>
      </c>
      <c r="M157">
        <v>110</v>
      </c>
      <c r="N157">
        <v>56</v>
      </c>
      <c r="O157">
        <v>4500</v>
      </c>
      <c r="P157">
        <v>38</v>
      </c>
      <c r="Q157">
        <v>47</v>
      </c>
      <c r="R157">
        <v>7788</v>
      </c>
      <c r="S157">
        <f>VLOOKUP(D157:D357,'Q1'!$E$2:$F$8,2, FALSE)</f>
        <v>4</v>
      </c>
      <c r="T157">
        <f>VLOOKUP(V157:V357,'Q1'!$E$2:$F$8,2,FALSE)</f>
        <v>4</v>
      </c>
      <c r="V157" t="s">
        <v>26</v>
      </c>
    </row>
    <row r="158" spans="1:22" x14ac:dyDescent="0.3">
      <c r="A158" t="s">
        <v>59</v>
      </c>
      <c r="B158" t="s">
        <v>20</v>
      </c>
      <c r="C158" t="s">
        <v>21</v>
      </c>
      <c r="D158" t="s">
        <v>26</v>
      </c>
      <c r="E158" t="s">
        <v>30</v>
      </c>
      <c r="F158" t="s">
        <v>31</v>
      </c>
      <c r="G158" t="s">
        <v>25</v>
      </c>
      <c r="H158">
        <v>95.7</v>
      </c>
      <c r="I158">
        <v>166.3</v>
      </c>
      <c r="J158">
        <v>64.400000000000006</v>
      </c>
      <c r="K158">
        <v>53</v>
      </c>
      <c r="L158">
        <v>2094</v>
      </c>
      <c r="M158">
        <v>98</v>
      </c>
      <c r="N158">
        <v>70</v>
      </c>
      <c r="O158">
        <v>4800</v>
      </c>
      <c r="P158">
        <v>38</v>
      </c>
      <c r="Q158">
        <v>47</v>
      </c>
      <c r="R158">
        <v>7738</v>
      </c>
      <c r="S158">
        <f>VLOOKUP(D158:D358,'Q1'!$E$2:$F$8,2, FALSE)</f>
        <v>4</v>
      </c>
      <c r="T158">
        <f>VLOOKUP(V158:V358,'Q1'!$E$2:$F$8,2,FALSE)</f>
        <v>4</v>
      </c>
      <c r="V158" t="s">
        <v>26</v>
      </c>
    </row>
    <row r="159" spans="1:22" x14ac:dyDescent="0.3">
      <c r="A159" t="s">
        <v>59</v>
      </c>
      <c r="B159" t="s">
        <v>20</v>
      </c>
      <c r="C159" t="s">
        <v>21</v>
      </c>
      <c r="D159" t="s">
        <v>26</v>
      </c>
      <c r="E159" t="s">
        <v>27</v>
      </c>
      <c r="F159" t="s">
        <v>31</v>
      </c>
      <c r="G159" t="s">
        <v>25</v>
      </c>
      <c r="H159">
        <v>95.7</v>
      </c>
      <c r="I159">
        <v>166.3</v>
      </c>
      <c r="J159">
        <v>64.400000000000006</v>
      </c>
      <c r="K159">
        <v>52.8</v>
      </c>
      <c r="L159">
        <v>2122</v>
      </c>
      <c r="M159">
        <v>98</v>
      </c>
      <c r="N159">
        <v>70</v>
      </c>
      <c r="O159">
        <v>4800</v>
      </c>
      <c r="P159">
        <v>28</v>
      </c>
      <c r="Q159">
        <v>34</v>
      </c>
      <c r="R159">
        <v>8358</v>
      </c>
      <c r="S159">
        <f>VLOOKUP(D159:D359,'Q1'!$E$2:$F$8,2, FALSE)</f>
        <v>4</v>
      </c>
      <c r="T159">
        <f>VLOOKUP(V159:V359,'Q1'!$E$2:$F$8,2,FALSE)</f>
        <v>4</v>
      </c>
      <c r="V159" t="s">
        <v>26</v>
      </c>
    </row>
    <row r="160" spans="1:22" x14ac:dyDescent="0.3">
      <c r="A160" t="s">
        <v>59</v>
      </c>
      <c r="B160" t="s">
        <v>20</v>
      </c>
      <c r="C160" t="s">
        <v>21</v>
      </c>
      <c r="D160" t="s">
        <v>26</v>
      </c>
      <c r="E160" t="s">
        <v>30</v>
      </c>
      <c r="F160" t="s">
        <v>31</v>
      </c>
      <c r="G160" t="s">
        <v>25</v>
      </c>
      <c r="H160">
        <v>95.7</v>
      </c>
      <c r="I160">
        <v>166.3</v>
      </c>
      <c r="J160">
        <v>64.400000000000006</v>
      </c>
      <c r="K160">
        <v>52.8</v>
      </c>
      <c r="L160">
        <v>2140</v>
      </c>
      <c r="M160">
        <v>98</v>
      </c>
      <c r="N160">
        <v>70</v>
      </c>
      <c r="O160">
        <v>4800</v>
      </c>
      <c r="P160">
        <v>28</v>
      </c>
      <c r="Q160">
        <v>34</v>
      </c>
      <c r="R160">
        <v>9258</v>
      </c>
      <c r="S160">
        <f>VLOOKUP(D160:D360,'Q1'!$E$2:$F$8,2, FALSE)</f>
        <v>4</v>
      </c>
      <c r="T160">
        <f>VLOOKUP(V160:V360,'Q1'!$E$2:$F$8,2,FALSE)</f>
        <v>4</v>
      </c>
      <c r="V160" t="s">
        <v>26</v>
      </c>
    </row>
    <row r="161" spans="1:22" x14ac:dyDescent="0.3">
      <c r="A161" t="s">
        <v>59</v>
      </c>
      <c r="B161" t="s">
        <v>20</v>
      </c>
      <c r="C161" t="s">
        <v>21</v>
      </c>
      <c r="D161" t="s">
        <v>22</v>
      </c>
      <c r="E161" t="s">
        <v>30</v>
      </c>
      <c r="F161" t="s">
        <v>24</v>
      </c>
      <c r="G161" t="s">
        <v>25</v>
      </c>
      <c r="H161">
        <v>94.5</v>
      </c>
      <c r="I161">
        <v>168.7</v>
      </c>
      <c r="J161">
        <v>64</v>
      </c>
      <c r="K161">
        <v>52.6</v>
      </c>
      <c r="L161">
        <v>2169</v>
      </c>
      <c r="M161">
        <v>98</v>
      </c>
      <c r="N161">
        <v>70</v>
      </c>
      <c r="O161">
        <v>4800</v>
      </c>
      <c r="P161">
        <v>29</v>
      </c>
      <c r="Q161">
        <v>34</v>
      </c>
      <c r="R161">
        <v>8058</v>
      </c>
      <c r="S161">
        <f>VLOOKUP(D161:D361,'Q1'!$E$2:$F$8,2, FALSE)</f>
        <v>2</v>
      </c>
      <c r="T161">
        <f>VLOOKUP(V161:V361,'Q1'!$E$2:$F$8,2,FALSE)</f>
        <v>4</v>
      </c>
      <c r="V161" t="s">
        <v>26</v>
      </c>
    </row>
    <row r="162" spans="1:22" x14ac:dyDescent="0.3">
      <c r="A162" t="s">
        <v>59</v>
      </c>
      <c r="B162" t="s">
        <v>20</v>
      </c>
      <c r="C162" t="s">
        <v>21</v>
      </c>
      <c r="D162" t="s">
        <v>22</v>
      </c>
      <c r="E162" t="s">
        <v>27</v>
      </c>
      <c r="F162" t="s">
        <v>24</v>
      </c>
      <c r="G162" t="s">
        <v>25</v>
      </c>
      <c r="H162">
        <v>94.5</v>
      </c>
      <c r="I162">
        <v>168.7</v>
      </c>
      <c r="J162">
        <v>64</v>
      </c>
      <c r="K162">
        <v>52.6</v>
      </c>
      <c r="L162">
        <v>2204</v>
      </c>
      <c r="M162">
        <v>98</v>
      </c>
      <c r="N162">
        <v>70</v>
      </c>
      <c r="O162">
        <v>4800</v>
      </c>
      <c r="P162">
        <v>29</v>
      </c>
      <c r="Q162">
        <v>34</v>
      </c>
      <c r="R162">
        <v>8238</v>
      </c>
      <c r="S162">
        <f>VLOOKUP(D162:D362,'Q1'!$E$2:$F$8,2, FALSE)</f>
        <v>2</v>
      </c>
      <c r="T162">
        <f>VLOOKUP(V162:V362,'Q1'!$E$2:$F$8,2,FALSE)</f>
        <v>4</v>
      </c>
      <c r="V162" t="s">
        <v>26</v>
      </c>
    </row>
    <row r="163" spans="1:22" x14ac:dyDescent="0.3">
      <c r="A163" t="s">
        <v>59</v>
      </c>
      <c r="B163" t="s">
        <v>20</v>
      </c>
      <c r="C163" t="s">
        <v>21</v>
      </c>
      <c r="D163" t="s">
        <v>22</v>
      </c>
      <c r="E163" t="s">
        <v>30</v>
      </c>
      <c r="F163" t="s">
        <v>24</v>
      </c>
      <c r="G163" t="s">
        <v>25</v>
      </c>
      <c r="H163">
        <v>94.5</v>
      </c>
      <c r="I163">
        <v>168.7</v>
      </c>
      <c r="J163">
        <v>64</v>
      </c>
      <c r="K163">
        <v>52.6</v>
      </c>
      <c r="L163">
        <v>2265</v>
      </c>
      <c r="M163">
        <v>98</v>
      </c>
      <c r="N163">
        <v>112</v>
      </c>
      <c r="O163">
        <v>6600</v>
      </c>
      <c r="P163">
        <v>26</v>
      </c>
      <c r="Q163">
        <v>29</v>
      </c>
      <c r="R163">
        <v>9298</v>
      </c>
      <c r="S163">
        <f>VLOOKUP(D163:D363,'Q1'!$E$2:$F$8,2, FALSE)</f>
        <v>2</v>
      </c>
      <c r="T163">
        <f>VLOOKUP(V163:V363,'Q1'!$E$2:$F$8,2,FALSE)</f>
        <v>4</v>
      </c>
      <c r="V163" t="s">
        <v>26</v>
      </c>
    </row>
    <row r="164" spans="1:22" x14ac:dyDescent="0.3">
      <c r="A164" t="s">
        <v>59</v>
      </c>
      <c r="B164" t="s">
        <v>20</v>
      </c>
      <c r="C164" t="s">
        <v>21</v>
      </c>
      <c r="D164" t="s">
        <v>22</v>
      </c>
      <c r="E164" t="s">
        <v>27</v>
      </c>
      <c r="F164" t="s">
        <v>24</v>
      </c>
      <c r="G164" t="s">
        <v>25</v>
      </c>
      <c r="H164">
        <v>94.5</v>
      </c>
      <c r="I164">
        <v>168.7</v>
      </c>
      <c r="J164">
        <v>64</v>
      </c>
      <c r="K164">
        <v>52.6</v>
      </c>
      <c r="L164">
        <v>2300</v>
      </c>
      <c r="M164">
        <v>98</v>
      </c>
      <c r="N164">
        <v>112</v>
      </c>
      <c r="O164">
        <v>6600</v>
      </c>
      <c r="P164">
        <v>26</v>
      </c>
      <c r="Q164">
        <v>29</v>
      </c>
      <c r="R164">
        <v>9538</v>
      </c>
      <c r="S164">
        <f>VLOOKUP(D164:D364,'Q1'!$E$2:$F$8,2, FALSE)</f>
        <v>2</v>
      </c>
      <c r="T164">
        <f>VLOOKUP(V164:V364,'Q1'!$E$2:$F$8,2,FALSE)</f>
        <v>4</v>
      </c>
      <c r="V164" t="s">
        <v>26</v>
      </c>
    </row>
    <row r="165" spans="1:22" x14ac:dyDescent="0.3">
      <c r="A165" t="s">
        <v>59</v>
      </c>
      <c r="B165" t="s">
        <v>20</v>
      </c>
      <c r="C165" t="s">
        <v>21</v>
      </c>
      <c r="D165" t="s">
        <v>22</v>
      </c>
      <c r="E165" t="s">
        <v>47</v>
      </c>
      <c r="F165" t="s">
        <v>24</v>
      </c>
      <c r="G165" t="s">
        <v>25</v>
      </c>
      <c r="H165">
        <v>98.4</v>
      </c>
      <c r="I165">
        <v>176.2</v>
      </c>
      <c r="J165">
        <v>65.599999999999994</v>
      </c>
      <c r="K165">
        <v>52</v>
      </c>
      <c r="L165">
        <v>2540</v>
      </c>
      <c r="M165">
        <v>146</v>
      </c>
      <c r="N165">
        <v>116</v>
      </c>
      <c r="O165">
        <v>4800</v>
      </c>
      <c r="P165">
        <v>24</v>
      </c>
      <c r="Q165">
        <v>30</v>
      </c>
      <c r="R165">
        <v>8449</v>
      </c>
      <c r="S165">
        <f>VLOOKUP(D165:D365,'Q1'!$E$2:$F$8,2, FALSE)</f>
        <v>2</v>
      </c>
      <c r="T165">
        <f>VLOOKUP(V165:V365,'Q1'!$E$2:$F$8,2,FALSE)</f>
        <v>4</v>
      </c>
      <c r="V165" t="s">
        <v>26</v>
      </c>
    </row>
    <row r="166" spans="1:22" x14ac:dyDescent="0.3">
      <c r="A166" t="s">
        <v>59</v>
      </c>
      <c r="B166" t="s">
        <v>20</v>
      </c>
      <c r="C166" t="s">
        <v>21</v>
      </c>
      <c r="D166" t="s">
        <v>22</v>
      </c>
      <c r="E166" t="s">
        <v>47</v>
      </c>
      <c r="F166" t="s">
        <v>24</v>
      </c>
      <c r="G166" t="s">
        <v>25</v>
      </c>
      <c r="H166">
        <v>98.4</v>
      </c>
      <c r="I166">
        <v>176.2</v>
      </c>
      <c r="J166">
        <v>65.599999999999994</v>
      </c>
      <c r="K166">
        <v>52</v>
      </c>
      <c r="L166">
        <v>2536</v>
      </c>
      <c r="M166">
        <v>146</v>
      </c>
      <c r="N166">
        <v>116</v>
      </c>
      <c r="O166">
        <v>4800</v>
      </c>
      <c r="P166">
        <v>24</v>
      </c>
      <c r="Q166">
        <v>30</v>
      </c>
      <c r="R166">
        <v>9639</v>
      </c>
      <c r="S166">
        <f>VLOOKUP(D166:D366,'Q1'!$E$2:$F$8,2, FALSE)</f>
        <v>2</v>
      </c>
      <c r="T166">
        <f>VLOOKUP(V166:V366,'Q1'!$E$2:$F$8,2,FALSE)</f>
        <v>4</v>
      </c>
      <c r="V166" t="s">
        <v>26</v>
      </c>
    </row>
    <row r="167" spans="1:22" x14ac:dyDescent="0.3">
      <c r="A167" t="s">
        <v>59</v>
      </c>
      <c r="B167" t="s">
        <v>20</v>
      </c>
      <c r="C167" t="s">
        <v>21</v>
      </c>
      <c r="D167" t="s">
        <v>22</v>
      </c>
      <c r="E167" t="s">
        <v>27</v>
      </c>
      <c r="F167" t="s">
        <v>24</v>
      </c>
      <c r="G167" t="s">
        <v>25</v>
      </c>
      <c r="H167">
        <v>98.4</v>
      </c>
      <c r="I167">
        <v>176.2</v>
      </c>
      <c r="J167">
        <v>65.599999999999994</v>
      </c>
      <c r="K167">
        <v>52</v>
      </c>
      <c r="L167">
        <v>2551</v>
      </c>
      <c r="M167">
        <v>146</v>
      </c>
      <c r="N167">
        <v>116</v>
      </c>
      <c r="O167">
        <v>4800</v>
      </c>
      <c r="P167">
        <v>24</v>
      </c>
      <c r="Q167">
        <v>30</v>
      </c>
      <c r="R167">
        <v>9989</v>
      </c>
      <c r="S167">
        <f>VLOOKUP(D167:D367,'Q1'!$E$2:$F$8,2, FALSE)</f>
        <v>2</v>
      </c>
      <c r="T167">
        <f>VLOOKUP(V167:V367,'Q1'!$E$2:$F$8,2,FALSE)</f>
        <v>4</v>
      </c>
      <c r="V167" t="s">
        <v>26</v>
      </c>
    </row>
    <row r="168" spans="1:22" x14ac:dyDescent="0.3">
      <c r="A168" t="s">
        <v>59</v>
      </c>
      <c r="B168" t="s">
        <v>20</v>
      </c>
      <c r="C168" t="s">
        <v>21</v>
      </c>
      <c r="D168" t="s">
        <v>22</v>
      </c>
      <c r="E168" t="s">
        <v>47</v>
      </c>
      <c r="F168" t="s">
        <v>24</v>
      </c>
      <c r="G168" t="s">
        <v>25</v>
      </c>
      <c r="H168">
        <v>98.4</v>
      </c>
      <c r="I168">
        <v>176.2</v>
      </c>
      <c r="J168">
        <v>65.599999999999994</v>
      </c>
      <c r="K168">
        <v>52</v>
      </c>
      <c r="L168">
        <v>2679</v>
      </c>
      <c r="M168">
        <v>146</v>
      </c>
      <c r="N168">
        <v>116</v>
      </c>
      <c r="O168">
        <v>4800</v>
      </c>
      <c r="P168">
        <v>24</v>
      </c>
      <c r="Q168">
        <v>30</v>
      </c>
      <c r="R168">
        <v>11199</v>
      </c>
      <c r="S168">
        <f>VLOOKUP(D168:D368,'Q1'!$E$2:$F$8,2, FALSE)</f>
        <v>2</v>
      </c>
      <c r="T168">
        <f>VLOOKUP(V168:V368,'Q1'!$E$2:$F$8,2,FALSE)</f>
        <v>4</v>
      </c>
      <c r="V168" t="s">
        <v>26</v>
      </c>
    </row>
    <row r="169" spans="1:22" x14ac:dyDescent="0.3">
      <c r="A169" t="s">
        <v>59</v>
      </c>
      <c r="B169" t="s">
        <v>20</v>
      </c>
      <c r="C169" t="s">
        <v>21</v>
      </c>
      <c r="D169" t="s">
        <v>22</v>
      </c>
      <c r="E169" t="s">
        <v>27</v>
      </c>
      <c r="F169" t="s">
        <v>24</v>
      </c>
      <c r="G169" t="s">
        <v>25</v>
      </c>
      <c r="H169">
        <v>98.4</v>
      </c>
      <c r="I169">
        <v>176.2</v>
      </c>
      <c r="J169">
        <v>65.599999999999994</v>
      </c>
      <c r="K169">
        <v>52</v>
      </c>
      <c r="L169">
        <v>2714</v>
      </c>
      <c r="M169">
        <v>146</v>
      </c>
      <c r="N169">
        <v>116</v>
      </c>
      <c r="O169">
        <v>4800</v>
      </c>
      <c r="P169">
        <v>24</v>
      </c>
      <c r="Q169">
        <v>30</v>
      </c>
      <c r="R169">
        <v>11549</v>
      </c>
      <c r="S169">
        <f>VLOOKUP(D169:D369,'Q1'!$E$2:$F$8,2, FALSE)</f>
        <v>2</v>
      </c>
      <c r="T169">
        <f>VLOOKUP(V169:V369,'Q1'!$E$2:$F$8,2,FALSE)</f>
        <v>4</v>
      </c>
      <c r="V169" t="s">
        <v>26</v>
      </c>
    </row>
    <row r="170" spans="1:22" x14ac:dyDescent="0.3">
      <c r="A170" t="s">
        <v>59</v>
      </c>
      <c r="B170" t="s">
        <v>20</v>
      </c>
      <c r="C170" t="s">
        <v>21</v>
      </c>
      <c r="D170" t="s">
        <v>22</v>
      </c>
      <c r="E170" t="s">
        <v>23</v>
      </c>
      <c r="F170" t="s">
        <v>24</v>
      </c>
      <c r="G170" t="s">
        <v>25</v>
      </c>
      <c r="H170">
        <v>98.4</v>
      </c>
      <c r="I170">
        <v>176.2</v>
      </c>
      <c r="J170">
        <v>65.599999999999994</v>
      </c>
      <c r="K170">
        <v>53</v>
      </c>
      <c r="L170">
        <v>2975</v>
      </c>
      <c r="M170">
        <v>146</v>
      </c>
      <c r="N170">
        <v>116</v>
      </c>
      <c r="O170">
        <v>4800</v>
      </c>
      <c r="P170">
        <v>24</v>
      </c>
      <c r="Q170">
        <v>30</v>
      </c>
      <c r="R170">
        <v>17669</v>
      </c>
      <c r="S170">
        <f>VLOOKUP(D170:D370,'Q1'!$E$2:$F$8,2, FALSE)</f>
        <v>2</v>
      </c>
      <c r="T170">
        <f>VLOOKUP(V170:V370,'Q1'!$E$2:$F$8,2,FALSE)</f>
        <v>4</v>
      </c>
      <c r="V170" t="s">
        <v>26</v>
      </c>
    </row>
    <row r="171" spans="1:22" x14ac:dyDescent="0.3">
      <c r="A171" t="s">
        <v>59</v>
      </c>
      <c r="B171" t="s">
        <v>20</v>
      </c>
      <c r="C171" t="s">
        <v>21</v>
      </c>
      <c r="D171" t="s">
        <v>26</v>
      </c>
      <c r="E171" t="s">
        <v>30</v>
      </c>
      <c r="F171" t="s">
        <v>31</v>
      </c>
      <c r="G171" t="s">
        <v>25</v>
      </c>
      <c r="H171">
        <v>102.4</v>
      </c>
      <c r="I171">
        <v>175.6</v>
      </c>
      <c r="J171">
        <v>66.5</v>
      </c>
      <c r="K171">
        <v>54.9</v>
      </c>
      <c r="L171">
        <v>2326</v>
      </c>
      <c r="M171">
        <v>122</v>
      </c>
      <c r="N171">
        <v>92</v>
      </c>
      <c r="O171">
        <v>4200</v>
      </c>
      <c r="P171">
        <v>29</v>
      </c>
      <c r="Q171">
        <v>34</v>
      </c>
      <c r="R171">
        <v>8948</v>
      </c>
      <c r="S171">
        <f>VLOOKUP(D171:D371,'Q1'!$E$2:$F$8,2, FALSE)</f>
        <v>4</v>
      </c>
      <c r="T171">
        <f>VLOOKUP(V171:V371,'Q1'!$E$2:$F$8,2,FALSE)</f>
        <v>4</v>
      </c>
      <c r="V171" t="s">
        <v>26</v>
      </c>
    </row>
    <row r="172" spans="1:22" x14ac:dyDescent="0.3">
      <c r="A172" t="s">
        <v>59</v>
      </c>
      <c r="B172" t="s">
        <v>45</v>
      </c>
      <c r="C172" t="s">
        <v>35</v>
      </c>
      <c r="D172" t="s">
        <v>26</v>
      </c>
      <c r="E172" t="s">
        <v>30</v>
      </c>
      <c r="F172" t="s">
        <v>31</v>
      </c>
      <c r="G172" t="s">
        <v>25</v>
      </c>
      <c r="H172">
        <v>102.4</v>
      </c>
      <c r="I172">
        <v>175.6</v>
      </c>
      <c r="J172">
        <v>66.5</v>
      </c>
      <c r="K172">
        <v>54.9</v>
      </c>
      <c r="L172">
        <v>2480</v>
      </c>
      <c r="M172">
        <v>110</v>
      </c>
      <c r="N172">
        <v>73</v>
      </c>
      <c r="O172">
        <v>4500</v>
      </c>
      <c r="P172">
        <v>30</v>
      </c>
      <c r="Q172">
        <v>33</v>
      </c>
      <c r="R172">
        <v>10698</v>
      </c>
      <c r="S172">
        <f>VLOOKUP(D172:D372,'Q1'!$E$2:$F$8,2, FALSE)</f>
        <v>4</v>
      </c>
      <c r="T172">
        <f>VLOOKUP(V172:V372,'Q1'!$E$2:$F$8,2,FALSE)</f>
        <v>4</v>
      </c>
      <c r="V172" t="s">
        <v>26</v>
      </c>
    </row>
    <row r="173" spans="1:22" x14ac:dyDescent="0.3">
      <c r="A173" t="s">
        <v>59</v>
      </c>
      <c r="B173" t="s">
        <v>20</v>
      </c>
      <c r="C173" t="s">
        <v>21</v>
      </c>
      <c r="D173" t="s">
        <v>26</v>
      </c>
      <c r="E173" t="s">
        <v>27</v>
      </c>
      <c r="F173" t="s">
        <v>31</v>
      </c>
      <c r="G173" t="s">
        <v>25</v>
      </c>
      <c r="H173">
        <v>102.4</v>
      </c>
      <c r="I173">
        <v>175.6</v>
      </c>
      <c r="J173">
        <v>66.5</v>
      </c>
      <c r="K173">
        <v>53.9</v>
      </c>
      <c r="L173">
        <v>2414</v>
      </c>
      <c r="M173">
        <v>122</v>
      </c>
      <c r="N173">
        <v>92</v>
      </c>
      <c r="O173">
        <v>4200</v>
      </c>
      <c r="P173">
        <v>27</v>
      </c>
      <c r="Q173">
        <v>32</v>
      </c>
      <c r="R173">
        <v>9988</v>
      </c>
      <c r="S173">
        <f>VLOOKUP(D173:D373,'Q1'!$E$2:$F$8,2, FALSE)</f>
        <v>4</v>
      </c>
      <c r="T173">
        <f>VLOOKUP(V173:V373,'Q1'!$E$2:$F$8,2,FALSE)</f>
        <v>4</v>
      </c>
      <c r="V173" t="s">
        <v>26</v>
      </c>
    </row>
    <row r="174" spans="1:22" x14ac:dyDescent="0.3">
      <c r="A174" t="s">
        <v>59</v>
      </c>
      <c r="B174" t="s">
        <v>20</v>
      </c>
      <c r="C174" t="s">
        <v>21</v>
      </c>
      <c r="D174" t="s">
        <v>26</v>
      </c>
      <c r="E174" t="s">
        <v>30</v>
      </c>
      <c r="F174" t="s">
        <v>31</v>
      </c>
      <c r="G174" t="s">
        <v>25</v>
      </c>
      <c r="H174">
        <v>102.4</v>
      </c>
      <c r="I174">
        <v>175.6</v>
      </c>
      <c r="J174">
        <v>66.5</v>
      </c>
      <c r="K174">
        <v>54.9</v>
      </c>
      <c r="L174">
        <v>2414</v>
      </c>
      <c r="M174">
        <v>122</v>
      </c>
      <c r="N174">
        <v>92</v>
      </c>
      <c r="O174">
        <v>4200</v>
      </c>
      <c r="P174">
        <v>27</v>
      </c>
      <c r="Q174">
        <v>32</v>
      </c>
      <c r="R174">
        <v>10898</v>
      </c>
      <c r="S174">
        <f>VLOOKUP(D174:D374,'Q1'!$E$2:$F$8,2, FALSE)</f>
        <v>4</v>
      </c>
      <c r="T174">
        <f>VLOOKUP(V174:V374,'Q1'!$E$2:$F$8,2,FALSE)</f>
        <v>4</v>
      </c>
      <c r="V174" t="s">
        <v>26</v>
      </c>
    </row>
    <row r="175" spans="1:22" x14ac:dyDescent="0.3">
      <c r="A175" t="s">
        <v>59</v>
      </c>
      <c r="B175" t="s">
        <v>20</v>
      </c>
      <c r="C175" t="s">
        <v>21</v>
      </c>
      <c r="D175" t="s">
        <v>26</v>
      </c>
      <c r="E175" t="s">
        <v>27</v>
      </c>
      <c r="F175" t="s">
        <v>31</v>
      </c>
      <c r="G175" t="s">
        <v>25</v>
      </c>
      <c r="H175">
        <v>102.4</v>
      </c>
      <c r="I175">
        <v>175.6</v>
      </c>
      <c r="J175">
        <v>66.5</v>
      </c>
      <c r="K175">
        <v>53.9</v>
      </c>
      <c r="L175">
        <v>2458</v>
      </c>
      <c r="M175">
        <v>122</v>
      </c>
      <c r="N175">
        <v>92</v>
      </c>
      <c r="O175">
        <v>4200</v>
      </c>
      <c r="P175">
        <v>27</v>
      </c>
      <c r="Q175">
        <v>32</v>
      </c>
      <c r="R175">
        <v>11248</v>
      </c>
      <c r="S175">
        <f>VLOOKUP(D175:D375,'Q1'!$E$2:$F$8,2, FALSE)</f>
        <v>4</v>
      </c>
      <c r="T175">
        <f>VLOOKUP(V175:V375,'Q1'!$E$2:$F$8,2,FALSE)</f>
        <v>4</v>
      </c>
      <c r="V175" t="s">
        <v>26</v>
      </c>
    </row>
    <row r="176" spans="1:22" x14ac:dyDescent="0.3">
      <c r="A176" t="s">
        <v>59</v>
      </c>
      <c r="B176" t="s">
        <v>20</v>
      </c>
      <c r="C176" t="s">
        <v>21</v>
      </c>
      <c r="D176" t="s">
        <v>22</v>
      </c>
      <c r="E176" t="s">
        <v>27</v>
      </c>
      <c r="F176" t="s">
        <v>24</v>
      </c>
      <c r="G176" t="s">
        <v>25</v>
      </c>
      <c r="H176">
        <v>102.9</v>
      </c>
      <c r="I176">
        <v>183.5</v>
      </c>
      <c r="J176">
        <v>67.7</v>
      </c>
      <c r="K176">
        <v>52</v>
      </c>
      <c r="L176">
        <v>2976</v>
      </c>
      <c r="M176">
        <v>171</v>
      </c>
      <c r="N176">
        <v>161</v>
      </c>
      <c r="O176">
        <v>5200</v>
      </c>
      <c r="P176">
        <v>20</v>
      </c>
      <c r="Q176">
        <v>24</v>
      </c>
      <c r="R176">
        <v>16558</v>
      </c>
      <c r="S176">
        <f>VLOOKUP(D176:D376,'Q1'!$E$2:$F$8,2, FALSE)</f>
        <v>2</v>
      </c>
      <c r="T176">
        <f>VLOOKUP(V176:V376,'Q1'!$E$2:$F$8,2,FALSE)</f>
        <v>6</v>
      </c>
      <c r="V176" t="s">
        <v>28</v>
      </c>
    </row>
    <row r="177" spans="1:22" x14ac:dyDescent="0.3">
      <c r="A177" t="s">
        <v>59</v>
      </c>
      <c r="B177" t="s">
        <v>20</v>
      </c>
      <c r="C177" t="s">
        <v>21</v>
      </c>
      <c r="D177" t="s">
        <v>22</v>
      </c>
      <c r="E177" t="s">
        <v>27</v>
      </c>
      <c r="F177" t="s">
        <v>24</v>
      </c>
      <c r="G177" t="s">
        <v>25</v>
      </c>
      <c r="H177">
        <v>102.9</v>
      </c>
      <c r="I177">
        <v>183.5</v>
      </c>
      <c r="J177">
        <v>67.7</v>
      </c>
      <c r="K177">
        <v>52</v>
      </c>
      <c r="L177">
        <v>3016</v>
      </c>
      <c r="M177">
        <v>171</v>
      </c>
      <c r="N177">
        <v>161</v>
      </c>
      <c r="O177">
        <v>5200</v>
      </c>
      <c r="P177">
        <v>19</v>
      </c>
      <c r="Q177">
        <v>24</v>
      </c>
      <c r="R177">
        <v>15998</v>
      </c>
      <c r="S177">
        <f>VLOOKUP(D177:D377,'Q1'!$E$2:$F$8,2, FALSE)</f>
        <v>2</v>
      </c>
      <c r="T177">
        <f>VLOOKUP(V177:V377,'Q1'!$E$2:$F$8,2,FALSE)</f>
        <v>6</v>
      </c>
      <c r="V177" t="s">
        <v>28</v>
      </c>
    </row>
    <row r="178" spans="1:22" x14ac:dyDescent="0.3">
      <c r="A178" t="s">
        <v>59</v>
      </c>
      <c r="B178" t="s">
        <v>20</v>
      </c>
      <c r="C178" t="s">
        <v>21</v>
      </c>
      <c r="D178" t="s">
        <v>26</v>
      </c>
      <c r="E178" t="s">
        <v>30</v>
      </c>
      <c r="F178" t="s">
        <v>24</v>
      </c>
      <c r="G178" t="s">
        <v>25</v>
      </c>
      <c r="H178">
        <v>104.5</v>
      </c>
      <c r="I178">
        <v>187.8</v>
      </c>
      <c r="J178">
        <v>66.5</v>
      </c>
      <c r="K178">
        <v>54.1</v>
      </c>
      <c r="L178">
        <v>3131</v>
      </c>
      <c r="M178">
        <v>171</v>
      </c>
      <c r="N178">
        <v>156</v>
      </c>
      <c r="O178">
        <v>5200</v>
      </c>
      <c r="P178">
        <v>20</v>
      </c>
      <c r="Q178">
        <v>24</v>
      </c>
      <c r="R178">
        <v>15690</v>
      </c>
      <c r="S178">
        <f>VLOOKUP(D178:D378,'Q1'!$E$2:$F$8,2, FALSE)</f>
        <v>4</v>
      </c>
      <c r="T178">
        <f>VLOOKUP(V178:V378,'Q1'!$E$2:$F$8,2,FALSE)</f>
        <v>6</v>
      </c>
      <c r="V178" t="s">
        <v>28</v>
      </c>
    </row>
    <row r="179" spans="1:22" x14ac:dyDescent="0.3">
      <c r="A179" t="s">
        <v>59</v>
      </c>
      <c r="B179" t="s">
        <v>20</v>
      </c>
      <c r="C179" t="s">
        <v>21</v>
      </c>
      <c r="D179" t="s">
        <v>26</v>
      </c>
      <c r="E179" t="s">
        <v>34</v>
      </c>
      <c r="F179" t="s">
        <v>24</v>
      </c>
      <c r="G179" t="s">
        <v>25</v>
      </c>
      <c r="H179">
        <v>104.5</v>
      </c>
      <c r="I179">
        <v>187.8</v>
      </c>
      <c r="J179">
        <v>66.5</v>
      </c>
      <c r="K179">
        <v>54.1</v>
      </c>
      <c r="L179">
        <v>3151</v>
      </c>
      <c r="M179">
        <v>161</v>
      </c>
      <c r="N179">
        <v>156</v>
      </c>
      <c r="O179">
        <v>5200</v>
      </c>
      <c r="P179">
        <v>19</v>
      </c>
      <c r="Q179">
        <v>24</v>
      </c>
      <c r="R179">
        <v>15750</v>
      </c>
      <c r="S179">
        <f>VLOOKUP(D179:D379,'Q1'!$E$2:$F$8,2, FALSE)</f>
        <v>4</v>
      </c>
      <c r="T179">
        <f>VLOOKUP(V179:V379,'Q1'!$E$2:$F$8,2,FALSE)</f>
        <v>6</v>
      </c>
      <c r="V179" t="s">
        <v>28</v>
      </c>
    </row>
    <row r="180" spans="1:22" x14ac:dyDescent="0.3">
      <c r="A180" t="s">
        <v>60</v>
      </c>
      <c r="B180" t="s">
        <v>45</v>
      </c>
      <c r="C180" t="s">
        <v>21</v>
      </c>
      <c r="D180" t="s">
        <v>22</v>
      </c>
      <c r="E180" t="s">
        <v>30</v>
      </c>
      <c r="F180" t="s">
        <v>31</v>
      </c>
      <c r="G180" t="s">
        <v>25</v>
      </c>
      <c r="H180">
        <v>97.3</v>
      </c>
      <c r="I180">
        <v>171.7</v>
      </c>
      <c r="J180">
        <v>65.5</v>
      </c>
      <c r="K180">
        <v>55.7</v>
      </c>
      <c r="L180">
        <v>2261</v>
      </c>
      <c r="M180">
        <v>97</v>
      </c>
      <c r="N180">
        <v>52</v>
      </c>
      <c r="O180">
        <v>4800</v>
      </c>
      <c r="P180">
        <v>37</v>
      </c>
      <c r="Q180">
        <v>46</v>
      </c>
      <c r="R180">
        <v>7775</v>
      </c>
      <c r="S180">
        <f>VLOOKUP(D180:D380,'Q1'!$E$2:$F$8,2, FALSE)</f>
        <v>2</v>
      </c>
      <c r="T180">
        <f>VLOOKUP(V180:V380,'Q1'!$E$2:$F$8,2,FALSE)</f>
        <v>4</v>
      </c>
      <c r="V180" t="s">
        <v>26</v>
      </c>
    </row>
    <row r="181" spans="1:22" x14ac:dyDescent="0.3">
      <c r="A181" t="s">
        <v>60</v>
      </c>
      <c r="B181" t="s">
        <v>20</v>
      </c>
      <c r="C181" t="s">
        <v>21</v>
      </c>
      <c r="D181" t="s">
        <v>22</v>
      </c>
      <c r="E181" t="s">
        <v>30</v>
      </c>
      <c r="F181" t="s">
        <v>31</v>
      </c>
      <c r="G181" t="s">
        <v>25</v>
      </c>
      <c r="H181">
        <v>97.3</v>
      </c>
      <c r="I181">
        <v>171.7</v>
      </c>
      <c r="J181">
        <v>65.5</v>
      </c>
      <c r="K181">
        <v>55.7</v>
      </c>
      <c r="L181">
        <v>2209</v>
      </c>
      <c r="M181">
        <v>109</v>
      </c>
      <c r="N181">
        <v>85</v>
      </c>
      <c r="O181">
        <v>5250</v>
      </c>
      <c r="P181">
        <v>27</v>
      </c>
      <c r="Q181">
        <v>34</v>
      </c>
      <c r="R181">
        <v>7975</v>
      </c>
      <c r="S181">
        <f>VLOOKUP(D181:D381,'Q1'!$E$2:$F$8,2, FALSE)</f>
        <v>2</v>
      </c>
      <c r="T181">
        <f>VLOOKUP(V181:V381,'Q1'!$E$2:$F$8,2,FALSE)</f>
        <v>4</v>
      </c>
      <c r="V181" t="s">
        <v>26</v>
      </c>
    </row>
    <row r="182" spans="1:22" x14ac:dyDescent="0.3">
      <c r="A182" t="s">
        <v>60</v>
      </c>
      <c r="B182" t="s">
        <v>45</v>
      </c>
      <c r="C182" t="s">
        <v>21</v>
      </c>
      <c r="D182" t="s">
        <v>26</v>
      </c>
      <c r="E182" t="s">
        <v>30</v>
      </c>
      <c r="F182" t="s">
        <v>31</v>
      </c>
      <c r="G182" t="s">
        <v>25</v>
      </c>
      <c r="H182">
        <v>97.3</v>
      </c>
      <c r="I182">
        <v>171.7</v>
      </c>
      <c r="J182">
        <v>65.5</v>
      </c>
      <c r="K182">
        <v>55.7</v>
      </c>
      <c r="L182">
        <v>2264</v>
      </c>
      <c r="M182">
        <v>97</v>
      </c>
      <c r="N182">
        <v>52</v>
      </c>
      <c r="O182">
        <v>4800</v>
      </c>
      <c r="P182">
        <v>37</v>
      </c>
      <c r="Q182">
        <v>46</v>
      </c>
      <c r="R182">
        <v>7995</v>
      </c>
      <c r="S182">
        <f>VLOOKUP(D182:D382,'Q1'!$E$2:$F$8,2, FALSE)</f>
        <v>4</v>
      </c>
      <c r="T182">
        <f>VLOOKUP(V182:V382,'Q1'!$E$2:$F$8,2,FALSE)</f>
        <v>4</v>
      </c>
      <c r="V182" t="s">
        <v>26</v>
      </c>
    </row>
    <row r="183" spans="1:22" x14ac:dyDescent="0.3">
      <c r="A183" t="s">
        <v>60</v>
      </c>
      <c r="B183" t="s">
        <v>20</v>
      </c>
      <c r="C183" t="s">
        <v>21</v>
      </c>
      <c r="D183" t="s">
        <v>26</v>
      </c>
      <c r="E183" t="s">
        <v>30</v>
      </c>
      <c r="F183" t="s">
        <v>31</v>
      </c>
      <c r="G183" t="s">
        <v>25</v>
      </c>
      <c r="H183">
        <v>97.3</v>
      </c>
      <c r="I183">
        <v>171.7</v>
      </c>
      <c r="J183">
        <v>65.5</v>
      </c>
      <c r="K183">
        <v>55.7</v>
      </c>
      <c r="L183">
        <v>2212</v>
      </c>
      <c r="M183">
        <v>109</v>
      </c>
      <c r="N183">
        <v>85</v>
      </c>
      <c r="O183">
        <v>5250</v>
      </c>
      <c r="P183">
        <v>27</v>
      </c>
      <c r="Q183">
        <v>34</v>
      </c>
      <c r="R183">
        <v>8195</v>
      </c>
      <c r="S183">
        <f>VLOOKUP(D183:D383,'Q1'!$E$2:$F$8,2, FALSE)</f>
        <v>4</v>
      </c>
      <c r="T183">
        <f>VLOOKUP(V183:V383,'Q1'!$E$2:$F$8,2,FALSE)</f>
        <v>4</v>
      </c>
      <c r="V183" t="s">
        <v>26</v>
      </c>
    </row>
    <row r="184" spans="1:22" x14ac:dyDescent="0.3">
      <c r="A184" t="s">
        <v>60</v>
      </c>
      <c r="B184" t="s">
        <v>20</v>
      </c>
      <c r="C184" t="s">
        <v>21</v>
      </c>
      <c r="D184" t="s">
        <v>26</v>
      </c>
      <c r="E184" t="s">
        <v>30</v>
      </c>
      <c r="F184" t="s">
        <v>31</v>
      </c>
      <c r="G184" t="s">
        <v>25</v>
      </c>
      <c r="H184">
        <v>97.3</v>
      </c>
      <c r="I184">
        <v>171.7</v>
      </c>
      <c r="J184">
        <v>65.5</v>
      </c>
      <c r="K184">
        <v>55.7</v>
      </c>
      <c r="L184">
        <v>2275</v>
      </c>
      <c r="M184">
        <v>109</v>
      </c>
      <c r="N184">
        <v>85</v>
      </c>
      <c r="O184">
        <v>5250</v>
      </c>
      <c r="P184">
        <v>27</v>
      </c>
      <c r="Q184">
        <v>34</v>
      </c>
      <c r="R184">
        <v>8495</v>
      </c>
      <c r="S184">
        <f>VLOOKUP(D184:D384,'Q1'!$E$2:$F$8,2, FALSE)</f>
        <v>4</v>
      </c>
      <c r="T184">
        <f>VLOOKUP(V184:V384,'Q1'!$E$2:$F$8,2,FALSE)</f>
        <v>4</v>
      </c>
      <c r="V184" t="s">
        <v>26</v>
      </c>
    </row>
    <row r="185" spans="1:22" x14ac:dyDescent="0.3">
      <c r="A185" t="s">
        <v>60</v>
      </c>
      <c r="B185" t="s">
        <v>45</v>
      </c>
      <c r="C185" t="s">
        <v>35</v>
      </c>
      <c r="D185" t="s">
        <v>26</v>
      </c>
      <c r="E185" t="s">
        <v>30</v>
      </c>
      <c r="F185" t="s">
        <v>31</v>
      </c>
      <c r="G185" t="s">
        <v>25</v>
      </c>
      <c r="H185">
        <v>97.3</v>
      </c>
      <c r="I185">
        <v>171.7</v>
      </c>
      <c r="J185">
        <v>65.5</v>
      </c>
      <c r="K185">
        <v>55.7</v>
      </c>
      <c r="L185">
        <v>2319</v>
      </c>
      <c r="M185">
        <v>97</v>
      </c>
      <c r="N185">
        <v>68</v>
      </c>
      <c r="O185">
        <v>4500</v>
      </c>
      <c r="P185">
        <v>37</v>
      </c>
      <c r="Q185">
        <v>42</v>
      </c>
      <c r="R185">
        <v>9495</v>
      </c>
      <c r="S185">
        <f>VLOOKUP(D185:D385,'Q1'!$E$2:$F$8,2, FALSE)</f>
        <v>4</v>
      </c>
      <c r="T185">
        <f>VLOOKUP(V185:V385,'Q1'!$E$2:$F$8,2,FALSE)</f>
        <v>4</v>
      </c>
      <c r="V185" t="s">
        <v>26</v>
      </c>
    </row>
    <row r="186" spans="1:22" x14ac:dyDescent="0.3">
      <c r="A186" t="s">
        <v>60</v>
      </c>
      <c r="B186" t="s">
        <v>20</v>
      </c>
      <c r="C186" t="s">
        <v>21</v>
      </c>
      <c r="D186" t="s">
        <v>26</v>
      </c>
      <c r="E186" t="s">
        <v>30</v>
      </c>
      <c r="F186" t="s">
        <v>31</v>
      </c>
      <c r="G186" t="s">
        <v>25</v>
      </c>
      <c r="H186">
        <v>97.3</v>
      </c>
      <c r="I186">
        <v>171.7</v>
      </c>
      <c r="J186">
        <v>65.5</v>
      </c>
      <c r="K186">
        <v>55.7</v>
      </c>
      <c r="L186">
        <v>2300</v>
      </c>
      <c r="M186">
        <v>109</v>
      </c>
      <c r="N186">
        <v>100</v>
      </c>
      <c r="O186">
        <v>5500</v>
      </c>
      <c r="P186">
        <v>26</v>
      </c>
      <c r="Q186">
        <v>32</v>
      </c>
      <c r="R186">
        <v>9995</v>
      </c>
      <c r="S186">
        <f>VLOOKUP(D186:D386,'Q1'!$E$2:$F$8,2, FALSE)</f>
        <v>4</v>
      </c>
      <c r="T186">
        <f>VLOOKUP(V186:V386,'Q1'!$E$2:$F$8,2,FALSE)</f>
        <v>4</v>
      </c>
      <c r="V186" t="s">
        <v>26</v>
      </c>
    </row>
    <row r="187" spans="1:22" x14ac:dyDescent="0.3">
      <c r="A187" t="s">
        <v>60</v>
      </c>
      <c r="B187" t="s">
        <v>20</v>
      </c>
      <c r="C187" t="s">
        <v>21</v>
      </c>
      <c r="D187" t="s">
        <v>22</v>
      </c>
      <c r="E187" t="s">
        <v>23</v>
      </c>
      <c r="F187" t="s">
        <v>31</v>
      </c>
      <c r="G187" t="s">
        <v>25</v>
      </c>
      <c r="H187">
        <v>94.5</v>
      </c>
      <c r="I187">
        <v>159.30000000000001</v>
      </c>
      <c r="J187">
        <v>64.2</v>
      </c>
      <c r="K187">
        <v>55.6</v>
      </c>
      <c r="L187">
        <v>2254</v>
      </c>
      <c r="M187">
        <v>109</v>
      </c>
      <c r="N187">
        <v>90</v>
      </c>
      <c r="O187">
        <v>5500</v>
      </c>
      <c r="P187">
        <v>24</v>
      </c>
      <c r="Q187">
        <v>29</v>
      </c>
      <c r="R187">
        <v>11595</v>
      </c>
      <c r="S187">
        <f>VLOOKUP(D187:D387,'Q1'!$E$2:$F$8,2, FALSE)</f>
        <v>2</v>
      </c>
      <c r="T187">
        <f>VLOOKUP(V187:V387,'Q1'!$E$2:$F$8,2,FALSE)</f>
        <v>4</v>
      </c>
      <c r="V187" t="s">
        <v>26</v>
      </c>
    </row>
    <row r="188" spans="1:22" x14ac:dyDescent="0.3">
      <c r="A188" t="s">
        <v>60</v>
      </c>
      <c r="B188" t="s">
        <v>20</v>
      </c>
      <c r="C188" t="s">
        <v>21</v>
      </c>
      <c r="D188" t="s">
        <v>22</v>
      </c>
      <c r="E188" t="s">
        <v>27</v>
      </c>
      <c r="F188" t="s">
        <v>31</v>
      </c>
      <c r="G188" t="s">
        <v>25</v>
      </c>
      <c r="H188">
        <v>94.5</v>
      </c>
      <c r="I188">
        <v>165.7</v>
      </c>
      <c r="J188">
        <v>64</v>
      </c>
      <c r="K188">
        <v>51.4</v>
      </c>
      <c r="L188">
        <v>2221</v>
      </c>
      <c r="M188">
        <v>109</v>
      </c>
      <c r="N188">
        <v>90</v>
      </c>
      <c r="O188">
        <v>5500</v>
      </c>
      <c r="P188">
        <v>24</v>
      </c>
      <c r="Q188">
        <v>29</v>
      </c>
      <c r="R188">
        <v>9980</v>
      </c>
      <c r="S188">
        <f>VLOOKUP(D188:D388,'Q1'!$E$2:$F$8,2, FALSE)</f>
        <v>2</v>
      </c>
      <c r="T188">
        <f>VLOOKUP(V188:V388,'Q1'!$E$2:$F$8,2,FALSE)</f>
        <v>4</v>
      </c>
      <c r="V188" t="s">
        <v>26</v>
      </c>
    </row>
    <row r="189" spans="1:22" x14ac:dyDescent="0.3">
      <c r="A189" t="s">
        <v>60</v>
      </c>
      <c r="B189" t="s">
        <v>20</v>
      </c>
      <c r="C189" t="s">
        <v>21</v>
      </c>
      <c r="D189" t="s">
        <v>26</v>
      </c>
      <c r="E189" t="s">
        <v>30</v>
      </c>
      <c r="F189" t="s">
        <v>31</v>
      </c>
      <c r="G189" t="s">
        <v>25</v>
      </c>
      <c r="H189">
        <v>100.4</v>
      </c>
      <c r="I189">
        <v>180.2</v>
      </c>
      <c r="J189">
        <v>66.900000000000006</v>
      </c>
      <c r="K189">
        <v>55.1</v>
      </c>
      <c r="L189">
        <v>2661</v>
      </c>
      <c r="M189">
        <v>136</v>
      </c>
      <c r="N189">
        <v>110</v>
      </c>
      <c r="O189">
        <v>5500</v>
      </c>
      <c r="P189">
        <v>19</v>
      </c>
      <c r="Q189">
        <v>24</v>
      </c>
      <c r="R189">
        <v>13295</v>
      </c>
      <c r="S189">
        <f>VLOOKUP(D189:D389,'Q1'!$E$2:$F$8,2, FALSE)</f>
        <v>4</v>
      </c>
      <c r="T189">
        <f>VLOOKUP(V189:V389,'Q1'!$E$2:$F$8,2,FALSE)</f>
        <v>5</v>
      </c>
      <c r="V189" t="s">
        <v>33</v>
      </c>
    </row>
    <row r="190" spans="1:22" x14ac:dyDescent="0.3">
      <c r="A190" t="s">
        <v>60</v>
      </c>
      <c r="B190" t="s">
        <v>45</v>
      </c>
      <c r="C190" t="s">
        <v>35</v>
      </c>
      <c r="D190" t="s">
        <v>26</v>
      </c>
      <c r="E190" t="s">
        <v>30</v>
      </c>
      <c r="F190" t="s">
        <v>31</v>
      </c>
      <c r="G190" t="s">
        <v>25</v>
      </c>
      <c r="H190">
        <v>100.4</v>
      </c>
      <c r="I190">
        <v>180.2</v>
      </c>
      <c r="J190">
        <v>66.900000000000006</v>
      </c>
      <c r="K190">
        <v>55.1</v>
      </c>
      <c r="L190">
        <v>2579</v>
      </c>
      <c r="M190">
        <v>97</v>
      </c>
      <c r="N190">
        <v>68</v>
      </c>
      <c r="O190">
        <v>4500</v>
      </c>
      <c r="P190">
        <v>33</v>
      </c>
      <c r="Q190">
        <v>38</v>
      </c>
      <c r="R190">
        <v>13845</v>
      </c>
      <c r="S190">
        <f>VLOOKUP(D190:D390,'Q1'!$E$2:$F$8,2, FALSE)</f>
        <v>4</v>
      </c>
      <c r="T190">
        <f>VLOOKUP(V190:V390,'Q1'!$E$2:$F$8,2,FALSE)</f>
        <v>4</v>
      </c>
      <c r="V190" t="s">
        <v>26</v>
      </c>
    </row>
    <row r="191" spans="1:22" x14ac:dyDescent="0.3">
      <c r="A191" t="s">
        <v>60</v>
      </c>
      <c r="B191" t="s">
        <v>20</v>
      </c>
      <c r="C191" t="s">
        <v>21</v>
      </c>
      <c r="D191" t="s">
        <v>26</v>
      </c>
      <c r="E191" t="s">
        <v>34</v>
      </c>
      <c r="F191" t="s">
        <v>31</v>
      </c>
      <c r="G191" t="s">
        <v>25</v>
      </c>
      <c r="H191">
        <v>100.4</v>
      </c>
      <c r="I191">
        <v>183.1</v>
      </c>
      <c r="J191">
        <v>66.900000000000006</v>
      </c>
      <c r="K191">
        <v>55.1</v>
      </c>
      <c r="L191">
        <v>2563</v>
      </c>
      <c r="M191">
        <v>109</v>
      </c>
      <c r="N191">
        <v>88</v>
      </c>
      <c r="O191">
        <v>5500</v>
      </c>
      <c r="P191">
        <v>25</v>
      </c>
      <c r="Q191">
        <v>31</v>
      </c>
      <c r="R191">
        <v>12290</v>
      </c>
      <c r="S191">
        <f>VLOOKUP(D191:D391,'Q1'!$E$2:$F$8,2, FALSE)</f>
        <v>4</v>
      </c>
      <c r="T191">
        <f>VLOOKUP(V191:V391,'Q1'!$E$2:$F$8,2,FALSE)</f>
        <v>4</v>
      </c>
      <c r="V191" t="s">
        <v>26</v>
      </c>
    </row>
    <row r="192" spans="1:22" x14ac:dyDescent="0.3">
      <c r="A192" t="s">
        <v>61</v>
      </c>
      <c r="B192" t="s">
        <v>20</v>
      </c>
      <c r="C192" t="s">
        <v>21</v>
      </c>
      <c r="D192" t="s">
        <v>26</v>
      </c>
      <c r="E192" t="s">
        <v>30</v>
      </c>
      <c r="F192" t="s">
        <v>24</v>
      </c>
      <c r="G192" t="s">
        <v>25</v>
      </c>
      <c r="H192">
        <v>104.3</v>
      </c>
      <c r="I192">
        <v>188.8</v>
      </c>
      <c r="J192">
        <v>67.2</v>
      </c>
      <c r="K192">
        <v>56.2</v>
      </c>
      <c r="L192">
        <v>2912</v>
      </c>
      <c r="M192">
        <v>141</v>
      </c>
      <c r="N192">
        <v>114</v>
      </c>
      <c r="O192">
        <v>5400</v>
      </c>
      <c r="P192">
        <v>23</v>
      </c>
      <c r="Q192">
        <v>28</v>
      </c>
      <c r="R192">
        <v>12940</v>
      </c>
      <c r="S192">
        <f>VLOOKUP(D192:D392,'Q1'!$E$2:$F$8,2, FALSE)</f>
        <v>4</v>
      </c>
      <c r="T192">
        <f>VLOOKUP(V192:V392,'Q1'!$E$2:$F$8,2,FALSE)</f>
        <v>4</v>
      </c>
      <c r="V192" t="s">
        <v>26</v>
      </c>
    </row>
    <row r="193" spans="1:22" x14ac:dyDescent="0.3">
      <c r="A193" t="s">
        <v>61</v>
      </c>
      <c r="B193" t="s">
        <v>20</v>
      </c>
      <c r="C193" t="s">
        <v>21</v>
      </c>
      <c r="D193" t="s">
        <v>26</v>
      </c>
      <c r="E193" t="s">
        <v>34</v>
      </c>
      <c r="F193" t="s">
        <v>24</v>
      </c>
      <c r="G193" t="s">
        <v>25</v>
      </c>
      <c r="H193">
        <v>104.3</v>
      </c>
      <c r="I193">
        <v>188.8</v>
      </c>
      <c r="J193">
        <v>67.2</v>
      </c>
      <c r="K193">
        <v>57.5</v>
      </c>
      <c r="L193">
        <v>3034</v>
      </c>
      <c r="M193">
        <v>141</v>
      </c>
      <c r="N193">
        <v>114</v>
      </c>
      <c r="O193">
        <v>5400</v>
      </c>
      <c r="P193">
        <v>23</v>
      </c>
      <c r="Q193">
        <v>28</v>
      </c>
      <c r="R193">
        <v>13415</v>
      </c>
      <c r="S193">
        <f>VLOOKUP(D193:D393,'Q1'!$E$2:$F$8,2, FALSE)</f>
        <v>4</v>
      </c>
      <c r="T193">
        <f>VLOOKUP(V193:V393,'Q1'!$E$2:$F$8,2,FALSE)</f>
        <v>4</v>
      </c>
      <c r="V193" t="s">
        <v>26</v>
      </c>
    </row>
    <row r="194" spans="1:22" x14ac:dyDescent="0.3">
      <c r="A194" t="s">
        <v>61</v>
      </c>
      <c r="B194" t="s">
        <v>20</v>
      </c>
      <c r="C194" t="s">
        <v>21</v>
      </c>
      <c r="D194" t="s">
        <v>26</v>
      </c>
      <c r="E194" t="s">
        <v>30</v>
      </c>
      <c r="F194" t="s">
        <v>24</v>
      </c>
      <c r="G194" t="s">
        <v>25</v>
      </c>
      <c r="H194">
        <v>104.3</v>
      </c>
      <c r="I194">
        <v>188.8</v>
      </c>
      <c r="J194">
        <v>67.2</v>
      </c>
      <c r="K194">
        <v>56.2</v>
      </c>
      <c r="L194">
        <v>2935</v>
      </c>
      <c r="M194">
        <v>141</v>
      </c>
      <c r="N194">
        <v>114</v>
      </c>
      <c r="O194">
        <v>5400</v>
      </c>
      <c r="P194">
        <v>24</v>
      </c>
      <c r="Q194">
        <v>28</v>
      </c>
      <c r="R194">
        <v>15985</v>
      </c>
      <c r="S194">
        <f>VLOOKUP(D194:D394,'Q1'!$E$2:$F$8,2, FALSE)</f>
        <v>4</v>
      </c>
      <c r="T194">
        <f>VLOOKUP(V194:V394,'Q1'!$E$2:$F$8,2,FALSE)</f>
        <v>4</v>
      </c>
      <c r="V194" t="s">
        <v>26</v>
      </c>
    </row>
    <row r="195" spans="1:22" x14ac:dyDescent="0.3">
      <c r="A195" t="s">
        <v>61</v>
      </c>
      <c r="B195" t="s">
        <v>20</v>
      </c>
      <c r="C195" t="s">
        <v>21</v>
      </c>
      <c r="D195" t="s">
        <v>26</v>
      </c>
      <c r="E195" t="s">
        <v>34</v>
      </c>
      <c r="F195" t="s">
        <v>24</v>
      </c>
      <c r="G195" t="s">
        <v>25</v>
      </c>
      <c r="H195">
        <v>104.3</v>
      </c>
      <c r="I195">
        <v>188.8</v>
      </c>
      <c r="J195">
        <v>67.2</v>
      </c>
      <c r="K195">
        <v>57.5</v>
      </c>
      <c r="L195">
        <v>3042</v>
      </c>
      <c r="M195">
        <v>141</v>
      </c>
      <c r="N195">
        <v>114</v>
      </c>
      <c r="O195">
        <v>5400</v>
      </c>
      <c r="P195">
        <v>24</v>
      </c>
      <c r="Q195">
        <v>28</v>
      </c>
      <c r="R195">
        <v>16515</v>
      </c>
      <c r="S195">
        <f>VLOOKUP(D195:D395,'Q1'!$E$2:$F$8,2, FALSE)</f>
        <v>4</v>
      </c>
      <c r="T195">
        <f>VLOOKUP(V195:V395,'Q1'!$E$2:$F$8,2,FALSE)</f>
        <v>4</v>
      </c>
      <c r="V195" t="s">
        <v>26</v>
      </c>
    </row>
    <row r="196" spans="1:22" x14ac:dyDescent="0.3">
      <c r="A196" t="s">
        <v>61</v>
      </c>
      <c r="B196" t="s">
        <v>20</v>
      </c>
      <c r="C196" t="s">
        <v>35</v>
      </c>
      <c r="D196" t="s">
        <v>26</v>
      </c>
      <c r="E196" t="s">
        <v>30</v>
      </c>
      <c r="F196" t="s">
        <v>24</v>
      </c>
      <c r="G196" t="s">
        <v>25</v>
      </c>
      <c r="H196">
        <v>104.3</v>
      </c>
      <c r="I196">
        <v>188.8</v>
      </c>
      <c r="J196">
        <v>67.2</v>
      </c>
      <c r="K196">
        <v>56.2</v>
      </c>
      <c r="L196">
        <v>3045</v>
      </c>
      <c r="M196">
        <v>130</v>
      </c>
      <c r="N196">
        <v>162</v>
      </c>
      <c r="O196">
        <v>5100</v>
      </c>
      <c r="P196">
        <v>17</v>
      </c>
      <c r="Q196">
        <v>22</v>
      </c>
      <c r="R196">
        <v>18420</v>
      </c>
      <c r="S196">
        <f>VLOOKUP(D196:D396,'Q1'!$E$2:$F$8,2, FALSE)</f>
        <v>4</v>
      </c>
      <c r="T196">
        <f>VLOOKUP(V196:V396,'Q1'!$E$2:$F$8,2,FALSE)</f>
        <v>4</v>
      </c>
      <c r="V196" t="s">
        <v>26</v>
      </c>
    </row>
    <row r="197" spans="1:22" x14ac:dyDescent="0.3">
      <c r="A197" t="s">
        <v>61</v>
      </c>
      <c r="B197" t="s">
        <v>20</v>
      </c>
      <c r="C197" t="s">
        <v>35</v>
      </c>
      <c r="D197" t="s">
        <v>26</v>
      </c>
      <c r="E197" t="s">
        <v>34</v>
      </c>
      <c r="F197" t="s">
        <v>24</v>
      </c>
      <c r="G197" t="s">
        <v>25</v>
      </c>
      <c r="H197">
        <v>104.3</v>
      </c>
      <c r="I197">
        <v>188.8</v>
      </c>
      <c r="J197">
        <v>67.2</v>
      </c>
      <c r="K197">
        <v>57.5</v>
      </c>
      <c r="L197">
        <v>3157</v>
      </c>
      <c r="M197">
        <v>130</v>
      </c>
      <c r="N197">
        <v>162</v>
      </c>
      <c r="O197">
        <v>5100</v>
      </c>
      <c r="P197">
        <v>17</v>
      </c>
      <c r="Q197">
        <v>22</v>
      </c>
      <c r="R197">
        <v>18950</v>
      </c>
      <c r="S197">
        <f>VLOOKUP(D197:D397,'Q1'!$E$2:$F$8,2, FALSE)</f>
        <v>4</v>
      </c>
      <c r="T197">
        <f>VLOOKUP(V197:V397,'Q1'!$E$2:$F$8,2,FALSE)</f>
        <v>4</v>
      </c>
      <c r="V197" t="s">
        <v>26</v>
      </c>
    </row>
    <row r="198" spans="1:22" x14ac:dyDescent="0.3">
      <c r="A198" t="s">
        <v>61</v>
      </c>
      <c r="B198" t="s">
        <v>20</v>
      </c>
      <c r="C198" t="s">
        <v>21</v>
      </c>
      <c r="D198" t="s">
        <v>26</v>
      </c>
      <c r="E198" t="s">
        <v>30</v>
      </c>
      <c r="F198" t="s">
        <v>24</v>
      </c>
      <c r="G198" t="s">
        <v>25</v>
      </c>
      <c r="H198">
        <v>109.1</v>
      </c>
      <c r="I198">
        <v>188.8</v>
      </c>
      <c r="J198">
        <v>68.900000000000006</v>
      </c>
      <c r="K198">
        <v>55.5</v>
      </c>
      <c r="L198">
        <v>2952</v>
      </c>
      <c r="M198">
        <v>141</v>
      </c>
      <c r="N198">
        <v>114</v>
      </c>
      <c r="O198">
        <v>5400</v>
      </c>
      <c r="P198">
        <v>23</v>
      </c>
      <c r="Q198">
        <v>28</v>
      </c>
      <c r="R198">
        <v>16845</v>
      </c>
      <c r="S198">
        <f>VLOOKUP(D198:D398,'Q1'!$E$2:$F$8,2, FALSE)</f>
        <v>4</v>
      </c>
      <c r="T198">
        <f>VLOOKUP(V198:V398,'Q1'!$E$2:$F$8,2,FALSE)</f>
        <v>4</v>
      </c>
      <c r="V198" t="s">
        <v>26</v>
      </c>
    </row>
    <row r="199" spans="1:22" x14ac:dyDescent="0.3">
      <c r="A199" t="s">
        <v>61</v>
      </c>
      <c r="B199" t="s">
        <v>20</v>
      </c>
      <c r="C199" t="s">
        <v>35</v>
      </c>
      <c r="D199" t="s">
        <v>26</v>
      </c>
      <c r="E199" t="s">
        <v>30</v>
      </c>
      <c r="F199" t="s">
        <v>24</v>
      </c>
      <c r="G199" t="s">
        <v>25</v>
      </c>
      <c r="H199">
        <v>109.1</v>
      </c>
      <c r="I199">
        <v>188.8</v>
      </c>
      <c r="J199">
        <v>68.8</v>
      </c>
      <c r="K199">
        <v>55.5</v>
      </c>
      <c r="L199">
        <v>3049</v>
      </c>
      <c r="M199">
        <v>141</v>
      </c>
      <c r="N199">
        <v>160</v>
      </c>
      <c r="O199">
        <v>5300</v>
      </c>
      <c r="P199">
        <v>19</v>
      </c>
      <c r="Q199">
        <v>25</v>
      </c>
      <c r="R199">
        <v>19045</v>
      </c>
      <c r="S199">
        <f>VLOOKUP(D199:D399,'Q1'!$E$2:$F$8,2, FALSE)</f>
        <v>4</v>
      </c>
      <c r="T199">
        <f>VLOOKUP(V199:V399,'Q1'!$E$2:$F$8,2,FALSE)</f>
        <v>4</v>
      </c>
      <c r="V199" t="s">
        <v>26</v>
      </c>
    </row>
    <row r="200" spans="1:22" x14ac:dyDescent="0.3">
      <c r="A200" t="s">
        <v>61</v>
      </c>
      <c r="B200" t="s">
        <v>20</v>
      </c>
      <c r="C200" t="s">
        <v>21</v>
      </c>
      <c r="D200" t="s">
        <v>26</v>
      </c>
      <c r="E200" t="s">
        <v>30</v>
      </c>
      <c r="F200" t="s">
        <v>24</v>
      </c>
      <c r="G200" t="s">
        <v>25</v>
      </c>
      <c r="H200">
        <v>109.1</v>
      </c>
      <c r="I200">
        <v>188.8</v>
      </c>
      <c r="J200">
        <v>68.900000000000006</v>
      </c>
      <c r="K200">
        <v>55.5</v>
      </c>
      <c r="L200">
        <v>3012</v>
      </c>
      <c r="M200">
        <v>173</v>
      </c>
      <c r="N200">
        <v>134</v>
      </c>
      <c r="O200">
        <v>5500</v>
      </c>
      <c r="P200">
        <v>18</v>
      </c>
      <c r="Q200">
        <v>23</v>
      </c>
      <c r="R200">
        <v>21485</v>
      </c>
      <c r="S200">
        <f>VLOOKUP(D200:D400,'Q1'!$E$2:$F$8,2, FALSE)</f>
        <v>4</v>
      </c>
      <c r="T200">
        <f>VLOOKUP(V200:V400,'Q1'!$E$2:$F$8,2,FALSE)</f>
        <v>6</v>
      </c>
      <c r="V200" t="s">
        <v>28</v>
      </c>
    </row>
    <row r="201" spans="1:22" x14ac:dyDescent="0.3">
      <c r="A201" t="s">
        <v>61</v>
      </c>
      <c r="B201" t="s">
        <v>45</v>
      </c>
      <c r="C201" t="s">
        <v>35</v>
      </c>
      <c r="D201" t="s">
        <v>26</v>
      </c>
      <c r="E201" t="s">
        <v>30</v>
      </c>
      <c r="F201" t="s">
        <v>24</v>
      </c>
      <c r="G201" t="s">
        <v>25</v>
      </c>
      <c r="H201">
        <v>109.1</v>
      </c>
      <c r="I201">
        <v>188.8</v>
      </c>
      <c r="J201">
        <v>68.900000000000006</v>
      </c>
      <c r="K201">
        <v>55.5</v>
      </c>
      <c r="L201">
        <v>3217</v>
      </c>
      <c r="M201">
        <v>145</v>
      </c>
      <c r="N201">
        <v>106</v>
      </c>
      <c r="O201">
        <v>4800</v>
      </c>
      <c r="P201">
        <v>26</v>
      </c>
      <c r="Q201">
        <v>27</v>
      </c>
      <c r="R201">
        <v>22470</v>
      </c>
      <c r="S201">
        <f>VLOOKUP(D201:D401,'Q1'!$E$2:$F$8,2, FALSE)</f>
        <v>4</v>
      </c>
      <c r="T201">
        <f>VLOOKUP(V201:V401,'Q1'!$E$2:$F$8,2,FALSE)</f>
        <v>6</v>
      </c>
      <c r="V201" t="s">
        <v>28</v>
      </c>
    </row>
    <row r="202" spans="1:22" x14ac:dyDescent="0.3">
      <c r="A202" t="s">
        <v>61</v>
      </c>
      <c r="B202" t="s">
        <v>20</v>
      </c>
      <c r="C202" t="s">
        <v>35</v>
      </c>
      <c r="D202" t="s">
        <v>26</v>
      </c>
      <c r="E202" t="s">
        <v>30</v>
      </c>
      <c r="F202" t="s">
        <v>24</v>
      </c>
      <c r="G202" t="s">
        <v>25</v>
      </c>
      <c r="H202">
        <v>109.1</v>
      </c>
      <c r="I202">
        <v>188.8</v>
      </c>
      <c r="J202">
        <v>68.900000000000006</v>
      </c>
      <c r="K202">
        <v>55.5</v>
      </c>
      <c r="L202">
        <v>3062</v>
      </c>
      <c r="M202">
        <v>141</v>
      </c>
      <c r="N202">
        <v>114</v>
      </c>
      <c r="O202">
        <v>5400</v>
      </c>
      <c r="P202">
        <v>19</v>
      </c>
      <c r="Q202">
        <v>25</v>
      </c>
      <c r="R202">
        <v>22625</v>
      </c>
      <c r="S202">
        <f>VLOOKUP(D202:D402,'Q1'!$E$2:$F$8,2, FALSE)</f>
        <v>4</v>
      </c>
      <c r="T202">
        <f>VLOOKUP(V202:V402,'Q1'!$E$2:$F$8,2,FALSE)</f>
        <v>4</v>
      </c>
      <c r="V202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CC6E-DF61-4227-9A07-2F102FC44AFE}">
  <dimension ref="A3:C26"/>
  <sheetViews>
    <sheetView topLeftCell="A2" workbookViewId="0">
      <selection activeCell="A4" sqref="A4:C8"/>
      <pivotSelection pane="bottomRight" showHeader="1" extendable="1" axis="axisRow" max="23" activeRow="3" previousRow="7" click="1" r:id="rId1">
        <pivotArea dataOnly="0" axis="axisRow" fieldPosition="0">
          <references count="1">
            <reference field="0" count="5">
              <x v="2"/>
              <x v="7"/>
              <x v="9"/>
              <x v="15"/>
              <x v="21"/>
            </reference>
          </references>
        </pivotArea>
      </pivotSelection>
    </sheetView>
  </sheetViews>
  <sheetFormatPr defaultRowHeight="14.4" x14ac:dyDescent="0.3"/>
  <cols>
    <col min="1" max="1" width="13.44140625" bestFit="1" customWidth="1"/>
    <col min="2" max="2" width="12.88671875" bestFit="1" customWidth="1"/>
    <col min="3" max="3" width="14.77734375" bestFit="1" customWidth="1"/>
  </cols>
  <sheetData>
    <row r="3" spans="1:3" x14ac:dyDescent="0.3">
      <c r="A3" s="5" t="s">
        <v>77</v>
      </c>
      <c r="B3" s="6" t="s">
        <v>79</v>
      </c>
      <c r="C3" s="6" t="s">
        <v>80</v>
      </c>
    </row>
    <row r="4" spans="1:3" x14ac:dyDescent="0.3">
      <c r="A4" s="8" t="s">
        <v>105</v>
      </c>
      <c r="B4" s="9">
        <v>3</v>
      </c>
      <c r="C4" s="9">
        <v>34600</v>
      </c>
    </row>
    <row r="5" spans="1:3" x14ac:dyDescent="0.3">
      <c r="A5" s="8" t="s">
        <v>46</v>
      </c>
      <c r="B5" s="9">
        <v>8</v>
      </c>
      <c r="C5" s="9">
        <v>33647</v>
      </c>
    </row>
    <row r="6" spans="1:3" x14ac:dyDescent="0.3">
      <c r="A6" s="8" t="s">
        <v>54</v>
      </c>
      <c r="B6" s="9">
        <v>4</v>
      </c>
      <c r="C6" s="9">
        <v>31400.5</v>
      </c>
    </row>
    <row r="7" spans="1:3" x14ac:dyDescent="0.3">
      <c r="A7" s="8" t="s">
        <v>36</v>
      </c>
      <c r="B7" s="9">
        <v>8</v>
      </c>
      <c r="C7" s="9">
        <v>26118.75</v>
      </c>
    </row>
    <row r="8" spans="1:3" x14ac:dyDescent="0.3">
      <c r="A8" s="8" t="s">
        <v>61</v>
      </c>
      <c r="B8" s="9">
        <v>11</v>
      </c>
      <c r="C8" s="9">
        <v>18063.18181818182</v>
      </c>
    </row>
    <row r="9" spans="1:3" x14ac:dyDescent="0.3">
      <c r="A9" s="7" t="s">
        <v>29</v>
      </c>
      <c r="B9" s="6">
        <v>6</v>
      </c>
      <c r="C9" s="6">
        <v>17859.166666666668</v>
      </c>
    </row>
    <row r="10" spans="1:3" x14ac:dyDescent="0.3">
      <c r="A10" s="7" t="s">
        <v>49</v>
      </c>
      <c r="B10" s="6">
        <v>1</v>
      </c>
      <c r="C10" s="6">
        <v>16503</v>
      </c>
    </row>
    <row r="11" spans="1:3" x14ac:dyDescent="0.3">
      <c r="A11" s="7" t="s">
        <v>19</v>
      </c>
      <c r="B11" s="6">
        <v>3</v>
      </c>
      <c r="C11" s="6">
        <v>15498.333333333334</v>
      </c>
    </row>
    <row r="12" spans="1:3" x14ac:dyDescent="0.3">
      <c r="A12" s="7" t="s">
        <v>52</v>
      </c>
      <c r="B12" s="6">
        <v>11</v>
      </c>
      <c r="C12" s="6">
        <v>15489.09090909091</v>
      </c>
    </row>
    <row r="13" spans="1:3" x14ac:dyDescent="0.3">
      <c r="A13" s="7" t="s">
        <v>57</v>
      </c>
      <c r="B13" s="6">
        <v>6</v>
      </c>
      <c r="C13" s="6">
        <v>15223.333333333334</v>
      </c>
    </row>
    <row r="14" spans="1:3" x14ac:dyDescent="0.3">
      <c r="A14" s="7" t="s">
        <v>44</v>
      </c>
      <c r="B14" s="6">
        <v>17</v>
      </c>
      <c r="C14" s="6">
        <v>10652.882352941177</v>
      </c>
    </row>
    <row r="15" spans="1:3" x14ac:dyDescent="0.3">
      <c r="A15" s="7" t="s">
        <v>51</v>
      </c>
      <c r="B15" s="6">
        <v>18</v>
      </c>
      <c r="C15" s="6">
        <v>10415.666666666666</v>
      </c>
    </row>
    <row r="16" spans="1:3" x14ac:dyDescent="0.3">
      <c r="A16" s="7" t="s">
        <v>60</v>
      </c>
      <c r="B16" s="6">
        <v>12</v>
      </c>
      <c r="C16" s="6">
        <v>10077.5</v>
      </c>
    </row>
    <row r="17" spans="1:3" x14ac:dyDescent="0.3">
      <c r="A17" s="7" t="s">
        <v>59</v>
      </c>
      <c r="B17" s="6">
        <v>32</v>
      </c>
      <c r="C17" s="6">
        <v>9885.8125</v>
      </c>
    </row>
    <row r="18" spans="1:3" x14ac:dyDescent="0.3">
      <c r="A18" s="7" t="s">
        <v>56</v>
      </c>
      <c r="B18" s="6">
        <v>2</v>
      </c>
      <c r="C18" s="6">
        <v>9595</v>
      </c>
    </row>
    <row r="19" spans="1:3" x14ac:dyDescent="0.3">
      <c r="A19" s="7" t="s">
        <v>50</v>
      </c>
      <c r="B19" s="6">
        <v>13</v>
      </c>
      <c r="C19" s="6">
        <v>9239.7692307692305</v>
      </c>
    </row>
    <row r="20" spans="1:3" x14ac:dyDescent="0.3">
      <c r="A20" s="7" t="s">
        <v>41</v>
      </c>
      <c r="B20" s="6">
        <v>2</v>
      </c>
      <c r="C20" s="6">
        <v>8916.5</v>
      </c>
    </row>
    <row r="21" spans="1:3" x14ac:dyDescent="0.3">
      <c r="A21" s="7" t="s">
        <v>58</v>
      </c>
      <c r="B21" s="6">
        <v>12</v>
      </c>
      <c r="C21" s="6">
        <v>8541.25</v>
      </c>
    </row>
    <row r="22" spans="1:3" x14ac:dyDescent="0.3">
      <c r="A22" s="7" t="s">
        <v>40</v>
      </c>
      <c r="B22" s="6">
        <v>13</v>
      </c>
      <c r="C22" s="6">
        <v>8184.6923076923076</v>
      </c>
    </row>
    <row r="23" spans="1:3" x14ac:dyDescent="0.3">
      <c r="A23" s="7" t="s">
        <v>53</v>
      </c>
      <c r="B23" s="6">
        <v>7</v>
      </c>
      <c r="C23" s="6">
        <v>7963.4285714285716</v>
      </c>
    </row>
    <row r="24" spans="1:3" x14ac:dyDescent="0.3">
      <c r="A24" s="7" t="s">
        <v>39</v>
      </c>
      <c r="B24" s="6">
        <v>9</v>
      </c>
      <c r="C24" s="6">
        <v>7875.4444444444443</v>
      </c>
    </row>
    <row r="25" spans="1:3" x14ac:dyDescent="0.3">
      <c r="A25" s="7" t="s">
        <v>37</v>
      </c>
      <c r="B25" s="6">
        <v>3</v>
      </c>
      <c r="C25" s="6">
        <v>6007</v>
      </c>
    </row>
    <row r="26" spans="1:3" x14ac:dyDescent="0.3">
      <c r="A26" s="4" t="s">
        <v>78</v>
      </c>
      <c r="B26">
        <v>201</v>
      </c>
      <c r="C26">
        <v>13207.129353233831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8D8A-52AC-47BD-BD32-E784CF37B9FE}">
  <dimension ref="A1:B202"/>
  <sheetViews>
    <sheetView workbookViewId="0">
      <selection sqref="A1:B202"/>
    </sheetView>
  </sheetViews>
  <sheetFormatPr defaultRowHeight="14.4" x14ac:dyDescent="0.3"/>
  <cols>
    <col min="1" max="1" width="12.109375" customWidth="1"/>
    <col min="2" max="2" width="9.21875" customWidth="1"/>
  </cols>
  <sheetData>
    <row r="1" spans="1:2" x14ac:dyDescent="0.3">
      <c r="A1" t="s">
        <v>0</v>
      </c>
      <c r="B1" t="s">
        <v>18</v>
      </c>
    </row>
    <row r="2" spans="1:2" x14ac:dyDescent="0.3">
      <c r="A2" t="s">
        <v>19</v>
      </c>
      <c r="B2">
        <v>13495</v>
      </c>
    </row>
    <row r="3" spans="1:2" x14ac:dyDescent="0.3">
      <c r="A3" t="s">
        <v>19</v>
      </c>
      <c r="B3">
        <v>16500</v>
      </c>
    </row>
    <row r="4" spans="1:2" x14ac:dyDescent="0.3">
      <c r="A4" t="s">
        <v>19</v>
      </c>
      <c r="B4">
        <v>16500</v>
      </c>
    </row>
    <row r="5" spans="1:2" x14ac:dyDescent="0.3">
      <c r="A5" t="s">
        <v>29</v>
      </c>
      <c r="B5">
        <v>13950</v>
      </c>
    </row>
    <row r="6" spans="1:2" x14ac:dyDescent="0.3">
      <c r="A6" t="s">
        <v>29</v>
      </c>
      <c r="B6">
        <v>17450</v>
      </c>
    </row>
    <row r="7" spans="1:2" x14ac:dyDescent="0.3">
      <c r="A7" t="s">
        <v>29</v>
      </c>
      <c r="B7">
        <v>15250</v>
      </c>
    </row>
    <row r="8" spans="1:2" x14ac:dyDescent="0.3">
      <c r="A8" t="s">
        <v>29</v>
      </c>
      <c r="B8">
        <v>17710</v>
      </c>
    </row>
    <row r="9" spans="1:2" x14ac:dyDescent="0.3">
      <c r="A9" t="s">
        <v>29</v>
      </c>
      <c r="B9">
        <v>18920</v>
      </c>
    </row>
    <row r="10" spans="1:2" x14ac:dyDescent="0.3">
      <c r="A10" t="s">
        <v>29</v>
      </c>
      <c r="B10">
        <v>23875</v>
      </c>
    </row>
    <row r="11" spans="1:2" x14ac:dyDescent="0.3">
      <c r="A11" t="s">
        <v>36</v>
      </c>
      <c r="B11">
        <v>16430</v>
      </c>
    </row>
    <row r="12" spans="1:2" x14ac:dyDescent="0.3">
      <c r="A12" t="s">
        <v>36</v>
      </c>
      <c r="B12">
        <v>16925</v>
      </c>
    </row>
    <row r="13" spans="1:2" x14ac:dyDescent="0.3">
      <c r="A13" t="s">
        <v>36</v>
      </c>
      <c r="B13">
        <v>20970</v>
      </c>
    </row>
    <row r="14" spans="1:2" x14ac:dyDescent="0.3">
      <c r="A14" t="s">
        <v>36</v>
      </c>
      <c r="B14">
        <v>21105</v>
      </c>
    </row>
    <row r="15" spans="1:2" x14ac:dyDescent="0.3">
      <c r="A15" t="s">
        <v>36</v>
      </c>
      <c r="B15">
        <v>24565</v>
      </c>
    </row>
    <row r="16" spans="1:2" x14ac:dyDescent="0.3">
      <c r="A16" t="s">
        <v>36</v>
      </c>
      <c r="B16">
        <v>30760</v>
      </c>
    </row>
    <row r="17" spans="1:2" x14ac:dyDescent="0.3">
      <c r="A17" t="s">
        <v>36</v>
      </c>
      <c r="B17">
        <v>41315</v>
      </c>
    </row>
    <row r="18" spans="1:2" x14ac:dyDescent="0.3">
      <c r="A18" t="s">
        <v>36</v>
      </c>
      <c r="B18">
        <v>36880</v>
      </c>
    </row>
    <row r="19" spans="1:2" x14ac:dyDescent="0.3">
      <c r="A19" t="s">
        <v>37</v>
      </c>
      <c r="B19">
        <v>5151</v>
      </c>
    </row>
    <row r="20" spans="1:2" x14ac:dyDescent="0.3">
      <c r="A20" t="s">
        <v>37</v>
      </c>
      <c r="B20">
        <v>6295</v>
      </c>
    </row>
    <row r="21" spans="1:2" x14ac:dyDescent="0.3">
      <c r="A21" t="s">
        <v>37</v>
      </c>
      <c r="B21">
        <v>6575</v>
      </c>
    </row>
    <row r="22" spans="1:2" x14ac:dyDescent="0.3">
      <c r="A22" t="s">
        <v>39</v>
      </c>
      <c r="B22">
        <v>5572</v>
      </c>
    </row>
    <row r="23" spans="1:2" x14ac:dyDescent="0.3">
      <c r="A23" t="s">
        <v>39</v>
      </c>
      <c r="B23">
        <v>6377</v>
      </c>
    </row>
    <row r="24" spans="1:2" x14ac:dyDescent="0.3">
      <c r="A24" t="s">
        <v>39</v>
      </c>
      <c r="B24">
        <v>7957</v>
      </c>
    </row>
    <row r="25" spans="1:2" x14ac:dyDescent="0.3">
      <c r="A25" t="s">
        <v>39</v>
      </c>
      <c r="B25">
        <v>6229</v>
      </c>
    </row>
    <row r="26" spans="1:2" x14ac:dyDescent="0.3">
      <c r="A26" t="s">
        <v>39</v>
      </c>
      <c r="B26">
        <v>6692</v>
      </c>
    </row>
    <row r="27" spans="1:2" x14ac:dyDescent="0.3">
      <c r="A27" t="s">
        <v>39</v>
      </c>
      <c r="B27">
        <v>7609</v>
      </c>
    </row>
    <row r="28" spans="1:2" x14ac:dyDescent="0.3">
      <c r="A28" t="s">
        <v>39</v>
      </c>
      <c r="B28">
        <v>8558</v>
      </c>
    </row>
    <row r="29" spans="1:2" x14ac:dyDescent="0.3">
      <c r="A29" t="s">
        <v>39</v>
      </c>
      <c r="B29">
        <v>8921</v>
      </c>
    </row>
    <row r="30" spans="1:2" x14ac:dyDescent="0.3">
      <c r="A30" t="s">
        <v>39</v>
      </c>
      <c r="B30">
        <v>12964</v>
      </c>
    </row>
    <row r="31" spans="1:2" x14ac:dyDescent="0.3">
      <c r="A31" t="s">
        <v>40</v>
      </c>
      <c r="B31">
        <v>6479</v>
      </c>
    </row>
    <row r="32" spans="1:2" x14ac:dyDescent="0.3">
      <c r="A32" t="s">
        <v>40</v>
      </c>
      <c r="B32">
        <v>6855</v>
      </c>
    </row>
    <row r="33" spans="1:2" x14ac:dyDescent="0.3">
      <c r="A33" t="s">
        <v>40</v>
      </c>
      <c r="B33">
        <v>5399</v>
      </c>
    </row>
    <row r="34" spans="1:2" x14ac:dyDescent="0.3">
      <c r="A34" t="s">
        <v>40</v>
      </c>
      <c r="B34">
        <v>6529</v>
      </c>
    </row>
    <row r="35" spans="1:2" x14ac:dyDescent="0.3">
      <c r="A35" t="s">
        <v>40</v>
      </c>
      <c r="B35">
        <v>7129</v>
      </c>
    </row>
    <row r="36" spans="1:2" x14ac:dyDescent="0.3">
      <c r="A36" t="s">
        <v>40</v>
      </c>
      <c r="B36">
        <v>7295</v>
      </c>
    </row>
    <row r="37" spans="1:2" x14ac:dyDescent="0.3">
      <c r="A37" t="s">
        <v>40</v>
      </c>
      <c r="B37">
        <v>7295</v>
      </c>
    </row>
    <row r="38" spans="1:2" x14ac:dyDescent="0.3">
      <c r="A38" t="s">
        <v>40</v>
      </c>
      <c r="B38">
        <v>7895</v>
      </c>
    </row>
    <row r="39" spans="1:2" x14ac:dyDescent="0.3">
      <c r="A39" t="s">
        <v>40</v>
      </c>
      <c r="B39">
        <v>9095</v>
      </c>
    </row>
    <row r="40" spans="1:2" x14ac:dyDescent="0.3">
      <c r="A40" t="s">
        <v>40</v>
      </c>
      <c r="B40">
        <v>8845</v>
      </c>
    </row>
    <row r="41" spans="1:2" x14ac:dyDescent="0.3">
      <c r="A41" t="s">
        <v>40</v>
      </c>
      <c r="B41">
        <v>10295</v>
      </c>
    </row>
    <row r="42" spans="1:2" x14ac:dyDescent="0.3">
      <c r="A42" t="s">
        <v>40</v>
      </c>
      <c r="B42">
        <v>12945</v>
      </c>
    </row>
    <row r="43" spans="1:2" x14ac:dyDescent="0.3">
      <c r="A43" t="s">
        <v>40</v>
      </c>
      <c r="B43">
        <v>10345</v>
      </c>
    </row>
    <row r="44" spans="1:2" x14ac:dyDescent="0.3">
      <c r="A44" t="s">
        <v>41</v>
      </c>
      <c r="B44">
        <v>6785</v>
      </c>
    </row>
    <row r="45" spans="1:2" x14ac:dyDescent="0.3">
      <c r="A45" t="s">
        <v>41</v>
      </c>
      <c r="B45">
        <v>11048</v>
      </c>
    </row>
    <row r="46" spans="1:2" x14ac:dyDescent="0.3">
      <c r="A46" t="s">
        <v>42</v>
      </c>
      <c r="B46">
        <v>32250</v>
      </c>
    </row>
    <row r="47" spans="1:2" x14ac:dyDescent="0.3">
      <c r="A47" t="s">
        <v>42</v>
      </c>
      <c r="B47">
        <v>35550</v>
      </c>
    </row>
    <row r="48" spans="1:2" x14ac:dyDescent="0.3">
      <c r="A48" t="s">
        <v>42</v>
      </c>
      <c r="B48">
        <v>36000</v>
      </c>
    </row>
    <row r="49" spans="1:2" x14ac:dyDescent="0.3">
      <c r="A49" t="s">
        <v>44</v>
      </c>
      <c r="B49">
        <v>5195</v>
      </c>
    </row>
    <row r="50" spans="1:2" x14ac:dyDescent="0.3">
      <c r="A50" t="s">
        <v>44</v>
      </c>
      <c r="B50">
        <v>6095</v>
      </c>
    </row>
    <row r="51" spans="1:2" x14ac:dyDescent="0.3">
      <c r="A51" t="s">
        <v>44</v>
      </c>
      <c r="B51">
        <v>6795</v>
      </c>
    </row>
    <row r="52" spans="1:2" x14ac:dyDescent="0.3">
      <c r="A52" t="s">
        <v>44</v>
      </c>
      <c r="B52">
        <v>6695</v>
      </c>
    </row>
    <row r="53" spans="1:2" x14ac:dyDescent="0.3">
      <c r="A53" t="s">
        <v>44</v>
      </c>
      <c r="B53">
        <v>7395</v>
      </c>
    </row>
    <row r="54" spans="1:2" x14ac:dyDescent="0.3">
      <c r="A54" t="s">
        <v>44</v>
      </c>
      <c r="B54">
        <v>10945</v>
      </c>
    </row>
    <row r="55" spans="1:2" x14ac:dyDescent="0.3">
      <c r="A55" t="s">
        <v>44</v>
      </c>
      <c r="B55">
        <v>11845</v>
      </c>
    </row>
    <row r="56" spans="1:2" x14ac:dyDescent="0.3">
      <c r="A56" t="s">
        <v>44</v>
      </c>
      <c r="B56">
        <v>13645</v>
      </c>
    </row>
    <row r="57" spans="1:2" x14ac:dyDescent="0.3">
      <c r="A57" t="s">
        <v>44</v>
      </c>
      <c r="B57">
        <v>15645</v>
      </c>
    </row>
    <row r="58" spans="1:2" x14ac:dyDescent="0.3">
      <c r="A58" t="s">
        <v>44</v>
      </c>
      <c r="B58">
        <v>8845</v>
      </c>
    </row>
    <row r="59" spans="1:2" x14ac:dyDescent="0.3">
      <c r="A59" t="s">
        <v>44</v>
      </c>
      <c r="B59">
        <v>8495</v>
      </c>
    </row>
    <row r="60" spans="1:2" x14ac:dyDescent="0.3">
      <c r="A60" t="s">
        <v>44</v>
      </c>
      <c r="B60">
        <v>10595</v>
      </c>
    </row>
    <row r="61" spans="1:2" x14ac:dyDescent="0.3">
      <c r="A61" t="s">
        <v>44</v>
      </c>
      <c r="B61">
        <v>10245</v>
      </c>
    </row>
    <row r="62" spans="1:2" x14ac:dyDescent="0.3">
      <c r="A62" t="s">
        <v>44</v>
      </c>
      <c r="B62">
        <v>10795</v>
      </c>
    </row>
    <row r="63" spans="1:2" x14ac:dyDescent="0.3">
      <c r="A63" t="s">
        <v>44</v>
      </c>
      <c r="B63">
        <v>11245</v>
      </c>
    </row>
    <row r="64" spans="1:2" x14ac:dyDescent="0.3">
      <c r="A64" t="s">
        <v>44</v>
      </c>
      <c r="B64">
        <v>18280</v>
      </c>
    </row>
    <row r="65" spans="1:2" x14ac:dyDescent="0.3">
      <c r="A65" t="s">
        <v>44</v>
      </c>
      <c r="B65">
        <v>18344</v>
      </c>
    </row>
    <row r="66" spans="1:2" x14ac:dyDescent="0.3">
      <c r="A66" t="s">
        <v>46</v>
      </c>
      <c r="B66">
        <v>25552</v>
      </c>
    </row>
    <row r="67" spans="1:2" x14ac:dyDescent="0.3">
      <c r="A67" t="s">
        <v>46</v>
      </c>
      <c r="B67">
        <v>28248</v>
      </c>
    </row>
    <row r="68" spans="1:2" x14ac:dyDescent="0.3">
      <c r="A68" t="s">
        <v>46</v>
      </c>
      <c r="B68">
        <v>28176</v>
      </c>
    </row>
    <row r="69" spans="1:2" x14ac:dyDescent="0.3">
      <c r="A69" t="s">
        <v>46</v>
      </c>
      <c r="B69">
        <v>31600</v>
      </c>
    </row>
    <row r="70" spans="1:2" x14ac:dyDescent="0.3">
      <c r="A70" t="s">
        <v>46</v>
      </c>
      <c r="B70">
        <v>34184</v>
      </c>
    </row>
    <row r="71" spans="1:2" x14ac:dyDescent="0.3">
      <c r="A71" t="s">
        <v>46</v>
      </c>
      <c r="B71">
        <v>35056</v>
      </c>
    </row>
    <row r="72" spans="1:2" x14ac:dyDescent="0.3">
      <c r="A72" t="s">
        <v>46</v>
      </c>
      <c r="B72">
        <v>40960</v>
      </c>
    </row>
    <row r="73" spans="1:2" x14ac:dyDescent="0.3">
      <c r="A73" t="s">
        <v>46</v>
      </c>
      <c r="B73">
        <v>45400</v>
      </c>
    </row>
    <row r="74" spans="1:2" x14ac:dyDescent="0.3">
      <c r="A74" t="s">
        <v>49</v>
      </c>
      <c r="B74">
        <v>16503</v>
      </c>
    </row>
    <row r="75" spans="1:2" x14ac:dyDescent="0.3">
      <c r="A75" t="s">
        <v>50</v>
      </c>
      <c r="B75">
        <v>5389</v>
      </c>
    </row>
    <row r="76" spans="1:2" x14ac:dyDescent="0.3">
      <c r="A76" t="s">
        <v>50</v>
      </c>
      <c r="B76">
        <v>6189</v>
      </c>
    </row>
    <row r="77" spans="1:2" x14ac:dyDescent="0.3">
      <c r="A77" t="s">
        <v>50</v>
      </c>
      <c r="B77">
        <v>6669</v>
      </c>
    </row>
    <row r="78" spans="1:2" x14ac:dyDescent="0.3">
      <c r="A78" t="s">
        <v>50</v>
      </c>
      <c r="B78">
        <v>7689</v>
      </c>
    </row>
    <row r="79" spans="1:2" x14ac:dyDescent="0.3">
      <c r="A79" t="s">
        <v>50</v>
      </c>
      <c r="B79">
        <v>9959</v>
      </c>
    </row>
    <row r="80" spans="1:2" x14ac:dyDescent="0.3">
      <c r="A80" t="s">
        <v>50</v>
      </c>
      <c r="B80">
        <v>8499</v>
      </c>
    </row>
    <row r="81" spans="1:2" x14ac:dyDescent="0.3">
      <c r="A81" t="s">
        <v>50</v>
      </c>
      <c r="B81">
        <v>12629</v>
      </c>
    </row>
    <row r="82" spans="1:2" x14ac:dyDescent="0.3">
      <c r="A82" t="s">
        <v>50</v>
      </c>
      <c r="B82">
        <v>14869</v>
      </c>
    </row>
    <row r="83" spans="1:2" x14ac:dyDescent="0.3">
      <c r="A83" t="s">
        <v>50</v>
      </c>
      <c r="B83">
        <v>14489</v>
      </c>
    </row>
    <row r="84" spans="1:2" x14ac:dyDescent="0.3">
      <c r="A84" t="s">
        <v>50</v>
      </c>
      <c r="B84">
        <v>6989</v>
      </c>
    </row>
    <row r="85" spans="1:2" x14ac:dyDescent="0.3">
      <c r="A85" t="s">
        <v>50</v>
      </c>
      <c r="B85">
        <v>8189</v>
      </c>
    </row>
    <row r="86" spans="1:2" x14ac:dyDescent="0.3">
      <c r="A86" t="s">
        <v>50</v>
      </c>
      <c r="B86">
        <v>9279</v>
      </c>
    </row>
    <row r="87" spans="1:2" x14ac:dyDescent="0.3">
      <c r="A87" t="s">
        <v>50</v>
      </c>
      <c r="B87">
        <v>9279</v>
      </c>
    </row>
    <row r="88" spans="1:2" x14ac:dyDescent="0.3">
      <c r="A88" t="s">
        <v>51</v>
      </c>
      <c r="B88">
        <v>5499</v>
      </c>
    </row>
    <row r="89" spans="1:2" x14ac:dyDescent="0.3">
      <c r="A89" t="s">
        <v>51</v>
      </c>
      <c r="B89">
        <v>7099</v>
      </c>
    </row>
    <row r="90" spans="1:2" x14ac:dyDescent="0.3">
      <c r="A90" t="s">
        <v>51</v>
      </c>
      <c r="B90">
        <v>6649</v>
      </c>
    </row>
    <row r="91" spans="1:2" x14ac:dyDescent="0.3">
      <c r="A91" t="s">
        <v>51</v>
      </c>
      <c r="B91">
        <v>6849</v>
      </c>
    </row>
    <row r="92" spans="1:2" x14ac:dyDescent="0.3">
      <c r="A92" t="s">
        <v>51</v>
      </c>
      <c r="B92">
        <v>7349</v>
      </c>
    </row>
    <row r="93" spans="1:2" x14ac:dyDescent="0.3">
      <c r="A93" t="s">
        <v>51</v>
      </c>
      <c r="B93">
        <v>7299</v>
      </c>
    </row>
    <row r="94" spans="1:2" x14ac:dyDescent="0.3">
      <c r="A94" t="s">
        <v>51</v>
      </c>
      <c r="B94">
        <v>7799</v>
      </c>
    </row>
    <row r="95" spans="1:2" x14ac:dyDescent="0.3">
      <c r="A95" t="s">
        <v>51</v>
      </c>
      <c r="B95">
        <v>7499</v>
      </c>
    </row>
    <row r="96" spans="1:2" x14ac:dyDescent="0.3">
      <c r="A96" t="s">
        <v>51</v>
      </c>
      <c r="B96">
        <v>7999</v>
      </c>
    </row>
    <row r="97" spans="1:2" x14ac:dyDescent="0.3">
      <c r="A97" t="s">
        <v>51</v>
      </c>
      <c r="B97">
        <v>8249</v>
      </c>
    </row>
    <row r="98" spans="1:2" x14ac:dyDescent="0.3">
      <c r="A98" t="s">
        <v>51</v>
      </c>
      <c r="B98">
        <v>8949</v>
      </c>
    </row>
    <row r="99" spans="1:2" x14ac:dyDescent="0.3">
      <c r="A99" t="s">
        <v>51</v>
      </c>
      <c r="B99">
        <v>9549</v>
      </c>
    </row>
    <row r="100" spans="1:2" x14ac:dyDescent="0.3">
      <c r="A100" t="s">
        <v>51</v>
      </c>
      <c r="B100">
        <v>13499</v>
      </c>
    </row>
    <row r="101" spans="1:2" x14ac:dyDescent="0.3">
      <c r="A101" t="s">
        <v>51</v>
      </c>
      <c r="B101">
        <v>14399</v>
      </c>
    </row>
    <row r="102" spans="1:2" x14ac:dyDescent="0.3">
      <c r="A102" t="s">
        <v>51</v>
      </c>
      <c r="B102">
        <v>13499</v>
      </c>
    </row>
    <row r="103" spans="1:2" x14ac:dyDescent="0.3">
      <c r="A103" t="s">
        <v>51</v>
      </c>
      <c r="B103">
        <v>17199</v>
      </c>
    </row>
    <row r="104" spans="1:2" x14ac:dyDescent="0.3">
      <c r="A104" t="s">
        <v>51</v>
      </c>
      <c r="B104">
        <v>19699</v>
      </c>
    </row>
    <row r="105" spans="1:2" x14ac:dyDescent="0.3">
      <c r="A105" t="s">
        <v>51</v>
      </c>
      <c r="B105">
        <v>18399</v>
      </c>
    </row>
    <row r="106" spans="1:2" x14ac:dyDescent="0.3">
      <c r="A106" t="s">
        <v>52</v>
      </c>
      <c r="B106">
        <v>11900</v>
      </c>
    </row>
    <row r="107" spans="1:2" x14ac:dyDescent="0.3">
      <c r="A107" t="s">
        <v>52</v>
      </c>
      <c r="B107">
        <v>13200</v>
      </c>
    </row>
    <row r="108" spans="1:2" x14ac:dyDescent="0.3">
      <c r="A108" t="s">
        <v>52</v>
      </c>
      <c r="B108">
        <v>12440</v>
      </c>
    </row>
    <row r="109" spans="1:2" x14ac:dyDescent="0.3">
      <c r="A109" t="s">
        <v>52</v>
      </c>
      <c r="B109">
        <v>13860</v>
      </c>
    </row>
    <row r="110" spans="1:2" x14ac:dyDescent="0.3">
      <c r="A110" t="s">
        <v>52</v>
      </c>
      <c r="B110">
        <v>15580</v>
      </c>
    </row>
    <row r="111" spans="1:2" x14ac:dyDescent="0.3">
      <c r="A111" t="s">
        <v>52</v>
      </c>
      <c r="B111">
        <v>16900</v>
      </c>
    </row>
    <row r="112" spans="1:2" x14ac:dyDescent="0.3">
      <c r="A112" t="s">
        <v>52</v>
      </c>
      <c r="B112">
        <v>16695</v>
      </c>
    </row>
    <row r="113" spans="1:2" x14ac:dyDescent="0.3">
      <c r="A113" t="s">
        <v>52</v>
      </c>
      <c r="B113">
        <v>17075</v>
      </c>
    </row>
    <row r="114" spans="1:2" x14ac:dyDescent="0.3">
      <c r="A114" t="s">
        <v>52</v>
      </c>
      <c r="B114">
        <v>16630</v>
      </c>
    </row>
    <row r="115" spans="1:2" x14ac:dyDescent="0.3">
      <c r="A115" t="s">
        <v>52</v>
      </c>
      <c r="B115">
        <v>17950</v>
      </c>
    </row>
    <row r="116" spans="1:2" x14ac:dyDescent="0.3">
      <c r="A116" t="s">
        <v>52</v>
      </c>
      <c r="B116">
        <v>18150</v>
      </c>
    </row>
    <row r="117" spans="1:2" x14ac:dyDescent="0.3">
      <c r="A117" t="s">
        <v>53</v>
      </c>
      <c r="B117">
        <v>5572</v>
      </c>
    </row>
    <row r="118" spans="1:2" x14ac:dyDescent="0.3">
      <c r="A118" t="s">
        <v>53</v>
      </c>
      <c r="B118">
        <v>7957</v>
      </c>
    </row>
    <row r="119" spans="1:2" x14ac:dyDescent="0.3">
      <c r="A119" t="s">
        <v>53</v>
      </c>
      <c r="B119">
        <v>6229</v>
      </c>
    </row>
    <row r="120" spans="1:2" x14ac:dyDescent="0.3">
      <c r="A120" t="s">
        <v>53</v>
      </c>
      <c r="B120">
        <v>6692</v>
      </c>
    </row>
    <row r="121" spans="1:2" x14ac:dyDescent="0.3">
      <c r="A121" t="s">
        <v>53</v>
      </c>
      <c r="B121">
        <v>7609</v>
      </c>
    </row>
    <row r="122" spans="1:2" x14ac:dyDescent="0.3">
      <c r="A122" t="s">
        <v>53</v>
      </c>
      <c r="B122">
        <v>8921</v>
      </c>
    </row>
    <row r="123" spans="1:2" x14ac:dyDescent="0.3">
      <c r="A123" t="s">
        <v>53</v>
      </c>
      <c r="B123">
        <v>12764</v>
      </c>
    </row>
    <row r="124" spans="1:2" x14ac:dyDescent="0.3">
      <c r="A124" t="s">
        <v>54</v>
      </c>
      <c r="B124">
        <v>22018</v>
      </c>
    </row>
    <row r="125" spans="1:2" x14ac:dyDescent="0.3">
      <c r="A125" t="s">
        <v>54</v>
      </c>
      <c r="B125">
        <v>32528</v>
      </c>
    </row>
    <row r="126" spans="1:2" x14ac:dyDescent="0.3">
      <c r="A126" t="s">
        <v>54</v>
      </c>
      <c r="B126">
        <v>34028</v>
      </c>
    </row>
    <row r="127" spans="1:2" x14ac:dyDescent="0.3">
      <c r="A127" t="s">
        <v>54</v>
      </c>
      <c r="B127">
        <v>37028</v>
      </c>
    </row>
    <row r="128" spans="1:2" x14ac:dyDescent="0.3">
      <c r="A128" t="s">
        <v>56</v>
      </c>
      <c r="B128">
        <v>9295</v>
      </c>
    </row>
    <row r="129" spans="1:2" x14ac:dyDescent="0.3">
      <c r="A129" t="s">
        <v>56</v>
      </c>
      <c r="B129">
        <v>9895</v>
      </c>
    </row>
    <row r="130" spans="1:2" x14ac:dyDescent="0.3">
      <c r="A130" t="s">
        <v>57</v>
      </c>
      <c r="B130">
        <v>11850</v>
      </c>
    </row>
    <row r="131" spans="1:2" x14ac:dyDescent="0.3">
      <c r="A131" t="s">
        <v>57</v>
      </c>
      <c r="B131">
        <v>12170</v>
      </c>
    </row>
    <row r="132" spans="1:2" x14ac:dyDescent="0.3">
      <c r="A132" t="s">
        <v>57</v>
      </c>
      <c r="B132">
        <v>15040</v>
      </c>
    </row>
    <row r="133" spans="1:2" x14ac:dyDescent="0.3">
      <c r="A133" t="s">
        <v>57</v>
      </c>
      <c r="B133">
        <v>15510</v>
      </c>
    </row>
    <row r="134" spans="1:2" x14ac:dyDescent="0.3">
      <c r="A134" t="s">
        <v>57</v>
      </c>
      <c r="B134">
        <v>18150</v>
      </c>
    </row>
    <row r="135" spans="1:2" x14ac:dyDescent="0.3">
      <c r="A135" t="s">
        <v>57</v>
      </c>
      <c r="B135">
        <v>18620</v>
      </c>
    </row>
    <row r="136" spans="1:2" x14ac:dyDescent="0.3">
      <c r="A136" t="s">
        <v>58</v>
      </c>
      <c r="B136">
        <v>5118</v>
      </c>
    </row>
    <row r="137" spans="1:2" x14ac:dyDescent="0.3">
      <c r="A137" t="s">
        <v>58</v>
      </c>
      <c r="B137">
        <v>7053</v>
      </c>
    </row>
    <row r="138" spans="1:2" x14ac:dyDescent="0.3">
      <c r="A138" t="s">
        <v>58</v>
      </c>
      <c r="B138">
        <v>7603</v>
      </c>
    </row>
    <row r="139" spans="1:2" x14ac:dyDescent="0.3">
      <c r="A139" t="s">
        <v>58</v>
      </c>
      <c r="B139">
        <v>7126</v>
      </c>
    </row>
    <row r="140" spans="1:2" x14ac:dyDescent="0.3">
      <c r="A140" t="s">
        <v>58</v>
      </c>
      <c r="B140">
        <v>7775</v>
      </c>
    </row>
    <row r="141" spans="1:2" x14ac:dyDescent="0.3">
      <c r="A141" t="s">
        <v>58</v>
      </c>
      <c r="B141">
        <v>9960</v>
      </c>
    </row>
    <row r="142" spans="1:2" x14ac:dyDescent="0.3">
      <c r="A142" t="s">
        <v>58</v>
      </c>
      <c r="B142">
        <v>9233</v>
      </c>
    </row>
    <row r="143" spans="1:2" x14ac:dyDescent="0.3">
      <c r="A143" t="s">
        <v>58</v>
      </c>
      <c r="B143">
        <v>11259</v>
      </c>
    </row>
    <row r="144" spans="1:2" x14ac:dyDescent="0.3">
      <c r="A144" t="s">
        <v>58</v>
      </c>
      <c r="B144">
        <v>7463</v>
      </c>
    </row>
    <row r="145" spans="1:2" x14ac:dyDescent="0.3">
      <c r="A145" t="s">
        <v>58</v>
      </c>
      <c r="B145">
        <v>10198</v>
      </c>
    </row>
    <row r="146" spans="1:2" x14ac:dyDescent="0.3">
      <c r="A146" t="s">
        <v>58</v>
      </c>
      <c r="B146">
        <v>8013</v>
      </c>
    </row>
    <row r="147" spans="1:2" x14ac:dyDescent="0.3">
      <c r="A147" t="s">
        <v>58</v>
      </c>
      <c r="B147">
        <v>11694</v>
      </c>
    </row>
    <row r="148" spans="1:2" x14ac:dyDescent="0.3">
      <c r="A148" t="s">
        <v>59</v>
      </c>
      <c r="B148">
        <v>5348</v>
      </c>
    </row>
    <row r="149" spans="1:2" x14ac:dyDescent="0.3">
      <c r="A149" t="s">
        <v>59</v>
      </c>
      <c r="B149">
        <v>6338</v>
      </c>
    </row>
    <row r="150" spans="1:2" x14ac:dyDescent="0.3">
      <c r="A150" t="s">
        <v>59</v>
      </c>
      <c r="B150">
        <v>6488</v>
      </c>
    </row>
    <row r="151" spans="1:2" x14ac:dyDescent="0.3">
      <c r="A151" t="s">
        <v>59</v>
      </c>
      <c r="B151">
        <v>6918</v>
      </c>
    </row>
    <row r="152" spans="1:2" x14ac:dyDescent="0.3">
      <c r="A152" t="s">
        <v>59</v>
      </c>
      <c r="B152">
        <v>7898</v>
      </c>
    </row>
    <row r="153" spans="1:2" x14ac:dyDescent="0.3">
      <c r="A153" t="s">
        <v>59</v>
      </c>
      <c r="B153">
        <v>8778</v>
      </c>
    </row>
    <row r="154" spans="1:2" x14ac:dyDescent="0.3">
      <c r="A154" t="s">
        <v>59</v>
      </c>
      <c r="B154">
        <v>6938</v>
      </c>
    </row>
    <row r="155" spans="1:2" x14ac:dyDescent="0.3">
      <c r="A155" t="s">
        <v>59</v>
      </c>
      <c r="B155">
        <v>7198</v>
      </c>
    </row>
    <row r="156" spans="1:2" x14ac:dyDescent="0.3">
      <c r="A156" t="s">
        <v>59</v>
      </c>
      <c r="B156">
        <v>7898</v>
      </c>
    </row>
    <row r="157" spans="1:2" x14ac:dyDescent="0.3">
      <c r="A157" t="s">
        <v>59</v>
      </c>
      <c r="B157">
        <v>7788</v>
      </c>
    </row>
    <row r="158" spans="1:2" x14ac:dyDescent="0.3">
      <c r="A158" t="s">
        <v>59</v>
      </c>
      <c r="B158">
        <v>7738</v>
      </c>
    </row>
    <row r="159" spans="1:2" x14ac:dyDescent="0.3">
      <c r="A159" t="s">
        <v>59</v>
      </c>
      <c r="B159">
        <v>8358</v>
      </c>
    </row>
    <row r="160" spans="1:2" x14ac:dyDescent="0.3">
      <c r="A160" t="s">
        <v>59</v>
      </c>
      <c r="B160">
        <v>9258</v>
      </c>
    </row>
    <row r="161" spans="1:2" x14ac:dyDescent="0.3">
      <c r="A161" t="s">
        <v>59</v>
      </c>
      <c r="B161">
        <v>8058</v>
      </c>
    </row>
    <row r="162" spans="1:2" x14ac:dyDescent="0.3">
      <c r="A162" t="s">
        <v>59</v>
      </c>
      <c r="B162">
        <v>8238</v>
      </c>
    </row>
    <row r="163" spans="1:2" x14ac:dyDescent="0.3">
      <c r="A163" t="s">
        <v>59</v>
      </c>
      <c r="B163">
        <v>9298</v>
      </c>
    </row>
    <row r="164" spans="1:2" x14ac:dyDescent="0.3">
      <c r="A164" t="s">
        <v>59</v>
      </c>
      <c r="B164">
        <v>9538</v>
      </c>
    </row>
    <row r="165" spans="1:2" x14ac:dyDescent="0.3">
      <c r="A165" t="s">
        <v>59</v>
      </c>
      <c r="B165">
        <v>8449</v>
      </c>
    </row>
    <row r="166" spans="1:2" x14ac:dyDescent="0.3">
      <c r="A166" t="s">
        <v>59</v>
      </c>
      <c r="B166">
        <v>9639</v>
      </c>
    </row>
    <row r="167" spans="1:2" x14ac:dyDescent="0.3">
      <c r="A167" t="s">
        <v>59</v>
      </c>
      <c r="B167">
        <v>9989</v>
      </c>
    </row>
    <row r="168" spans="1:2" x14ac:dyDescent="0.3">
      <c r="A168" t="s">
        <v>59</v>
      </c>
      <c r="B168">
        <v>11199</v>
      </c>
    </row>
    <row r="169" spans="1:2" x14ac:dyDescent="0.3">
      <c r="A169" t="s">
        <v>59</v>
      </c>
      <c r="B169">
        <v>11549</v>
      </c>
    </row>
    <row r="170" spans="1:2" x14ac:dyDescent="0.3">
      <c r="A170" t="s">
        <v>59</v>
      </c>
      <c r="B170">
        <v>17669</v>
      </c>
    </row>
    <row r="171" spans="1:2" x14ac:dyDescent="0.3">
      <c r="A171" t="s">
        <v>59</v>
      </c>
      <c r="B171">
        <v>8948</v>
      </c>
    </row>
    <row r="172" spans="1:2" x14ac:dyDescent="0.3">
      <c r="A172" t="s">
        <v>59</v>
      </c>
      <c r="B172">
        <v>10698</v>
      </c>
    </row>
    <row r="173" spans="1:2" x14ac:dyDescent="0.3">
      <c r="A173" t="s">
        <v>59</v>
      </c>
      <c r="B173">
        <v>9988</v>
      </c>
    </row>
    <row r="174" spans="1:2" x14ac:dyDescent="0.3">
      <c r="A174" t="s">
        <v>59</v>
      </c>
      <c r="B174">
        <v>10898</v>
      </c>
    </row>
    <row r="175" spans="1:2" x14ac:dyDescent="0.3">
      <c r="A175" t="s">
        <v>59</v>
      </c>
      <c r="B175">
        <v>11248</v>
      </c>
    </row>
    <row r="176" spans="1:2" x14ac:dyDescent="0.3">
      <c r="A176" t="s">
        <v>59</v>
      </c>
      <c r="B176">
        <v>16558</v>
      </c>
    </row>
    <row r="177" spans="1:2" x14ac:dyDescent="0.3">
      <c r="A177" t="s">
        <v>59</v>
      </c>
      <c r="B177">
        <v>15998</v>
      </c>
    </row>
    <row r="178" spans="1:2" x14ac:dyDescent="0.3">
      <c r="A178" t="s">
        <v>59</v>
      </c>
      <c r="B178">
        <v>15690</v>
      </c>
    </row>
    <row r="179" spans="1:2" x14ac:dyDescent="0.3">
      <c r="A179" t="s">
        <v>59</v>
      </c>
      <c r="B179">
        <v>15750</v>
      </c>
    </row>
    <row r="180" spans="1:2" x14ac:dyDescent="0.3">
      <c r="A180" t="s">
        <v>60</v>
      </c>
      <c r="B180">
        <v>7775</v>
      </c>
    </row>
    <row r="181" spans="1:2" x14ac:dyDescent="0.3">
      <c r="A181" t="s">
        <v>60</v>
      </c>
      <c r="B181">
        <v>7975</v>
      </c>
    </row>
    <row r="182" spans="1:2" x14ac:dyDescent="0.3">
      <c r="A182" t="s">
        <v>60</v>
      </c>
      <c r="B182">
        <v>7995</v>
      </c>
    </row>
    <row r="183" spans="1:2" x14ac:dyDescent="0.3">
      <c r="A183" t="s">
        <v>60</v>
      </c>
      <c r="B183">
        <v>8195</v>
      </c>
    </row>
    <row r="184" spans="1:2" x14ac:dyDescent="0.3">
      <c r="A184" t="s">
        <v>60</v>
      </c>
      <c r="B184">
        <v>8495</v>
      </c>
    </row>
    <row r="185" spans="1:2" x14ac:dyDescent="0.3">
      <c r="A185" t="s">
        <v>60</v>
      </c>
      <c r="B185">
        <v>9495</v>
      </c>
    </row>
    <row r="186" spans="1:2" x14ac:dyDescent="0.3">
      <c r="A186" t="s">
        <v>60</v>
      </c>
      <c r="B186">
        <v>9995</v>
      </c>
    </row>
    <row r="187" spans="1:2" x14ac:dyDescent="0.3">
      <c r="A187" t="s">
        <v>60</v>
      </c>
      <c r="B187">
        <v>11595</v>
      </c>
    </row>
    <row r="188" spans="1:2" x14ac:dyDescent="0.3">
      <c r="A188" t="s">
        <v>60</v>
      </c>
      <c r="B188">
        <v>9980</v>
      </c>
    </row>
    <row r="189" spans="1:2" x14ac:dyDescent="0.3">
      <c r="A189" t="s">
        <v>60</v>
      </c>
      <c r="B189">
        <v>13295</v>
      </c>
    </row>
    <row r="190" spans="1:2" x14ac:dyDescent="0.3">
      <c r="A190" t="s">
        <v>60</v>
      </c>
      <c r="B190">
        <v>13845</v>
      </c>
    </row>
    <row r="191" spans="1:2" x14ac:dyDescent="0.3">
      <c r="A191" t="s">
        <v>60</v>
      </c>
      <c r="B191">
        <v>12290</v>
      </c>
    </row>
    <row r="192" spans="1:2" x14ac:dyDescent="0.3">
      <c r="A192" t="s">
        <v>61</v>
      </c>
      <c r="B192">
        <v>12940</v>
      </c>
    </row>
    <row r="193" spans="1:2" x14ac:dyDescent="0.3">
      <c r="A193" t="s">
        <v>61</v>
      </c>
      <c r="B193">
        <v>13415</v>
      </c>
    </row>
    <row r="194" spans="1:2" x14ac:dyDescent="0.3">
      <c r="A194" t="s">
        <v>61</v>
      </c>
      <c r="B194">
        <v>15985</v>
      </c>
    </row>
    <row r="195" spans="1:2" x14ac:dyDescent="0.3">
      <c r="A195" t="s">
        <v>61</v>
      </c>
      <c r="B195">
        <v>16515</v>
      </c>
    </row>
    <row r="196" spans="1:2" x14ac:dyDescent="0.3">
      <c r="A196" t="s">
        <v>61</v>
      </c>
      <c r="B196">
        <v>18420</v>
      </c>
    </row>
    <row r="197" spans="1:2" x14ac:dyDescent="0.3">
      <c r="A197" t="s">
        <v>61</v>
      </c>
      <c r="B197">
        <v>18950</v>
      </c>
    </row>
    <row r="198" spans="1:2" x14ac:dyDescent="0.3">
      <c r="A198" t="s">
        <v>61</v>
      </c>
      <c r="B198">
        <v>16845</v>
      </c>
    </row>
    <row r="199" spans="1:2" x14ac:dyDescent="0.3">
      <c r="A199" t="s">
        <v>61</v>
      </c>
      <c r="B199">
        <v>19045</v>
      </c>
    </row>
    <row r="200" spans="1:2" x14ac:dyDescent="0.3">
      <c r="A200" t="s">
        <v>61</v>
      </c>
      <c r="B200">
        <v>21485</v>
      </c>
    </row>
    <row r="201" spans="1:2" x14ac:dyDescent="0.3">
      <c r="A201" t="s">
        <v>61</v>
      </c>
      <c r="B201">
        <v>22470</v>
      </c>
    </row>
    <row r="202" spans="1:2" x14ac:dyDescent="0.3">
      <c r="A202" t="s">
        <v>61</v>
      </c>
      <c r="B202">
        <v>22625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8239-E535-4328-AF7E-876F5A841025}">
  <dimension ref="A1:F11"/>
  <sheetViews>
    <sheetView workbookViewId="0">
      <selection activeCell="D11" sqref="D11"/>
    </sheetView>
  </sheetViews>
  <sheetFormatPr defaultRowHeight="14.4" x14ac:dyDescent="0.3"/>
  <cols>
    <col min="1" max="1" width="15" customWidth="1"/>
    <col min="5" max="5" width="17.6640625" customWidth="1"/>
  </cols>
  <sheetData>
    <row r="1" spans="1:6" x14ac:dyDescent="0.3">
      <c r="A1" t="s">
        <v>3</v>
      </c>
      <c r="E1" t="s">
        <v>12</v>
      </c>
    </row>
    <row r="2" spans="1:6" x14ac:dyDescent="0.3">
      <c r="A2" t="s">
        <v>22</v>
      </c>
      <c r="B2">
        <v>2</v>
      </c>
      <c r="E2" t="s">
        <v>26</v>
      </c>
      <c r="F2">
        <v>4</v>
      </c>
    </row>
    <row r="3" spans="1:6" x14ac:dyDescent="0.3">
      <c r="A3" t="s">
        <v>26</v>
      </c>
      <c r="B3">
        <v>4</v>
      </c>
      <c r="E3" t="s">
        <v>28</v>
      </c>
      <c r="F3">
        <v>6</v>
      </c>
    </row>
    <row r="4" spans="1:6" x14ac:dyDescent="0.3">
      <c r="E4" t="s">
        <v>33</v>
      </c>
      <c r="F4">
        <v>5</v>
      </c>
    </row>
    <row r="5" spans="1:6" x14ac:dyDescent="0.3">
      <c r="E5" t="s">
        <v>38</v>
      </c>
      <c r="F5">
        <v>3</v>
      </c>
    </row>
    <row r="6" spans="1:6" x14ac:dyDescent="0.3">
      <c r="E6" t="s">
        <v>43</v>
      </c>
      <c r="F6">
        <v>12</v>
      </c>
    </row>
    <row r="7" spans="1:6" x14ac:dyDescent="0.3">
      <c r="E7" t="s">
        <v>22</v>
      </c>
      <c r="F7">
        <v>2</v>
      </c>
    </row>
    <row r="8" spans="1:6" x14ac:dyDescent="0.3">
      <c r="E8" t="s">
        <v>48</v>
      </c>
      <c r="F8">
        <v>8</v>
      </c>
    </row>
    <row r="11" spans="1:6" x14ac:dyDescent="0.3">
      <c r="D1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Q3</vt:lpstr>
      <vt:lpstr> Q5(1)</vt:lpstr>
      <vt:lpstr>Sheet7</vt:lpstr>
      <vt:lpstr>Sheet6</vt:lpstr>
      <vt:lpstr>Sheet1</vt:lpstr>
      <vt:lpstr>Automobile</vt:lpstr>
      <vt:lpstr>Q5(2)</vt:lpstr>
      <vt:lpstr>Q5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Goyal</dc:creator>
  <cp:lastModifiedBy>Bharanitharan Pandian</cp:lastModifiedBy>
  <dcterms:created xsi:type="dcterms:W3CDTF">2020-06-08T13:57:27Z</dcterms:created>
  <dcterms:modified xsi:type="dcterms:W3CDTF">2023-10-09T07:13:21Z</dcterms:modified>
</cp:coreProperties>
</file>