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bhara\Downloads\"/>
    </mc:Choice>
  </mc:AlternateContent>
  <xr:revisionPtr revIDLastSave="0" documentId="13_ncr:1_{4A318E56-6758-41FD-B696-A4021C4B58EF}" xr6:coauthVersionLast="47" xr6:coauthVersionMax="47" xr10:uidLastSave="{00000000-0000-0000-0000-000000000000}"/>
  <bookViews>
    <workbookView xWindow="-108" yWindow="-108" windowWidth="23256" windowHeight="12456" activeTab="9" xr2:uid="{00000000-000D-0000-FFFF-FFFF00000000}"/>
  </bookViews>
  <sheets>
    <sheet name="Sheet 1" sheetId="1" r:id="rId1"/>
    <sheet name="Q1" sheetId="2" r:id="rId2"/>
    <sheet name="Q2" sheetId="3" r:id="rId3"/>
    <sheet name="Q3" sheetId="4" r:id="rId4"/>
    <sheet name="Q4" sheetId="5" r:id="rId5"/>
    <sheet name="Q5" sheetId="6" r:id="rId6"/>
    <sheet name="Updated Sheet 1" sheetId="9" r:id="rId7"/>
    <sheet name="Q6" sheetId="7" r:id="rId8"/>
    <sheet name="Q7" sheetId="8" r:id="rId9"/>
    <sheet name="Q8" sheetId="10" r:id="rId10"/>
  </sheets>
  <definedNames>
    <definedName name="_xlchart.v1.0" hidden="1">'Sheet 1'!$J$1</definedName>
    <definedName name="_xlchart.v1.1" hidden="1">'Sheet 1'!$J$2:$J$507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9" l="1"/>
  <c r="N5" i="9" l="1"/>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2" i="9"/>
  <c r="D17" i="5"/>
  <c r="D16" i="5"/>
  <c r="D15" i="5"/>
  <c r="A17" i="5"/>
  <c r="A16" i="5"/>
  <c r="A15" i="5"/>
  <c r="K11" i="4"/>
  <c r="J10" i="4"/>
  <c r="I9" i="4"/>
  <c r="H8" i="4"/>
  <c r="G7" i="4"/>
  <c r="F6" i="4"/>
  <c r="E5" i="4"/>
  <c r="D4" i="4"/>
  <c r="C3" i="4"/>
  <c r="B2" i="4"/>
</calcChain>
</file>

<file path=xl/sharedStrings.xml><?xml version="1.0" encoding="utf-8"?>
<sst xmlns="http://schemas.openxmlformats.org/spreadsheetml/2006/main" count="508" uniqueCount="187">
  <si>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</si>
  <si>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</si>
  <si>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</si>
  <si>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</si>
  <si>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</si>
  <si>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</si>
  <si>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</si>
  <si>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</si>
  <si>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</si>
  <si>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</si>
  <si>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</si>
  <si>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</si>
  <si>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</si>
  <si>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</si>
  <si>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</si>
  <si>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</si>
  <si>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</si>
  <si>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</si>
  <si>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</si>
  <si>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</si>
  <si>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</si>
  <si>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</si>
  <si>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</si>
  <si>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</si>
  <si>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</si>
  <si>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</si>
  <si>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</si>
  <si>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</si>
  <si>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</si>
  <si>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</si>
  <si>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</si>
  <si>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</si>
  <si>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</si>
  <si>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</si>
  <si>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</si>
  <si>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</si>
  <si>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</si>
  <si>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</si>
  <si>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</si>
  <si>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</si>
  <si>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</si>
  <si>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</si>
  <si>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</si>
  <si>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</si>
  <si>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</si>
  <si>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</si>
  <si>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</si>
  <si>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</si>
  <si>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</si>
  <si>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</si>
  <si>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 xml:space="preserve"> </t>
  </si>
  <si>
    <t>1. Crime Rate</t>
  </si>
  <si>
    <t>In Crime Rate, Mean Value -4.87</t>
  </si>
  <si>
    <t>Median Value-4.82</t>
  </si>
  <si>
    <t>By seeing this observation, Mean and Median have the minimum difference with each other.</t>
  </si>
  <si>
    <t>Standrad Devaition Value-2.9211</t>
  </si>
  <si>
    <t>By seeing this observation, the spread has a moderate level in this data.</t>
  </si>
  <si>
    <t>By Seeing this observation,more data to the right,so the median and mean are trailing towards right.</t>
  </si>
  <si>
    <t>2.Age</t>
  </si>
  <si>
    <t>In Age,              Mean Value-</t>
  </si>
  <si>
    <t>Median Value-</t>
  </si>
  <si>
    <t>Skewness Value-0.0217</t>
  </si>
  <si>
    <t>Minimum Value from  the data is</t>
  </si>
  <si>
    <t>3.Indus</t>
  </si>
  <si>
    <t>In Indus,</t>
  </si>
  <si>
    <t>Maximum Value from the data is</t>
  </si>
  <si>
    <t>Minimum Value from the data is</t>
  </si>
  <si>
    <t>4.Nox</t>
  </si>
  <si>
    <t>In Nox,</t>
  </si>
  <si>
    <t>Standard Deviation-</t>
  </si>
  <si>
    <t>5.Distance</t>
  </si>
  <si>
    <t>In Distance</t>
  </si>
  <si>
    <t>6.Tax</t>
  </si>
  <si>
    <t>In Tax,</t>
  </si>
  <si>
    <t>7.PTRATIO</t>
  </si>
  <si>
    <t>In PTRatio</t>
  </si>
  <si>
    <t>8.Average Room</t>
  </si>
  <si>
    <t>In Average Room, Mean Value-</t>
  </si>
  <si>
    <t>9.LSTAT</t>
  </si>
  <si>
    <t>In LSTAT</t>
  </si>
  <si>
    <t>10.Average Price</t>
  </si>
  <si>
    <t>In Average Price Mean Value-</t>
  </si>
  <si>
    <t>Kurtosis Value--1.1891</t>
  </si>
  <si>
    <t xml:space="preserve">By seeing this observation, it has flat peak. </t>
  </si>
  <si>
    <t>By Seeing the observation, the spread is far away from the meam</t>
  </si>
  <si>
    <t xml:space="preserve">By seeing the observation, the spread is moderate. </t>
  </si>
  <si>
    <t>By seeing the observation, the spread is very small and close to mean.</t>
  </si>
  <si>
    <t>By seeing the observation, the spread is far away from the mean.</t>
  </si>
  <si>
    <t>By seeing the observation, the spread is widely extensive.</t>
  </si>
  <si>
    <t>By seeing the observation, it is positively skewed more data on the left side of the mean.</t>
  </si>
  <si>
    <t>By seeing the observation, it is a positively skewed more data on left side of the mean.</t>
  </si>
  <si>
    <t>By seeing the observation, it is positively skewed, more data on the right side of the mean.</t>
  </si>
  <si>
    <t>By seeing the observation, it is negatively skewed more data on the right side of the data.</t>
  </si>
  <si>
    <t>By seeing the observation, the spread is smaller.</t>
  </si>
  <si>
    <t>By seeing the observation, it is negatively skewed and more data on right side of mean.</t>
  </si>
  <si>
    <t>By seeing the observation, the spread is small.</t>
  </si>
  <si>
    <t>By seeing the observation, it is positively skewed and more data on left side of mean</t>
  </si>
  <si>
    <t>By seeing the observation,it is positively skewed and more data on left side of mean.</t>
  </si>
  <si>
    <t>By seeing the observation, it is positively skewed and more daa on left side of the mean.</t>
  </si>
  <si>
    <t>By seeing the observation, the spread is moderate.</t>
  </si>
  <si>
    <t>Median Value-77.5</t>
  </si>
  <si>
    <t>By Seeing the observation, Mean and Median have medium difference with each other</t>
  </si>
  <si>
    <t>Maximum value from the data is   2.9</t>
  </si>
  <si>
    <t>Kurtosis Value--0.967</t>
  </si>
  <si>
    <t>Mean Value-11.13677</t>
  </si>
  <si>
    <t>Median Value-9.69</t>
  </si>
  <si>
    <t>By seeing the observation, Mean and Median value have small difference with each other.</t>
  </si>
  <si>
    <t>Skewness Value-  -0.598996</t>
  </si>
  <si>
    <t>Skewness Value- 0.295021</t>
  </si>
  <si>
    <t>Kurtosis Value- -1.2335396</t>
  </si>
  <si>
    <t>By seeing this observation, it is in flat peak.</t>
  </si>
  <si>
    <t>Mean Value- 0.5546</t>
  </si>
  <si>
    <t>Median Value- 0.538</t>
  </si>
  <si>
    <t>By seeing the observation, the mean amd median values has a very small difference with each other.</t>
  </si>
  <si>
    <t>Skewness Value- 0.72930</t>
  </si>
  <si>
    <t>Kurtosis Value- -0.06466</t>
  </si>
  <si>
    <t>By seeing this observation, it is flat peak.</t>
  </si>
  <si>
    <t>Median Value- 5</t>
  </si>
  <si>
    <t>Mean Value- 9.5494</t>
  </si>
  <si>
    <t>By seeing the observation, the mean amd median values have more difference with each other.</t>
  </si>
  <si>
    <t>Skewness Value- 1.004814</t>
  </si>
  <si>
    <t>Kurtosis Value- -0.8672</t>
  </si>
  <si>
    <t>By seeing this observation, it is flat pleak.</t>
  </si>
  <si>
    <t>Mean Value- 408.2371</t>
  </si>
  <si>
    <t>Median Value- 330</t>
  </si>
  <si>
    <t>By seeing the observation, the mean amd median values have more differeence with each other.</t>
  </si>
  <si>
    <t>Standard Deviation- 168.5371</t>
  </si>
  <si>
    <t>Standard Deviation- 8.70725</t>
  </si>
  <si>
    <t>Standard Deviation-0.1158</t>
  </si>
  <si>
    <t>Standard Deviation - 6.8603</t>
  </si>
  <si>
    <t>Standard Deviation- 28.14886</t>
  </si>
  <si>
    <t>Skewness Value- 0.66995</t>
  </si>
  <si>
    <t>Kurtosis Value- -1.142407</t>
  </si>
  <si>
    <t>Mean Value- 18.455</t>
  </si>
  <si>
    <t>Median Value- 19.05</t>
  </si>
  <si>
    <t>By seeing the observation, the mean amd median values have small difference with each other.</t>
  </si>
  <si>
    <t>Standard Deviation- 2.16495</t>
  </si>
  <si>
    <t>Skewness Value- -0.802324</t>
  </si>
  <si>
    <t>Kurtosis Value- -0.2850</t>
  </si>
  <si>
    <t>By seeing this observation,it is a flat peak.</t>
  </si>
  <si>
    <t>By seeing the observation, the mean amd median values have very small difference with each other.</t>
  </si>
  <si>
    <t>Skewness Value- 0.4036</t>
  </si>
  <si>
    <t>Kurtosis Value- 1.891500</t>
  </si>
  <si>
    <t>By seeing this observation, it has a high peak.</t>
  </si>
  <si>
    <t>Mean Value- 12.65306</t>
  </si>
  <si>
    <t>Median Value- 11.36</t>
  </si>
  <si>
    <t>By seeing the observation, the mean amd median values have a small difference with each other.</t>
  </si>
  <si>
    <t>Standard Deviation- 7.14106</t>
  </si>
  <si>
    <t>Skewness Value- 0.90646</t>
  </si>
  <si>
    <t>Kurtosis Value- 0.4932</t>
  </si>
  <si>
    <t>By seeing the observation, the mean amd median values has a small difference with each other.</t>
  </si>
  <si>
    <t>Standard Deviation- 9.19710</t>
  </si>
  <si>
    <t>Skewness Value- 1.10809</t>
  </si>
  <si>
    <t>Kurtosis Value- 1.4951</t>
  </si>
  <si>
    <t>By seeing this observation,it has a high peak.</t>
  </si>
  <si>
    <t>By seeing the above Histogram, the average is nearly 101 and kurtosis is high peak and skewness is positively skewed more data on the left, tail is in right side.</t>
  </si>
  <si>
    <t xml:space="preserve">This covariance matrix provides insights into the relationships between pairs of variables. </t>
  </si>
  <si>
    <t>A positive covariance between CRIME_RATE and AGE implies that as CRIME_RATE increases, AGE tends to increase as well, while a negative covariance between AGE and AVG_PRICE indicates that as AGE increases, AVG_PRICE tends to decrease.</t>
  </si>
  <si>
    <t>Top 3 Positively Correlated</t>
  </si>
  <si>
    <t>Top 3 Negatively Correlated</t>
  </si>
  <si>
    <t>By observing the Regression, P- Value is less than 0.05</t>
  </si>
  <si>
    <t>But Adjusted R square value is 0.54321</t>
  </si>
  <si>
    <t>So, We cannot use this model for Regression</t>
  </si>
  <si>
    <t>Resudial Plot is Random.</t>
  </si>
  <si>
    <t>No, LSTAT Varaiable Cannot significant for the analysis based on my model.</t>
  </si>
  <si>
    <t>Predicted Sales</t>
  </si>
  <si>
    <t>New Price</t>
  </si>
  <si>
    <t xml:space="preserve">Q6 1 </t>
  </si>
  <si>
    <t>The Company is Overcharging</t>
  </si>
  <si>
    <t>Q6 2</t>
  </si>
  <si>
    <t>Compared to Adjusted R square in previous Question it is in 0.5 so we cannot use that model for Analysis. But in this Model it is greater than the above model and we can use this regression for Analysis,</t>
  </si>
  <si>
    <t>Q7</t>
  </si>
  <si>
    <t>By Observing the Regression Output, P- values are less than 0.05 except Crime_Rate.</t>
  </si>
  <si>
    <t>Adjusted R Square Value is 0.6 so we can use this model for analyzing and by eliminating the highest P- Value ,and we use this model for Analyzing.</t>
  </si>
  <si>
    <t>All Residuals Plots are Random plots.</t>
  </si>
  <si>
    <t>By Observing the regression summary, all P- Value should be less than 0.05</t>
  </si>
  <si>
    <t xml:space="preserve">Adjusted R Square value is 0.6, </t>
  </si>
  <si>
    <t>All Residuals Plots should be Random</t>
  </si>
  <si>
    <t>So, We can  use this model for Analysis.</t>
  </si>
  <si>
    <t>Q8 (1)</t>
  </si>
  <si>
    <t>Q8 (2)</t>
  </si>
  <si>
    <t>By observing the Adjusted R Square Value from Previous Question , both the values will be same.</t>
  </si>
  <si>
    <t>From Q8 Model is best for Analysis.</t>
  </si>
  <si>
    <t>Q8 (3)</t>
  </si>
  <si>
    <t>By Observing the values from the above table ,If the value of NOX  is higher in a locality in this town, the average price  of houses in that locality is expected to decrease. As NOX increases, AVG_PRICE is expected to decrease.</t>
  </si>
  <si>
    <t>Q8 (4)</t>
  </si>
  <si>
    <t>AVG_PRICE = 29.42847349 - 10.27270508 * NOX - 1.071702473 * PTRATIO - 0.605159282 * LSTAT - 0.014452345 * TAX + 0.130710007 * INDUS + 0.261506423 * DISTANCE + 0.03293496 * AGE + 4.125468959 * AVG_ROOM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</si>
</sst>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i/>
      <sz val="11"/>
      <color rgb="FFFF0000"/>
      <name val="Calibri"/>
      <family val="2"/>
      <scheme val="minor"/>
    </font>
    <font>
      <sz val="11"/>
      <color theme="1" tint="0.1499984740745262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2" fillId="0" borderId="3" xfId="0" applyFont="1" applyBorder="1" applyAlignment="1">
      <alignment horizontal="center"/>
    </xf>
    <xf numFmtId="0" fontId="0" fillId="3" borderId="0" xfId="0" applyFill="1"/>
    <xf numFmtId="0" fontId="0" fillId="3" borderId="2" xfId="0" applyFill="1" applyBorder="1"/>
    <xf numFmtId="0" fontId="0" fillId="4" borderId="1" xfId="0" applyFill="1" applyBorder="1"/>
    <xf numFmtId="0" fontId="0" fillId="3" borderId="1" xfId="0" applyFill="1" applyBorder="1"/>
    <xf numFmtId="0" fontId="0" fillId="5" borderId="1" xfId="0" applyFill="1" applyBorder="1"/>
    <xf numFmtId="0" fontId="0" fillId="6" borderId="0" xfId="0" applyFill="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 fillId="0" borderId="3" xfId="0" applyFont="1" applyBorder="1" applyAlignment="1">
      <alignment horizontal="centerContinuous"/>
    </xf>
    <xf numFmtId="0" fontId="1" fillId="11" borderId="3" xfId="0" applyFont="1" applyFill="1" applyBorder="1" applyAlignment="1">
      <alignment horizontal="center"/>
    </xf>
    <xf numFmtId="0" fontId="0" fillId="11" borderId="0" xfId="0" applyFill="1"/>
    <xf numFmtId="0" fontId="0" fillId="11" borderId="2" xfId="0" applyFill="1" applyBorder="1"/>
    <xf numFmtId="0" fontId="1" fillId="3" borderId="3" xfId="0" applyFont="1" applyFill="1" applyBorder="1" applyAlignment="1">
      <alignment horizontal="center"/>
    </xf>
    <xf numFmtId="0" fontId="0" fillId="12" borderId="0" xfId="0" applyFill="1"/>
    <xf numFmtId="0" fontId="0" fillId="13" borderId="0" xfId="0" applyFill="1"/>
    <xf numFmtId="0" fontId="1" fillId="14" borderId="3" xfId="0" applyFont="1" applyFill="1" applyBorder="1" applyAlignment="1">
      <alignment horizontal="center"/>
    </xf>
    <xf numFmtId="0" fontId="0" fillId="14" borderId="0" xfId="0" applyFill="1"/>
    <xf numFmtId="0" fontId="0" fillId="15" borderId="0" xfId="0" applyFill="1"/>
    <xf numFmtId="0" fontId="0" fillId="14" borderId="2" xfId="0" applyFill="1" applyBorder="1"/>
    <xf numFmtId="0" fontId="3" fillId="16" borderId="1" xfId="0" applyFont="1" applyFill="1" applyBorder="1"/>
    <xf numFmtId="0" fontId="0" fillId="0" borderId="0" xfId="0" applyFill="1" applyBorder="1"/>
    <xf numFmtId="0" fontId="1" fillId="0" borderId="0" xfId="0" applyFont="1" applyFill="1" applyBorder="1" applyAlignment="1">
      <alignment horizontal="center"/>
    </xf>
    <xf numFmtId="0" fontId="0" fillId="0" borderId="4" xfId="0" applyFill="1" applyBorder="1"/>
    <xf numFmtId="2" fontId="0" fillId="0" borderId="0" xfId="0" applyNumberFormat="1"/>
    <xf numFmtId="0" fontId="0" fillId="0" borderId="0" xfId="0" applyNumberFormat="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11" borderId="0" xfId="0" applyFill="1" applyBorder="1" applyAlignment="1"/>
    <xf numFmtId="0" fontId="0" fillId="11" borderId="2" xfId="0" applyFill="1" applyBorder="1" applyAlignment="1"/>
    <xf numFmtId="0" fontId="0" fillId="12" borderId="0" xfId="0" applyFill="1" applyBorder="1" applyAlignment="1"/>
    <xf numFmtId="0" fontId="1" fillId="0" borderId="2" xfId="0" applyFont="1" applyFill="1" applyBorder="1" applyAlignment="1">
      <alignment horizontal="center"/>
    </xf>
    <xf numFmtId="0" fontId="0" fillId="0" borderId="1" xfId="0" applyFill="1" applyBorder="1" applyAlignmen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layout>
        <c:manualLayout>
          <c:xMode val="edge"/>
          <c:yMode val="edge"/>
          <c:x val="0.25845472440944883"/>
          <c:y val="4.8010973936899862E-2"/>
        </c:manualLayout>
      </c:layout>
      <c:overlay val="0"/>
    </c:title>
    <c:autoTitleDeleted val="0"/>
    <c:plotArea>
      <c:layout/>
      <c:scatterChart>
        <c:scatterStyle val="lineMarker"/>
        <c:varyColors val="0"/>
        <c:ser>
          <c:idx val="0"/>
          <c:order val="0"/>
          <c:spPr>
            <a:ln w="19050">
              <a:noFill/>
            </a:ln>
          </c:spPr>
          <c:xVal>
            <c:numRef>
              <c:f>'Sheet 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8EF3-4739-A000-5FCEEBF9223C}"/>
            </c:ext>
          </c:extLst>
        </c:ser>
        <c:dLbls>
          <c:showLegendKey val="0"/>
          <c:showVal val="0"/>
          <c:showCatName val="0"/>
          <c:showSerName val="0"/>
          <c:showPercent val="0"/>
          <c:showBubbleSize val="0"/>
        </c:dLbls>
        <c:axId val="229442831"/>
        <c:axId val="86024255"/>
      </c:scatterChart>
      <c:valAx>
        <c:axId val="22944283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86024255"/>
        <c:crosses val="autoZero"/>
        <c:crossBetween val="midCat"/>
      </c:valAx>
      <c:valAx>
        <c:axId val="8602425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428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layout>
        <c:manualLayout>
          <c:xMode val="edge"/>
          <c:yMode val="edge"/>
          <c:x val="0.19230036299749481"/>
          <c:y val="4.8209366391184574E-2"/>
        </c:manualLayout>
      </c:layout>
      <c:overlay val="0"/>
    </c:title>
    <c:autoTitleDeleted val="0"/>
    <c:plotArea>
      <c:layout/>
      <c:scatterChart>
        <c:scatterStyle val="lineMarker"/>
        <c:varyColors val="0"/>
        <c:ser>
          <c:idx val="0"/>
          <c:order val="0"/>
          <c:spPr>
            <a:ln w="19050">
              <a:noFill/>
            </a:ln>
          </c:spPr>
          <c:xVal>
            <c:numRef>
              <c:f>'Sheet 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6761-4A4D-96D6-DBCA5A22E144}"/>
            </c:ext>
          </c:extLst>
        </c:ser>
        <c:dLbls>
          <c:showLegendKey val="0"/>
          <c:showVal val="0"/>
          <c:showCatName val="0"/>
          <c:showSerName val="0"/>
          <c:showPercent val="0"/>
          <c:showBubbleSize val="0"/>
        </c:dLbls>
        <c:axId val="229451951"/>
        <c:axId val="333410175"/>
      </c:scatterChart>
      <c:valAx>
        <c:axId val="229451951"/>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333410175"/>
        <c:crosses val="autoZero"/>
        <c:crossBetween val="midCat"/>
      </c:valAx>
      <c:valAx>
        <c:axId val="33341017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519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 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675A-4E98-BD17-B6BCB0EC02E0}"/>
            </c:ext>
          </c:extLst>
        </c:ser>
        <c:dLbls>
          <c:showLegendKey val="0"/>
          <c:showVal val="0"/>
          <c:showCatName val="0"/>
          <c:showSerName val="0"/>
          <c:showPercent val="0"/>
          <c:showBubbleSize val="0"/>
        </c:dLbls>
        <c:axId val="229431791"/>
        <c:axId val="333429023"/>
      </c:scatterChart>
      <c:valAx>
        <c:axId val="22943179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33429023"/>
        <c:crosses val="autoZero"/>
        <c:crossBetween val="midCat"/>
      </c:valAx>
      <c:valAx>
        <c:axId val="3334290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31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 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5336-44CB-B225-805B7F6478E3}"/>
            </c:ext>
          </c:extLst>
        </c:ser>
        <c:dLbls>
          <c:showLegendKey val="0"/>
          <c:showVal val="0"/>
          <c:showCatName val="0"/>
          <c:showSerName val="0"/>
          <c:showPercent val="0"/>
          <c:showBubbleSize val="0"/>
        </c:dLbls>
        <c:axId val="229448591"/>
        <c:axId val="333432495"/>
      </c:scatterChart>
      <c:valAx>
        <c:axId val="22944859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3432495"/>
        <c:crosses val="autoZero"/>
        <c:crossBetween val="midCat"/>
      </c:valAx>
      <c:valAx>
        <c:axId val="3334324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485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 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0835-4716-9D48-B83FC0570565}"/>
            </c:ext>
          </c:extLst>
        </c:ser>
        <c:dLbls>
          <c:showLegendKey val="0"/>
          <c:showVal val="0"/>
          <c:showCatName val="0"/>
          <c:showSerName val="0"/>
          <c:showPercent val="0"/>
          <c:showBubbleSize val="0"/>
        </c:dLbls>
        <c:axId val="1332192336"/>
        <c:axId val="1121706000"/>
      </c:scatterChart>
      <c:valAx>
        <c:axId val="1332192336"/>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121706000"/>
        <c:crosses val="autoZero"/>
        <c:crossBetween val="midCat"/>
      </c:valAx>
      <c:valAx>
        <c:axId val="11217060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1923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 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0BD1-4029-A64B-1E1DEA00F550}"/>
            </c:ext>
          </c:extLst>
        </c:ser>
        <c:dLbls>
          <c:showLegendKey val="0"/>
          <c:showVal val="0"/>
          <c:showCatName val="0"/>
          <c:showSerName val="0"/>
          <c:showPercent val="0"/>
          <c:showBubbleSize val="0"/>
        </c:dLbls>
        <c:axId val="1332191856"/>
        <c:axId val="1327959552"/>
      </c:scatterChart>
      <c:valAx>
        <c:axId val="1332191856"/>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327959552"/>
        <c:crosses val="autoZero"/>
        <c:crossBetween val="midCat"/>
      </c:valAx>
      <c:valAx>
        <c:axId val="13279595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1918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 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049-41ED-99D8-7F13775990AB}"/>
            </c:ext>
          </c:extLst>
        </c:ser>
        <c:dLbls>
          <c:showLegendKey val="0"/>
          <c:showVal val="0"/>
          <c:showCatName val="0"/>
          <c:showSerName val="0"/>
          <c:showPercent val="0"/>
          <c:showBubbleSize val="0"/>
        </c:dLbls>
        <c:axId val="1332206736"/>
        <c:axId val="1327946656"/>
      </c:scatterChart>
      <c:valAx>
        <c:axId val="1332206736"/>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327946656"/>
        <c:crosses val="autoZero"/>
        <c:crossBetween val="midCat"/>
      </c:valAx>
      <c:valAx>
        <c:axId val="13279466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2067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layout>
        <c:manualLayout>
          <c:xMode val="edge"/>
          <c:yMode val="edge"/>
          <c:x val="0.17652777777777778"/>
          <c:y val="4.7814207650273222E-2"/>
        </c:manualLayout>
      </c:layout>
      <c:overlay val="0"/>
    </c:title>
    <c:autoTitleDeleted val="0"/>
    <c:plotArea>
      <c:layout/>
      <c:scatterChart>
        <c:scatterStyle val="lineMarker"/>
        <c:varyColors val="0"/>
        <c:ser>
          <c:idx val="0"/>
          <c:order val="0"/>
          <c:spPr>
            <a:ln w="19050">
              <a:noFill/>
            </a:ln>
          </c:spPr>
          <c:xVal>
            <c:numRef>
              <c:f>'Sheet 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0511-45DD-A1A7-C4850D7DA15A}"/>
            </c:ext>
          </c:extLst>
        </c:ser>
        <c:dLbls>
          <c:showLegendKey val="0"/>
          <c:showVal val="0"/>
          <c:showCatName val="0"/>
          <c:showSerName val="0"/>
          <c:showPercent val="0"/>
          <c:showBubbleSize val="0"/>
        </c:dLbls>
        <c:axId val="1332205776"/>
        <c:axId val="1327952112"/>
      </c:scatterChart>
      <c:valAx>
        <c:axId val="1332205776"/>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327952112"/>
        <c:crosses val="autoZero"/>
        <c:crossBetween val="midCat"/>
      </c:valAx>
      <c:valAx>
        <c:axId val="13279521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2057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 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7952-4D23-8916-400708B49A34}"/>
            </c:ext>
          </c:extLst>
        </c:ser>
        <c:dLbls>
          <c:showLegendKey val="0"/>
          <c:showVal val="0"/>
          <c:showCatName val="0"/>
          <c:showSerName val="0"/>
          <c:showPercent val="0"/>
          <c:showBubbleSize val="0"/>
        </c:dLbls>
        <c:axId val="1332197136"/>
        <c:axId val="1327957568"/>
      </c:scatterChart>
      <c:valAx>
        <c:axId val="1332197136"/>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327957568"/>
        <c:crosses val="autoZero"/>
        <c:crossBetween val="midCat"/>
      </c:valAx>
      <c:valAx>
        <c:axId val="13279575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197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 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A5FD-41AD-AB67-2C6805690109}"/>
            </c:ext>
          </c:extLst>
        </c:ser>
        <c:dLbls>
          <c:showLegendKey val="0"/>
          <c:showVal val="0"/>
          <c:showCatName val="0"/>
          <c:showSerName val="0"/>
          <c:showPercent val="0"/>
          <c:showBubbleSize val="0"/>
        </c:dLbls>
        <c:axId val="1332205776"/>
        <c:axId val="1327945664"/>
      </c:scatterChart>
      <c:valAx>
        <c:axId val="133220577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327945664"/>
        <c:crosses val="autoZero"/>
        <c:crossBetween val="midCat"/>
      </c:valAx>
      <c:valAx>
        <c:axId val="13279456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2057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1"/>
          <c:order val="0"/>
          <c:spPr>
            <a:ln w="19050">
              <a:noFill/>
            </a:ln>
          </c:spPr>
          <c:xVal>
            <c:numRef>
              <c:f>'Sheet 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6-4A8A-4C6F-9E7C-6BC849506555}"/>
            </c:ext>
          </c:extLst>
        </c:ser>
        <c:ser>
          <c:idx val="0"/>
          <c:order val="1"/>
          <c:spPr>
            <a:ln w="19050">
              <a:noFill/>
            </a:ln>
          </c:spPr>
          <c:xVal>
            <c:numRef>
              <c:f>'Sheet 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5-4A8A-4C6F-9E7C-6BC849506555}"/>
            </c:ext>
          </c:extLst>
        </c:ser>
        <c:dLbls>
          <c:showLegendKey val="0"/>
          <c:showVal val="0"/>
          <c:showCatName val="0"/>
          <c:showSerName val="0"/>
          <c:showPercent val="0"/>
          <c:showBubbleSize val="0"/>
        </c:dLbls>
        <c:axId val="1332197136"/>
        <c:axId val="1327957568"/>
      </c:scatterChart>
      <c:valAx>
        <c:axId val="1332197136"/>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327957568"/>
        <c:crosses val="autoZero"/>
        <c:crossBetween val="midCat"/>
      </c:valAx>
      <c:valAx>
        <c:axId val="13279575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197136"/>
        <c:crosses val="autoZero"/>
        <c:crossBetween val="midCat"/>
      </c:valAx>
    </c:plotArea>
    <c:plotVisOnly val="1"/>
    <c:dispBlanksAs val="gap"/>
    <c:showDLblsOverMax val="0"/>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 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7716-41DB-82AF-910EA866F317}"/>
            </c:ext>
          </c:extLst>
        </c:ser>
        <c:dLbls>
          <c:showLegendKey val="0"/>
          <c:showVal val="0"/>
          <c:showCatName val="0"/>
          <c:showSerName val="0"/>
          <c:showPercent val="0"/>
          <c:showBubbleSize val="0"/>
        </c:dLbls>
        <c:axId val="230143775"/>
        <c:axId val="333424063"/>
      </c:scatterChart>
      <c:valAx>
        <c:axId val="230143775"/>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33424063"/>
        <c:crosses val="autoZero"/>
        <c:crossBetween val="midCat"/>
      </c:valAx>
      <c:valAx>
        <c:axId val="33342406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301437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 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C51A-4C94-9F76-98CAE5A2699C}"/>
            </c:ext>
          </c:extLst>
        </c:ser>
        <c:dLbls>
          <c:showLegendKey val="0"/>
          <c:showVal val="0"/>
          <c:showCatName val="0"/>
          <c:showSerName val="0"/>
          <c:showPercent val="0"/>
          <c:showBubbleSize val="0"/>
        </c:dLbls>
        <c:axId val="1332198576"/>
        <c:axId val="1327960048"/>
      </c:scatterChart>
      <c:valAx>
        <c:axId val="133219857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327960048"/>
        <c:crosses val="autoZero"/>
        <c:crossBetween val="midCat"/>
      </c:valAx>
      <c:valAx>
        <c:axId val="13279600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2198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layout>
        <c:manualLayout>
          <c:xMode val="edge"/>
          <c:yMode val="edge"/>
          <c:x val="0.23414916885389331"/>
          <c:y val="4.1322314049586778E-2"/>
        </c:manualLayout>
      </c:layout>
      <c:overlay val="0"/>
    </c:title>
    <c:autoTitleDeleted val="0"/>
    <c:plotArea>
      <c:layout/>
      <c:scatterChart>
        <c:scatterStyle val="lineMarker"/>
        <c:varyColors val="0"/>
        <c:ser>
          <c:idx val="0"/>
          <c:order val="0"/>
          <c:spPr>
            <a:ln w="19050">
              <a:noFill/>
            </a:ln>
          </c:spPr>
          <c:xVal>
            <c:numRef>
              <c:f>'Sheet 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A4E9-4FE2-8473-FF4E2A1A0CD8}"/>
            </c:ext>
          </c:extLst>
        </c:ser>
        <c:dLbls>
          <c:showLegendKey val="0"/>
          <c:showVal val="0"/>
          <c:showCatName val="0"/>
          <c:showSerName val="0"/>
          <c:showPercent val="0"/>
          <c:showBubbleSize val="0"/>
        </c:dLbls>
        <c:axId val="230118335"/>
        <c:axId val="333424559"/>
      </c:scatterChart>
      <c:valAx>
        <c:axId val="23011833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3424559"/>
        <c:crosses val="autoZero"/>
        <c:crossBetween val="midCat"/>
      </c:valAx>
      <c:valAx>
        <c:axId val="33342455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301183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'Sheet 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2414-4CDA-934E-593F5F094E40}"/>
            </c:ext>
          </c:extLst>
        </c:ser>
        <c:dLbls>
          <c:showLegendKey val="0"/>
          <c:showVal val="0"/>
          <c:showCatName val="0"/>
          <c:showSerName val="0"/>
          <c:showPercent val="0"/>
          <c:showBubbleSize val="0"/>
        </c:dLbls>
        <c:axId val="229449551"/>
        <c:axId val="333426047"/>
      </c:scatterChart>
      <c:valAx>
        <c:axId val="229449551"/>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333426047"/>
        <c:crosses val="autoZero"/>
        <c:crossBetween val="midCat"/>
      </c:valAx>
      <c:valAx>
        <c:axId val="33342604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495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layout>
        <c:manualLayout>
          <c:xMode val="edge"/>
          <c:yMode val="edge"/>
          <c:x val="0.25309875328083986"/>
          <c:y val="4.1322314049586778E-2"/>
        </c:manualLayout>
      </c:layout>
      <c:overlay val="0"/>
    </c:title>
    <c:autoTitleDeleted val="0"/>
    <c:plotArea>
      <c:layout/>
      <c:scatterChart>
        <c:scatterStyle val="lineMarker"/>
        <c:varyColors val="0"/>
        <c:ser>
          <c:idx val="0"/>
          <c:order val="0"/>
          <c:spPr>
            <a:ln w="19050">
              <a:noFill/>
            </a:ln>
          </c:spPr>
          <c:xVal>
            <c:numRef>
              <c:f>'Sheet 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CDD0-47A4-BAF1-F8A46031F564}"/>
            </c:ext>
          </c:extLst>
        </c:ser>
        <c:dLbls>
          <c:showLegendKey val="0"/>
          <c:showVal val="0"/>
          <c:showCatName val="0"/>
          <c:showSerName val="0"/>
          <c:showPercent val="0"/>
          <c:showBubbleSize val="0"/>
        </c:dLbls>
        <c:axId val="229442351"/>
        <c:axId val="333407695"/>
      </c:scatterChart>
      <c:valAx>
        <c:axId val="229442351"/>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333407695"/>
        <c:crosses val="autoZero"/>
        <c:crossBetween val="midCat"/>
      </c:valAx>
      <c:valAx>
        <c:axId val="3334076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423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layout>
        <c:manualLayout>
          <c:xMode val="edge"/>
          <c:yMode val="edge"/>
          <c:x val="0.20913194444444447"/>
          <c:y val="6.1728395061728392E-2"/>
        </c:manualLayout>
      </c:layout>
      <c:overlay val="0"/>
    </c:title>
    <c:autoTitleDeleted val="0"/>
    <c:plotArea>
      <c:layout/>
      <c:scatterChart>
        <c:scatterStyle val="lineMarker"/>
        <c:varyColors val="0"/>
        <c:ser>
          <c:idx val="0"/>
          <c:order val="0"/>
          <c:spPr>
            <a:ln w="19050">
              <a:noFill/>
            </a:ln>
          </c:spPr>
          <c:xVal>
            <c:numRef>
              <c:f>'Sheet 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8921-4629-A8C6-1184590E217E}"/>
            </c:ext>
          </c:extLst>
        </c:ser>
        <c:dLbls>
          <c:showLegendKey val="0"/>
          <c:showVal val="0"/>
          <c:showCatName val="0"/>
          <c:showSerName val="0"/>
          <c:showPercent val="0"/>
          <c:showBubbleSize val="0"/>
        </c:dLbls>
        <c:axId val="229438031"/>
        <c:axId val="333434479"/>
      </c:scatterChart>
      <c:valAx>
        <c:axId val="22943803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333434479"/>
        <c:crosses val="autoZero"/>
        <c:crossBetween val="midCat"/>
      </c:valAx>
      <c:valAx>
        <c:axId val="33343447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38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layout>
        <c:manualLayout>
          <c:xMode val="edge"/>
          <c:yMode val="edge"/>
          <c:x val="0.2489408355205599"/>
          <c:y val="4.7814207650273222E-2"/>
        </c:manualLayout>
      </c:layout>
      <c:overlay val="0"/>
    </c:title>
    <c:autoTitleDeleted val="0"/>
    <c:plotArea>
      <c:layout/>
      <c:scatterChart>
        <c:scatterStyle val="lineMarker"/>
        <c:varyColors val="0"/>
        <c:ser>
          <c:idx val="0"/>
          <c:order val="0"/>
          <c:spPr>
            <a:ln w="19050">
              <a:noFill/>
            </a:ln>
          </c:spPr>
          <c:xVal>
            <c:numRef>
              <c:f>'Sheet 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CA01-4AD5-A29C-5A67AADFD6D8}"/>
            </c:ext>
          </c:extLst>
        </c:ser>
        <c:dLbls>
          <c:showLegendKey val="0"/>
          <c:showVal val="0"/>
          <c:showCatName val="0"/>
          <c:showSerName val="0"/>
          <c:showPercent val="0"/>
          <c:showBubbleSize val="0"/>
        </c:dLbls>
        <c:axId val="229429871"/>
        <c:axId val="333428031"/>
      </c:scatterChart>
      <c:valAx>
        <c:axId val="229429871"/>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333428031"/>
        <c:crosses val="autoZero"/>
        <c:crossBetween val="midCat"/>
      </c:valAx>
      <c:valAx>
        <c:axId val="3334280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298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 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B4B8-4F7B-BE3E-E9C9D111DAE9}"/>
            </c:ext>
          </c:extLst>
        </c:ser>
        <c:dLbls>
          <c:showLegendKey val="0"/>
          <c:showVal val="0"/>
          <c:showCatName val="0"/>
          <c:showSerName val="0"/>
          <c:showPercent val="0"/>
          <c:showBubbleSize val="0"/>
        </c:dLbls>
        <c:axId val="229445231"/>
        <c:axId val="333408687"/>
      </c:scatterChart>
      <c:valAx>
        <c:axId val="229445231"/>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333408687"/>
        <c:crosses val="autoZero"/>
        <c:crossBetween val="midCat"/>
      </c:valAx>
      <c:valAx>
        <c:axId val="33340868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452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 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209A-46AA-A3A0-04545D076DBB}"/>
            </c:ext>
          </c:extLst>
        </c:ser>
        <c:dLbls>
          <c:showLegendKey val="0"/>
          <c:showVal val="0"/>
          <c:showCatName val="0"/>
          <c:showSerName val="0"/>
          <c:showPercent val="0"/>
          <c:showBubbleSize val="0"/>
        </c:dLbls>
        <c:axId val="229449551"/>
        <c:axId val="333429519"/>
      </c:scatterChart>
      <c:valAx>
        <c:axId val="22944955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333429519"/>
        <c:crosses val="autoZero"/>
        <c:crossBetween val="midCat"/>
      </c:valAx>
      <c:valAx>
        <c:axId val="3334295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294495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for Average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Average Price</a:t>
          </a:r>
        </a:p>
      </cx:txPr>
    </cx:title>
    <cx:plotArea>
      <cx:plotAreaRegion>
        <cx:series layoutId="clusteredColumn" uniqueId="{7E337A7F-FE07-48D4-8693-517AE691B534}">
          <cx:tx>
            <cx:txData>
              <cx:f>_xlchart.v1.0</cx:f>
              <cx:v>AVG_PRICE</cx:v>
            </cx:txData>
          </cx:tx>
          <cx:dataLabels pos="inEnd">
            <cx:visibility seriesName="0" categoryName="0" value="1"/>
          </cx:dataLabels>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7620</xdr:colOff>
      <xdr:row>3</xdr:row>
      <xdr:rowOff>68580</xdr:rowOff>
    </xdr:from>
    <xdr:to>
      <xdr:col>15</xdr:col>
      <xdr:colOff>533400</xdr:colOff>
      <xdr:row>23</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9D654B8-6146-489F-A3CB-B675E182E8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91840" y="617220"/>
              <a:ext cx="6621780" cy="3756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7620</xdr:colOff>
      <xdr:row>1</xdr:row>
      <xdr:rowOff>160020</xdr:rowOff>
    </xdr:from>
    <xdr:to>
      <xdr:col>15</xdr:col>
      <xdr:colOff>7620</xdr:colOff>
      <xdr:row>11</xdr:row>
      <xdr:rowOff>160020</xdr:rowOff>
    </xdr:to>
    <xdr:graphicFrame macro="">
      <xdr:nvGraphicFramePr>
        <xdr:cNvPr id="2" name="Chart 1">
          <a:extLst>
            <a:ext uri="{FF2B5EF4-FFF2-40B4-BE49-F238E27FC236}">
              <a16:creationId xmlns:a16="http://schemas.microsoft.com/office/drawing/2014/main" id="{5DA9386B-A50A-8EDA-E63D-1102BC992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472440</xdr:colOff>
      <xdr:row>0</xdr:row>
      <xdr:rowOff>60960</xdr:rowOff>
    </xdr:from>
    <xdr:to>
      <xdr:col>13</xdr:col>
      <xdr:colOff>7620</xdr:colOff>
      <xdr:row>10</xdr:row>
      <xdr:rowOff>60960</xdr:rowOff>
    </xdr:to>
    <xdr:graphicFrame macro="">
      <xdr:nvGraphicFramePr>
        <xdr:cNvPr id="2" name="Chart 1">
          <a:extLst>
            <a:ext uri="{FF2B5EF4-FFF2-40B4-BE49-F238E27FC236}">
              <a16:creationId xmlns:a16="http://schemas.microsoft.com/office/drawing/2014/main" id="{8BCBD332-99C9-23DE-2850-69C6921AD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0</xdr:row>
      <xdr:rowOff>76200</xdr:rowOff>
    </xdr:from>
    <xdr:to>
      <xdr:col>19</xdr:col>
      <xdr:colOff>266700</xdr:colOff>
      <xdr:row>10</xdr:row>
      <xdr:rowOff>68580</xdr:rowOff>
    </xdr:to>
    <xdr:graphicFrame macro="">
      <xdr:nvGraphicFramePr>
        <xdr:cNvPr id="3" name="Chart 2">
          <a:extLst>
            <a:ext uri="{FF2B5EF4-FFF2-40B4-BE49-F238E27FC236}">
              <a16:creationId xmlns:a16="http://schemas.microsoft.com/office/drawing/2014/main" id="{EFDE4D66-994B-0FF1-29FA-F3950D25F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99060</xdr:colOff>
      <xdr:row>1</xdr:row>
      <xdr:rowOff>0</xdr:rowOff>
    </xdr:from>
    <xdr:to>
      <xdr:col>15</xdr:col>
      <xdr:colOff>99060</xdr:colOff>
      <xdr:row>11</xdr:row>
      <xdr:rowOff>0</xdr:rowOff>
    </xdr:to>
    <xdr:graphicFrame macro="">
      <xdr:nvGraphicFramePr>
        <xdr:cNvPr id="2" name="Chart 1">
          <a:extLst>
            <a:ext uri="{FF2B5EF4-FFF2-40B4-BE49-F238E27FC236}">
              <a16:creationId xmlns:a16="http://schemas.microsoft.com/office/drawing/2014/main" id="{49FA1C5B-8B12-1C94-DA0D-AC215F68A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175260</xdr:colOff>
      <xdr:row>0</xdr:row>
      <xdr:rowOff>175260</xdr:rowOff>
    </xdr:from>
    <xdr:to>
      <xdr:col>21</xdr:col>
      <xdr:colOff>175260</xdr:colOff>
      <xdr:row>10</xdr:row>
      <xdr:rowOff>167640</xdr:rowOff>
    </xdr:to>
    <xdr:graphicFrame macro="">
      <xdr:nvGraphicFramePr>
        <xdr:cNvPr id="3" name="Chart 2">
          <a:extLst>
            <a:ext uri="{FF2B5EF4-FFF2-40B4-BE49-F238E27FC236}">
              <a16:creationId xmlns:a16="http://schemas.microsoft.com/office/drawing/2014/main" id="{4F5A2ED8-201F-1BED-5425-6471F2363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99060</xdr:colOff>
      <xdr:row>11</xdr:row>
      <xdr:rowOff>60960</xdr:rowOff>
    </xdr:from>
    <xdr:to>
      <xdr:col>15</xdr:col>
      <xdr:colOff>99060</xdr:colOff>
      <xdr:row>21</xdr:row>
      <xdr:rowOff>68580</xdr:rowOff>
    </xdr:to>
    <xdr:graphicFrame macro="">
      <xdr:nvGraphicFramePr>
        <xdr:cNvPr id="4" name="Chart 3">
          <a:extLst>
            <a:ext uri="{FF2B5EF4-FFF2-40B4-BE49-F238E27FC236}">
              <a16:creationId xmlns:a16="http://schemas.microsoft.com/office/drawing/2014/main" id="{048F3DDB-9300-8E35-B8ED-5DD055762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190500</xdr:colOff>
      <xdr:row>11</xdr:row>
      <xdr:rowOff>22860</xdr:rowOff>
    </xdr:from>
    <xdr:to>
      <xdr:col>21</xdr:col>
      <xdr:colOff>190500</xdr:colOff>
      <xdr:row>21</xdr:row>
      <xdr:rowOff>38100</xdr:rowOff>
    </xdr:to>
    <xdr:graphicFrame macro="">
      <xdr:nvGraphicFramePr>
        <xdr:cNvPr id="5" name="Chart 4">
          <a:extLst>
            <a:ext uri="{FF2B5EF4-FFF2-40B4-BE49-F238E27FC236}">
              <a16:creationId xmlns:a16="http://schemas.microsoft.com/office/drawing/2014/main" id="{C3E1930E-9C81-8E2E-530A-3644DBA7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114300</xdr:colOff>
      <xdr:row>21</xdr:row>
      <xdr:rowOff>129540</xdr:rowOff>
    </xdr:from>
    <xdr:to>
      <xdr:col>15</xdr:col>
      <xdr:colOff>114300</xdr:colOff>
      <xdr:row>31</xdr:row>
      <xdr:rowOff>137160</xdr:rowOff>
    </xdr:to>
    <xdr:graphicFrame macro="">
      <xdr:nvGraphicFramePr>
        <xdr:cNvPr id="6" name="Chart 5">
          <a:extLst>
            <a:ext uri="{FF2B5EF4-FFF2-40B4-BE49-F238E27FC236}">
              <a16:creationId xmlns:a16="http://schemas.microsoft.com/office/drawing/2014/main" id="{6EBBFD9F-C71A-B53C-1A60-3E95D1746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251460</xdr:colOff>
      <xdr:row>0</xdr:row>
      <xdr:rowOff>152400</xdr:rowOff>
    </xdr:from>
    <xdr:to>
      <xdr:col>27</xdr:col>
      <xdr:colOff>251460</xdr:colOff>
      <xdr:row>10</xdr:row>
      <xdr:rowOff>144780</xdr:rowOff>
    </xdr:to>
    <xdr:graphicFrame macro="">
      <xdr:nvGraphicFramePr>
        <xdr:cNvPr id="7" name="Chart 6">
          <a:extLst>
            <a:ext uri="{FF2B5EF4-FFF2-40B4-BE49-F238E27FC236}">
              <a16:creationId xmlns:a16="http://schemas.microsoft.com/office/drawing/2014/main" id="{038F11EC-D828-0DFA-E0CA-50DCBD235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266700</xdr:colOff>
      <xdr:row>10</xdr:row>
      <xdr:rowOff>160020</xdr:rowOff>
    </xdr:from>
    <xdr:to>
      <xdr:col>27</xdr:col>
      <xdr:colOff>266701</xdr:colOff>
      <xdr:row>20</xdr:row>
      <xdr:rowOff>160020</xdr:rowOff>
    </xdr:to>
    <xdr:graphicFrame macro="">
      <xdr:nvGraphicFramePr>
        <xdr:cNvPr id="8" name="Chart 7">
          <a:extLst>
            <a:ext uri="{FF2B5EF4-FFF2-40B4-BE49-F238E27FC236}">
              <a16:creationId xmlns:a16="http://schemas.microsoft.com/office/drawing/2014/main" id="{70983C2C-27AF-A35E-4565-829B4F4E6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236220</xdr:colOff>
      <xdr:row>21</xdr:row>
      <xdr:rowOff>60960</xdr:rowOff>
    </xdr:from>
    <xdr:to>
      <xdr:col>27</xdr:col>
      <xdr:colOff>236221</xdr:colOff>
      <xdr:row>31</xdr:row>
      <xdr:rowOff>53340</xdr:rowOff>
    </xdr:to>
    <xdr:graphicFrame macro="">
      <xdr:nvGraphicFramePr>
        <xdr:cNvPr id="9" name="Chart 8">
          <a:extLst>
            <a:ext uri="{FF2B5EF4-FFF2-40B4-BE49-F238E27FC236}">
              <a16:creationId xmlns:a16="http://schemas.microsoft.com/office/drawing/2014/main" id="{60CDCCBA-FFA6-0624-048A-2340AD456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167640</xdr:colOff>
      <xdr:row>21</xdr:row>
      <xdr:rowOff>83820</xdr:rowOff>
    </xdr:from>
    <xdr:to>
      <xdr:col>21</xdr:col>
      <xdr:colOff>167641</xdr:colOff>
      <xdr:row>31</xdr:row>
      <xdr:rowOff>76200</xdr:rowOff>
    </xdr:to>
    <xdr:graphicFrame macro="">
      <xdr:nvGraphicFramePr>
        <xdr:cNvPr id="10" name="Chart 9">
          <a:extLst>
            <a:ext uri="{FF2B5EF4-FFF2-40B4-BE49-F238E27FC236}">
              <a16:creationId xmlns:a16="http://schemas.microsoft.com/office/drawing/2014/main" id="{5737779D-0398-9903-E041-B1467E8D7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106680</xdr:colOff>
      <xdr:row>0</xdr:row>
      <xdr:rowOff>83820</xdr:rowOff>
    </xdr:from>
    <xdr:to>
      <xdr:col>15</xdr:col>
      <xdr:colOff>106680</xdr:colOff>
      <xdr:row>10</xdr:row>
      <xdr:rowOff>83820</xdr:rowOff>
    </xdr:to>
    <xdr:graphicFrame macro="">
      <xdr:nvGraphicFramePr>
        <xdr:cNvPr id="2" name="Chart 1">
          <a:extLst>
            <a:ext uri="{FF2B5EF4-FFF2-40B4-BE49-F238E27FC236}">
              <a16:creationId xmlns:a16="http://schemas.microsoft.com/office/drawing/2014/main" id="{7D548731-9E6A-916B-1BC5-BA9AE5D72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175260</xdr:colOff>
      <xdr:row>0</xdr:row>
      <xdr:rowOff>45720</xdr:rowOff>
    </xdr:from>
    <xdr:to>
      <xdr:col>21</xdr:col>
      <xdr:colOff>175260</xdr:colOff>
      <xdr:row>10</xdr:row>
      <xdr:rowOff>38100</xdr:rowOff>
    </xdr:to>
    <xdr:graphicFrame macro="">
      <xdr:nvGraphicFramePr>
        <xdr:cNvPr id="3" name="Chart 2">
          <a:extLst>
            <a:ext uri="{FF2B5EF4-FFF2-40B4-BE49-F238E27FC236}">
              <a16:creationId xmlns:a16="http://schemas.microsoft.com/office/drawing/2014/main" id="{F1F9665B-6A36-47E0-1302-00BD3FDCE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10</xdr:row>
      <xdr:rowOff>160020</xdr:rowOff>
    </xdr:from>
    <xdr:to>
      <xdr:col>15</xdr:col>
      <xdr:colOff>60960</xdr:colOff>
      <xdr:row>20</xdr:row>
      <xdr:rowOff>167640</xdr:rowOff>
    </xdr:to>
    <xdr:graphicFrame macro="">
      <xdr:nvGraphicFramePr>
        <xdr:cNvPr id="4" name="Chart 3">
          <a:extLst>
            <a:ext uri="{FF2B5EF4-FFF2-40B4-BE49-F238E27FC236}">
              <a16:creationId xmlns:a16="http://schemas.microsoft.com/office/drawing/2014/main" id="{B9234717-E3A1-0969-D532-DBAA3C9DC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167640</xdr:colOff>
      <xdr:row>10</xdr:row>
      <xdr:rowOff>121920</xdr:rowOff>
    </xdr:from>
    <xdr:to>
      <xdr:col>21</xdr:col>
      <xdr:colOff>167640</xdr:colOff>
      <xdr:row>20</xdr:row>
      <xdr:rowOff>137160</xdr:rowOff>
    </xdr:to>
    <xdr:graphicFrame macro="">
      <xdr:nvGraphicFramePr>
        <xdr:cNvPr id="5" name="Chart 4">
          <a:extLst>
            <a:ext uri="{FF2B5EF4-FFF2-40B4-BE49-F238E27FC236}">
              <a16:creationId xmlns:a16="http://schemas.microsoft.com/office/drawing/2014/main" id="{F7F26D5B-1E77-EB28-9E4C-E120A32CE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228600</xdr:colOff>
      <xdr:row>0</xdr:row>
      <xdr:rowOff>106680</xdr:rowOff>
    </xdr:from>
    <xdr:to>
      <xdr:col>27</xdr:col>
      <xdr:colOff>228600</xdr:colOff>
      <xdr:row>10</xdr:row>
      <xdr:rowOff>106680</xdr:rowOff>
    </xdr:to>
    <xdr:graphicFrame macro="">
      <xdr:nvGraphicFramePr>
        <xdr:cNvPr id="6" name="Chart 5">
          <a:extLst>
            <a:ext uri="{FF2B5EF4-FFF2-40B4-BE49-F238E27FC236}">
              <a16:creationId xmlns:a16="http://schemas.microsoft.com/office/drawing/2014/main" id="{A0589A01-AB2A-03CB-53E0-534DFEFD2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106680</xdr:colOff>
      <xdr:row>21</xdr:row>
      <xdr:rowOff>68580</xdr:rowOff>
    </xdr:from>
    <xdr:to>
      <xdr:col>15</xdr:col>
      <xdr:colOff>106680</xdr:colOff>
      <xdr:row>31</xdr:row>
      <xdr:rowOff>68580</xdr:rowOff>
    </xdr:to>
    <xdr:graphicFrame macro="">
      <xdr:nvGraphicFramePr>
        <xdr:cNvPr id="7" name="Chart 6">
          <a:extLst>
            <a:ext uri="{FF2B5EF4-FFF2-40B4-BE49-F238E27FC236}">
              <a16:creationId xmlns:a16="http://schemas.microsoft.com/office/drawing/2014/main" id="{10C66402-F598-F1E8-3C4E-496879062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220980</xdr:colOff>
      <xdr:row>11</xdr:row>
      <xdr:rowOff>0</xdr:rowOff>
    </xdr:from>
    <xdr:to>
      <xdr:col>27</xdr:col>
      <xdr:colOff>220981</xdr:colOff>
      <xdr:row>21</xdr:row>
      <xdr:rowOff>0</xdr:rowOff>
    </xdr:to>
    <xdr:graphicFrame macro="">
      <xdr:nvGraphicFramePr>
        <xdr:cNvPr id="8" name="Chart 7">
          <a:extLst>
            <a:ext uri="{FF2B5EF4-FFF2-40B4-BE49-F238E27FC236}">
              <a16:creationId xmlns:a16="http://schemas.microsoft.com/office/drawing/2014/main" id="{3404A47D-8E29-A9A8-F3C2-FF85158A7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259080</xdr:colOff>
      <xdr:row>21</xdr:row>
      <xdr:rowOff>15240</xdr:rowOff>
    </xdr:from>
    <xdr:to>
      <xdr:col>21</xdr:col>
      <xdr:colOff>259081</xdr:colOff>
      <xdr:row>31</xdr:row>
      <xdr:rowOff>7620</xdr:rowOff>
    </xdr:to>
    <xdr:graphicFrame macro="">
      <xdr:nvGraphicFramePr>
        <xdr:cNvPr id="9" name="Chart 8">
          <a:extLst>
            <a:ext uri="{FF2B5EF4-FFF2-40B4-BE49-F238E27FC236}">
              <a16:creationId xmlns:a16="http://schemas.microsoft.com/office/drawing/2014/main" id="{20432728-C719-E4DD-20A1-308DD82FA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L8" sqref="L8"/>
    </sheetView>
  </sheetViews>
  <sheetFormatPr defaultRowHeight="14.4" x14ac:dyDescent="0.3"/>
  <cols>
    <col min="1" max="1" width="11.33203125" customWidth="1"/>
    <col min="8" max="8" width="11.44140625" customWidth="1"/>
    <col min="10" max="10" width="10.886718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3869-BD59-4AA3-AE9C-D6A40075E377}">
  <dimension ref="A1:O537"/>
  <sheetViews>
    <sheetView tabSelected="1" topLeftCell="A32" workbookViewId="0">
      <selection activeCell="H56" sqref="H56"/>
    </sheetView>
  </sheetViews>
  <sheetFormatPr defaultRowHeight="14.4" x14ac:dyDescent="0.3"/>
  <cols>
    <col min="1" max="1" width="15" customWidth="1"/>
    <col min="2" max="2" width="11.88671875" customWidth="1"/>
    <col min="3" max="3" width="13.77734375" customWidth="1"/>
    <col min="5" max="5" width="10.88671875" customWidth="1"/>
    <col min="6" max="6" width="12.33203125" customWidth="1"/>
    <col min="7" max="7" width="11.6640625" customWidth="1"/>
    <col min="8" max="8" width="13.109375" customWidth="1"/>
    <col min="9" max="9" width="12.44140625" customWidth="1"/>
    <col min="11" max="11" width="9.33203125" customWidth="1"/>
    <col min="12" max="12" width="10.21875" customWidth="1"/>
  </cols>
  <sheetData>
    <row r="1" spans="1:9" x14ac:dyDescent="0.3">
      <c r="A1" t="s">
        <v>23</v>
      </c>
    </row>
    <row r="2" spans="1:9" ht="15" thickBot="1" x14ac:dyDescent="0.35"/>
    <row r="3" spans="1:9" x14ac:dyDescent="0.3">
      <c r="A3" s="37" t="s">
        <v>24</v>
      </c>
      <c r="B3" s="37"/>
    </row>
    <row r="4" spans="1:9" x14ac:dyDescent="0.3">
      <c r="A4" s="34" t="s">
        <v>25</v>
      </c>
      <c r="B4" s="34">
        <v>0.83283577344273507</v>
      </c>
    </row>
    <row r="5" spans="1:9" x14ac:dyDescent="0.3">
      <c r="A5" s="34" t="s">
        <v>26</v>
      </c>
      <c r="B5" s="34">
        <v>0.69361542552595867</v>
      </c>
    </row>
    <row r="6" spans="1:9" x14ac:dyDescent="0.3">
      <c r="A6" s="40" t="s">
        <v>27</v>
      </c>
      <c r="B6" s="40">
        <v>0.68868368187245299</v>
      </c>
    </row>
    <row r="7" spans="1:9" x14ac:dyDescent="0.3">
      <c r="A7" s="34" t="s">
        <v>11</v>
      </c>
      <c r="B7" s="34">
        <v>5.1315911130747045</v>
      </c>
    </row>
    <row r="8" spans="1:9" ht="15" thickBot="1" x14ac:dyDescent="0.35">
      <c r="A8" s="35" t="s">
        <v>28</v>
      </c>
      <c r="B8" s="35">
        <v>506</v>
      </c>
    </row>
    <row r="10" spans="1:9" ht="15" thickBot="1" x14ac:dyDescent="0.35">
      <c r="A10" t="s">
        <v>29</v>
      </c>
    </row>
    <row r="11" spans="1:9" x14ac:dyDescent="0.3">
      <c r="A11" s="36"/>
      <c r="B11" s="36" t="s">
        <v>34</v>
      </c>
      <c r="C11" s="36" t="s">
        <v>35</v>
      </c>
      <c r="D11" s="36" t="s">
        <v>36</v>
      </c>
      <c r="E11" s="36" t="s">
        <v>37</v>
      </c>
      <c r="F11" s="36" t="s">
        <v>38</v>
      </c>
    </row>
    <row r="12" spans="1:9" x14ac:dyDescent="0.3">
      <c r="A12" s="34" t="s">
        <v>30</v>
      </c>
      <c r="B12" s="34">
        <v>8</v>
      </c>
      <c r="C12" s="34">
        <v>29628.681421181511</v>
      </c>
      <c r="D12" s="34">
        <v>3703.5851776476889</v>
      </c>
      <c r="E12" s="34">
        <v>140.64304113473275</v>
      </c>
      <c r="F12" s="34">
        <v>1.910968779932886E-122</v>
      </c>
    </row>
    <row r="13" spans="1:9" x14ac:dyDescent="0.3">
      <c r="A13" s="34" t="s">
        <v>31</v>
      </c>
      <c r="B13" s="34">
        <v>497</v>
      </c>
      <c r="C13" s="34">
        <v>13087.61399383828</v>
      </c>
      <c r="D13" s="34">
        <v>26.333227351787283</v>
      </c>
      <c r="E13" s="34"/>
      <c r="F13" s="34"/>
    </row>
    <row r="14" spans="1:9" ht="15" thickBot="1" x14ac:dyDescent="0.35">
      <c r="A14" s="35" t="s">
        <v>32</v>
      </c>
      <c r="B14" s="35">
        <v>505</v>
      </c>
      <c r="C14" s="35">
        <v>42716.295415019791</v>
      </c>
      <c r="D14" s="35"/>
      <c r="E14" s="35"/>
      <c r="F14" s="35"/>
    </row>
    <row r="15" spans="1:9" ht="15" thickBot="1" x14ac:dyDescent="0.35"/>
    <row r="16" spans="1:9" x14ac:dyDescent="0.3">
      <c r="A16" s="36"/>
      <c r="B16" s="36" t="s">
        <v>39</v>
      </c>
      <c r="C16" s="36" t="s">
        <v>11</v>
      </c>
      <c r="D16" s="36" t="s">
        <v>40</v>
      </c>
      <c r="E16" s="18" t="s">
        <v>41</v>
      </c>
      <c r="F16" s="36" t="s">
        <v>42</v>
      </c>
      <c r="G16" s="36" t="s">
        <v>43</v>
      </c>
      <c r="H16" s="36" t="s">
        <v>44</v>
      </c>
      <c r="I16" s="36" t="s">
        <v>45</v>
      </c>
    </row>
    <row r="17" spans="1:9" x14ac:dyDescent="0.3">
      <c r="A17" s="34" t="s">
        <v>33</v>
      </c>
      <c r="B17" s="34">
        <v>29.428473493945788</v>
      </c>
      <c r="C17" s="34">
        <v>4.8047286243169038</v>
      </c>
      <c r="D17" s="34">
        <v>6.1248981565800049</v>
      </c>
      <c r="E17" s="38">
        <v>1.8459738422387624E-9</v>
      </c>
      <c r="F17" s="34">
        <v>19.988389590408097</v>
      </c>
      <c r="G17" s="34">
        <v>38.868557397483478</v>
      </c>
      <c r="H17" s="34">
        <v>19.988389590408097</v>
      </c>
      <c r="I17" s="34">
        <v>38.868557397483478</v>
      </c>
    </row>
    <row r="18" spans="1:9" x14ac:dyDescent="0.3">
      <c r="A18" s="34" t="s">
        <v>0</v>
      </c>
      <c r="B18" s="34">
        <v>3.2934960428630297E-2</v>
      </c>
      <c r="C18" s="34">
        <v>1.3087054966333991E-2</v>
      </c>
      <c r="D18" s="34">
        <v>2.5166059524739812</v>
      </c>
      <c r="E18" s="38">
        <v>1.2162875189714347E-2</v>
      </c>
      <c r="F18" s="34">
        <v>7.2221873269097403E-3</v>
      </c>
      <c r="G18" s="34">
        <v>5.8647733530350854E-2</v>
      </c>
      <c r="H18" s="34">
        <v>7.2221873269097403E-3</v>
      </c>
      <c r="I18" s="34">
        <v>5.8647733530350854E-2</v>
      </c>
    </row>
    <row r="19" spans="1:9" x14ac:dyDescent="0.3">
      <c r="A19" s="34" t="s">
        <v>1</v>
      </c>
      <c r="B19" s="34">
        <v>0.13071000668218175</v>
      </c>
      <c r="C19" s="34">
        <v>6.3077822553176593E-2</v>
      </c>
      <c r="D19" s="34">
        <v>2.0722022636718171</v>
      </c>
      <c r="E19" s="38">
        <v>3.8761668701978176E-2</v>
      </c>
      <c r="F19" s="34">
        <v>6.7779422694686092E-3</v>
      </c>
      <c r="G19" s="34">
        <v>0.2546420710948949</v>
      </c>
      <c r="H19" s="34">
        <v>6.7779422694686092E-3</v>
      </c>
      <c r="I19" s="34">
        <v>0.2546420710948949</v>
      </c>
    </row>
    <row r="20" spans="1:9" x14ac:dyDescent="0.3">
      <c r="A20" s="34" t="s">
        <v>2</v>
      </c>
      <c r="B20" s="34">
        <v>-10.272705081509379</v>
      </c>
      <c r="C20" s="34">
        <v>3.8908492221425823</v>
      </c>
      <c r="D20" s="34">
        <v>-2.6402218371886654</v>
      </c>
      <c r="E20" s="38">
        <v>8.5457182892120023E-3</v>
      </c>
      <c r="F20" s="34">
        <v>-17.917245696591941</v>
      </c>
      <c r="G20" s="34">
        <v>-2.6281644664268171</v>
      </c>
      <c r="H20" s="34">
        <v>-17.917245696591941</v>
      </c>
      <c r="I20" s="34">
        <v>-2.6281644664268171</v>
      </c>
    </row>
    <row r="21" spans="1:9" x14ac:dyDescent="0.3">
      <c r="A21" s="34" t="s">
        <v>7</v>
      </c>
      <c r="B21" s="34">
        <v>0.26150642300181948</v>
      </c>
      <c r="C21" s="34">
        <v>6.7901840853028084E-2</v>
      </c>
      <c r="D21" s="34">
        <v>3.8512420240247081</v>
      </c>
      <c r="E21" s="38">
        <v>1.3288674405347533E-4</v>
      </c>
      <c r="F21" s="34">
        <v>0.12809637532230453</v>
      </c>
      <c r="G21" s="34">
        <v>0.3949164706813344</v>
      </c>
      <c r="H21" s="34">
        <v>0.12809637532230453</v>
      </c>
      <c r="I21" s="34">
        <v>0.3949164706813344</v>
      </c>
    </row>
    <row r="22" spans="1:9" x14ac:dyDescent="0.3">
      <c r="A22" s="34" t="s">
        <v>3</v>
      </c>
      <c r="B22" s="34">
        <v>-1.4452345036481897E-2</v>
      </c>
      <c r="C22" s="34">
        <v>3.9018774717523206E-3</v>
      </c>
      <c r="D22" s="34">
        <v>-3.7039464055726476</v>
      </c>
      <c r="E22" s="38">
        <v>2.360718130931446E-4</v>
      </c>
      <c r="F22" s="34">
        <v>-2.2118553389696056E-2</v>
      </c>
      <c r="G22" s="34">
        <v>-6.7861366832677383E-3</v>
      </c>
      <c r="H22" s="34">
        <v>-2.2118553389696056E-2</v>
      </c>
      <c r="I22" s="34">
        <v>-6.7861366832677383E-3</v>
      </c>
    </row>
    <row r="23" spans="1:9" x14ac:dyDescent="0.3">
      <c r="A23" s="34" t="s">
        <v>4</v>
      </c>
      <c r="B23" s="34">
        <v>-1.071702472694493</v>
      </c>
      <c r="C23" s="34">
        <v>0.13345352921377152</v>
      </c>
      <c r="D23" s="34">
        <v>-8.0305292711876852</v>
      </c>
      <c r="E23" s="38">
        <v>7.0825099064793248E-15</v>
      </c>
      <c r="F23" s="34">
        <v>-1.3339051092024667</v>
      </c>
      <c r="G23" s="34">
        <v>-0.80949983618651933</v>
      </c>
      <c r="H23" s="34">
        <v>-1.3339051092024667</v>
      </c>
      <c r="I23" s="34">
        <v>-0.80949983618651933</v>
      </c>
    </row>
    <row r="24" spans="1:9" x14ac:dyDescent="0.3">
      <c r="A24" s="34" t="s">
        <v>8</v>
      </c>
      <c r="B24" s="34">
        <v>4.1254689590847393</v>
      </c>
      <c r="C24" s="34">
        <v>0.44248544039972248</v>
      </c>
      <c r="D24" s="34">
        <v>9.3234004611721613</v>
      </c>
      <c r="E24" s="38">
        <v>3.6896907850979784E-19</v>
      </c>
      <c r="F24" s="34">
        <v>3.2560963035039943</v>
      </c>
      <c r="G24" s="34">
        <v>4.9948416146654839</v>
      </c>
      <c r="H24" s="34">
        <v>3.2560963035039943</v>
      </c>
      <c r="I24" s="34">
        <v>4.9948416146654839</v>
      </c>
    </row>
    <row r="25" spans="1:9" ht="15" thickBot="1" x14ac:dyDescent="0.35">
      <c r="A25" s="35" t="s">
        <v>5</v>
      </c>
      <c r="B25" s="35">
        <v>-0.60515928203540559</v>
      </c>
      <c r="C25" s="35">
        <v>5.298010014826459E-2</v>
      </c>
      <c r="D25" s="35">
        <v>-11.422388412665697</v>
      </c>
      <c r="E25" s="39">
        <v>5.4184429851613701E-27</v>
      </c>
      <c r="F25" s="35">
        <v>-0.70925186035215759</v>
      </c>
      <c r="G25" s="35">
        <v>-0.50106670371865358</v>
      </c>
      <c r="H25" s="35">
        <v>-0.70925186035215759</v>
      </c>
      <c r="I25" s="35">
        <v>-0.50106670371865358</v>
      </c>
    </row>
    <row r="29" spans="1:9" x14ac:dyDescent="0.3">
      <c r="A29" t="s">
        <v>46</v>
      </c>
    </row>
    <row r="30" spans="1:9" ht="15" thickBot="1" x14ac:dyDescent="0.35"/>
    <row r="31" spans="1:9" x14ac:dyDescent="0.3">
      <c r="A31" s="36" t="s">
        <v>47</v>
      </c>
      <c r="B31" s="36" t="s">
        <v>48</v>
      </c>
      <c r="C31" s="36" t="s">
        <v>49</v>
      </c>
    </row>
    <row r="32" spans="1:9" x14ac:dyDescent="0.3">
      <c r="A32" s="34">
        <v>1</v>
      </c>
      <c r="B32" s="34">
        <v>30.048887336899554</v>
      </c>
      <c r="C32" s="34">
        <v>-6.0488873368995542</v>
      </c>
    </row>
    <row r="33" spans="1:15" x14ac:dyDescent="0.3">
      <c r="A33" s="34">
        <v>2</v>
      </c>
      <c r="B33" s="34">
        <v>27.040984617472393</v>
      </c>
      <c r="C33" s="34">
        <v>-5.4409846174723917</v>
      </c>
    </row>
    <row r="34" spans="1:15" x14ac:dyDescent="0.3">
      <c r="A34" s="34">
        <v>3</v>
      </c>
      <c r="B34" s="34">
        <v>32.698964537784434</v>
      </c>
      <c r="C34" s="34">
        <v>2.0010354622155688</v>
      </c>
      <c r="J34" t="s">
        <v>179</v>
      </c>
      <c r="K34" t="s">
        <v>175</v>
      </c>
    </row>
    <row r="35" spans="1:15" x14ac:dyDescent="0.3">
      <c r="A35" s="34">
        <v>4</v>
      </c>
      <c r="B35" s="34">
        <v>31.143069486823286</v>
      </c>
      <c r="C35" s="34">
        <v>2.2569305131767123</v>
      </c>
      <c r="O35" t="s">
        <v>176</v>
      </c>
    </row>
    <row r="36" spans="1:15" x14ac:dyDescent="0.3">
      <c r="A36" s="34">
        <v>5</v>
      </c>
      <c r="B36" s="34">
        <v>30.588087345262785</v>
      </c>
      <c r="C36" s="34">
        <v>5.6119126547372176</v>
      </c>
      <c r="O36" t="s">
        <v>177</v>
      </c>
    </row>
    <row r="37" spans="1:15" x14ac:dyDescent="0.3">
      <c r="A37" s="34">
        <v>6</v>
      </c>
      <c r="B37" s="34">
        <v>27.850952537372113</v>
      </c>
      <c r="C37" s="34">
        <v>0.84904746262788677</v>
      </c>
      <c r="L37" t="s">
        <v>178</v>
      </c>
    </row>
    <row r="38" spans="1:15" x14ac:dyDescent="0.3">
      <c r="A38" s="34">
        <v>7</v>
      </c>
      <c r="B38" s="34">
        <v>25.070896878394716</v>
      </c>
      <c r="C38" s="34">
        <v>-2.1708968783947178</v>
      </c>
    </row>
    <row r="39" spans="1:15" x14ac:dyDescent="0.3">
      <c r="A39" s="34">
        <v>8</v>
      </c>
      <c r="B39" s="34">
        <v>22.635882869214946</v>
      </c>
      <c r="C39" s="34">
        <v>4.4641171307850556</v>
      </c>
      <c r="J39" t="s">
        <v>180</v>
      </c>
      <c r="K39" t="s">
        <v>181</v>
      </c>
    </row>
    <row r="40" spans="1:15" x14ac:dyDescent="0.3">
      <c r="A40" s="34">
        <v>9</v>
      </c>
      <c r="B40" s="34">
        <v>14.00883344768009</v>
      </c>
      <c r="C40" s="34">
        <v>2.4911665523199105</v>
      </c>
      <c r="L40" t="s">
        <v>182</v>
      </c>
    </row>
    <row r="41" spans="1:15" x14ac:dyDescent="0.3">
      <c r="A41" s="34">
        <v>10</v>
      </c>
      <c r="B41" s="34">
        <v>22.847444015889259</v>
      </c>
      <c r="C41" s="34">
        <v>-3.9474440158892605</v>
      </c>
    </row>
    <row r="42" spans="1:15" x14ac:dyDescent="0.3">
      <c r="A42" s="34">
        <v>11</v>
      </c>
      <c r="B42" s="34">
        <v>22.635614010409761</v>
      </c>
      <c r="C42" s="34">
        <v>-7.6356140104097605</v>
      </c>
      <c r="J42" t="s">
        <v>183</v>
      </c>
      <c r="K42" s="42" t="s">
        <v>2</v>
      </c>
      <c r="L42" s="42">
        <v>-10.2727050815094</v>
      </c>
    </row>
    <row r="43" spans="1:15" x14ac:dyDescent="0.3">
      <c r="A43" s="34">
        <v>12</v>
      </c>
      <c r="B43" s="34">
        <v>25.087026529594404</v>
      </c>
      <c r="C43" s="34">
        <v>-6.1870265295944051</v>
      </c>
      <c r="K43" s="42" t="s">
        <v>4</v>
      </c>
      <c r="L43" s="42">
        <v>-1.071702472694493</v>
      </c>
    </row>
    <row r="44" spans="1:15" x14ac:dyDescent="0.3">
      <c r="A44" s="34">
        <v>13</v>
      </c>
      <c r="B44" s="34">
        <v>21.669536843520969</v>
      </c>
      <c r="C44" s="34">
        <v>3.0463156479029863E-2</v>
      </c>
      <c r="K44" s="42" t="s">
        <v>5</v>
      </c>
      <c r="L44" s="42">
        <v>-0.60515928203540559</v>
      </c>
    </row>
    <row r="45" spans="1:15" x14ac:dyDescent="0.3">
      <c r="A45" s="34">
        <v>14</v>
      </c>
      <c r="B45" s="34">
        <v>20.648321176181696</v>
      </c>
      <c r="C45" s="34">
        <v>-0.24832117618169747</v>
      </c>
      <c r="K45" s="42" t="s">
        <v>3</v>
      </c>
      <c r="L45" s="42">
        <v>-1.4452345036481897E-2</v>
      </c>
    </row>
    <row r="46" spans="1:15" x14ac:dyDescent="0.3">
      <c r="A46" s="34">
        <v>15</v>
      </c>
      <c r="B46" s="34">
        <v>20.792070150826252</v>
      </c>
      <c r="C46" s="34">
        <v>-2.5920701508262525</v>
      </c>
      <c r="K46" s="42" t="s">
        <v>0</v>
      </c>
      <c r="L46" s="42">
        <v>3.2934960428630297E-2</v>
      </c>
    </row>
    <row r="47" spans="1:15" x14ac:dyDescent="0.3">
      <c r="A47" s="34">
        <v>16</v>
      </c>
      <c r="B47" s="34">
        <v>19.872253506387779</v>
      </c>
      <c r="C47" s="34">
        <v>2.7746493612220036E-2</v>
      </c>
      <c r="K47" s="42" t="s">
        <v>1</v>
      </c>
      <c r="L47" s="42">
        <v>0.13071000668218175</v>
      </c>
    </row>
    <row r="48" spans="1:15" x14ac:dyDescent="0.3">
      <c r="A48" s="34">
        <v>17</v>
      </c>
      <c r="B48" s="34">
        <v>20.53684599064351</v>
      </c>
      <c r="C48" s="34">
        <v>2.5631540093564915</v>
      </c>
      <c r="K48" s="42" t="s">
        <v>7</v>
      </c>
      <c r="L48" s="42">
        <v>0.26150642300181948</v>
      </c>
    </row>
    <row r="49" spans="1:12" x14ac:dyDescent="0.3">
      <c r="A49" s="34">
        <v>18</v>
      </c>
      <c r="B49" s="34">
        <v>17.593800118186962</v>
      </c>
      <c r="C49" s="34">
        <v>-9.3800118186962322E-2</v>
      </c>
      <c r="K49" s="42" t="s">
        <v>8</v>
      </c>
      <c r="L49" s="42">
        <v>4.1254689590847393</v>
      </c>
    </row>
    <row r="50" spans="1:12" x14ac:dyDescent="0.3">
      <c r="A50" s="34">
        <v>19</v>
      </c>
      <c r="B50" s="34">
        <v>15.708807639169999</v>
      </c>
      <c r="C50" s="34">
        <v>4.4911923608300004</v>
      </c>
      <c r="K50" s="42" t="s">
        <v>33</v>
      </c>
      <c r="L50" s="42">
        <v>29.428473493945788</v>
      </c>
    </row>
    <row r="51" spans="1:12" ht="15" thickBot="1" x14ac:dyDescent="0.35">
      <c r="A51" s="34">
        <v>20</v>
      </c>
      <c r="B51" s="34">
        <v>18.158485230818417</v>
      </c>
      <c r="C51" s="34">
        <v>4.1514769181581812E-2</v>
      </c>
      <c r="K51" s="41"/>
      <c r="L51" s="41" t="s">
        <v>39</v>
      </c>
    </row>
    <row r="52" spans="1:12" x14ac:dyDescent="0.3">
      <c r="A52" s="34">
        <v>21</v>
      </c>
      <c r="B52" s="34">
        <v>12.558475065476085</v>
      </c>
      <c r="C52" s="34">
        <v>1.041524934523915</v>
      </c>
    </row>
    <row r="53" spans="1:12" x14ac:dyDescent="0.3">
      <c r="A53" s="34">
        <v>22</v>
      </c>
      <c r="B53" s="34">
        <v>18.246009394334308</v>
      </c>
      <c r="C53" s="34">
        <v>1.3539906056656932</v>
      </c>
      <c r="K53" t="s">
        <v>184</v>
      </c>
    </row>
    <row r="54" spans="1:12" x14ac:dyDescent="0.3">
      <c r="A54" s="34">
        <v>23</v>
      </c>
      <c r="B54" s="34">
        <v>16.099325912010755</v>
      </c>
      <c r="C54" s="34">
        <v>-0.89932591201075596</v>
      </c>
    </row>
    <row r="55" spans="1:12" x14ac:dyDescent="0.3">
      <c r="A55" s="34">
        <v>24</v>
      </c>
      <c r="B55" s="34">
        <v>14.313422028868432</v>
      </c>
      <c r="C55" s="34">
        <v>0.18657797113156782</v>
      </c>
    </row>
    <row r="56" spans="1:12" x14ac:dyDescent="0.3">
      <c r="A56" s="34">
        <v>25</v>
      </c>
      <c r="B56" s="34">
        <v>16.743503046484676</v>
      </c>
      <c r="C56" s="34">
        <v>-1.1435030464846765</v>
      </c>
    </row>
    <row r="57" spans="1:12" x14ac:dyDescent="0.3">
      <c r="A57" s="34">
        <v>26</v>
      </c>
      <c r="B57" s="34">
        <v>14.998988517954206</v>
      </c>
      <c r="C57" s="34">
        <v>-1.098988517954206</v>
      </c>
      <c r="J57" t="s">
        <v>185</v>
      </c>
      <c r="K57" t="s">
        <v>186</v>
      </c>
    </row>
    <row r="58" spans="1:12" x14ac:dyDescent="0.3">
      <c r="A58" s="34">
        <v>27</v>
      </c>
      <c r="B58" s="34">
        <v>17.062110472630224</v>
      </c>
      <c r="C58" s="34">
        <v>-0.46211047263022209</v>
      </c>
    </row>
    <row r="59" spans="1:12" x14ac:dyDescent="0.3">
      <c r="A59" s="34">
        <v>28</v>
      </c>
      <c r="B59" s="34">
        <v>16.483324341785661</v>
      </c>
      <c r="C59" s="34">
        <v>-1.68332434178566</v>
      </c>
    </row>
    <row r="60" spans="1:12" x14ac:dyDescent="0.3">
      <c r="A60" s="34">
        <v>29</v>
      </c>
      <c r="B60" s="34">
        <v>21.227083797374569</v>
      </c>
      <c r="C60" s="34">
        <v>-2.8270837973745699</v>
      </c>
    </row>
    <row r="61" spans="1:12" x14ac:dyDescent="0.3">
      <c r="A61" s="34">
        <v>30</v>
      </c>
      <c r="B61" s="34">
        <v>22.2279351332765</v>
      </c>
      <c r="C61" s="34">
        <v>-1.2279351332764996</v>
      </c>
    </row>
    <row r="62" spans="1:12" x14ac:dyDescent="0.3">
      <c r="A62" s="34">
        <v>31</v>
      </c>
      <c r="B62" s="34">
        <v>12.06052561929474</v>
      </c>
      <c r="C62" s="34">
        <v>0.63947438070525919</v>
      </c>
    </row>
    <row r="63" spans="1:12" x14ac:dyDescent="0.3">
      <c r="A63" s="34">
        <v>32</v>
      </c>
      <c r="B63" s="34">
        <v>19.521207978393555</v>
      </c>
      <c r="C63" s="34">
        <v>-5.021207978393555</v>
      </c>
    </row>
    <row r="64" spans="1:12" x14ac:dyDescent="0.3">
      <c r="A64" s="34">
        <v>33</v>
      </c>
      <c r="B64" s="34">
        <v>9.5473848102104775</v>
      </c>
      <c r="C64" s="34">
        <v>3.6526151897895218</v>
      </c>
    </row>
    <row r="65" spans="1:3" x14ac:dyDescent="0.3">
      <c r="A65" s="34">
        <v>34</v>
      </c>
      <c r="B65" s="34">
        <v>14.612588404821965</v>
      </c>
      <c r="C65" s="34">
        <v>-1.5125884048219653</v>
      </c>
    </row>
    <row r="66" spans="1:3" x14ac:dyDescent="0.3">
      <c r="A66" s="34">
        <v>35</v>
      </c>
      <c r="B66" s="34">
        <v>15.100458097224376</v>
      </c>
      <c r="C66" s="34">
        <v>-1.6004580972243758</v>
      </c>
    </row>
    <row r="67" spans="1:3" x14ac:dyDescent="0.3">
      <c r="A67" s="34">
        <v>36</v>
      </c>
      <c r="B67" s="34">
        <v>22.644695457574411</v>
      </c>
      <c r="C67" s="34">
        <v>-3.7446954575744122</v>
      </c>
    </row>
    <row r="68" spans="1:3" x14ac:dyDescent="0.3">
      <c r="A68" s="34">
        <v>37</v>
      </c>
      <c r="B68" s="34">
        <v>20.994269024502675</v>
      </c>
      <c r="C68" s="34">
        <v>-0.99426902450267463</v>
      </c>
    </row>
    <row r="69" spans="1:3" x14ac:dyDescent="0.3">
      <c r="A69" s="34">
        <v>38</v>
      </c>
      <c r="B69" s="34">
        <v>21.973613037178161</v>
      </c>
      <c r="C69" s="34">
        <v>-0.97361303717816128</v>
      </c>
    </row>
    <row r="70" spans="1:3" x14ac:dyDescent="0.3">
      <c r="A70" s="34">
        <v>39</v>
      </c>
      <c r="B70" s="34">
        <v>21.256985760020324</v>
      </c>
      <c r="C70" s="34">
        <v>3.443014239979675</v>
      </c>
    </row>
    <row r="71" spans="1:3" x14ac:dyDescent="0.3">
      <c r="A71" s="34">
        <v>40</v>
      </c>
      <c r="B71" s="34">
        <v>28.258885132390052</v>
      </c>
      <c r="C71" s="34">
        <v>2.5411148676099486</v>
      </c>
    </row>
    <row r="72" spans="1:3" x14ac:dyDescent="0.3">
      <c r="A72" s="34">
        <v>41</v>
      </c>
      <c r="B72" s="34">
        <v>31.24717427322847</v>
      </c>
      <c r="C72" s="34">
        <v>3.6528257267715283</v>
      </c>
    </row>
    <row r="73" spans="1:3" x14ac:dyDescent="0.3">
      <c r="A73" s="34">
        <v>42</v>
      </c>
      <c r="B73" s="34">
        <v>29.059121691072562</v>
      </c>
      <c r="C73" s="34">
        <v>-2.4591216910725606</v>
      </c>
    </row>
    <row r="74" spans="1:3" x14ac:dyDescent="0.3">
      <c r="A74" s="34">
        <v>43</v>
      </c>
      <c r="B74" s="34">
        <v>26.114569696674224</v>
      </c>
      <c r="C74" s="34">
        <v>-0.81456969667422285</v>
      </c>
    </row>
    <row r="75" spans="1:3" x14ac:dyDescent="0.3">
      <c r="A75" s="34">
        <v>44</v>
      </c>
      <c r="B75" s="34">
        <v>25.298136267195208</v>
      </c>
      <c r="C75" s="34">
        <v>-0.5981362671952084</v>
      </c>
    </row>
    <row r="76" spans="1:3" x14ac:dyDescent="0.3">
      <c r="A76" s="34">
        <v>45</v>
      </c>
      <c r="B76" s="34">
        <v>24.538754764269584</v>
      </c>
      <c r="C76" s="34">
        <v>-3.3387547642695843</v>
      </c>
    </row>
    <row r="77" spans="1:3" x14ac:dyDescent="0.3">
      <c r="A77" s="34">
        <v>46</v>
      </c>
      <c r="B77" s="34">
        <v>22.338596396302915</v>
      </c>
      <c r="C77" s="34">
        <v>-3.0385963963029141</v>
      </c>
    </row>
    <row r="78" spans="1:3" x14ac:dyDescent="0.3">
      <c r="A78" s="34">
        <v>47</v>
      </c>
      <c r="B78" s="34">
        <v>20.366850116613911</v>
      </c>
      <c r="C78" s="34">
        <v>-0.36685011661391087</v>
      </c>
    </row>
    <row r="79" spans="1:3" x14ac:dyDescent="0.3">
      <c r="A79" s="34">
        <v>48</v>
      </c>
      <c r="B79" s="34">
        <v>20.278678815540459</v>
      </c>
      <c r="C79" s="34">
        <v>-3.6786788155404579</v>
      </c>
    </row>
    <row r="80" spans="1:3" x14ac:dyDescent="0.3">
      <c r="A80" s="34">
        <v>49</v>
      </c>
      <c r="B80" s="34">
        <v>10.730307537313344</v>
      </c>
      <c r="C80" s="34">
        <v>3.6696924626866565</v>
      </c>
    </row>
    <row r="81" spans="1:3" x14ac:dyDescent="0.3">
      <c r="A81" s="34">
        <v>50</v>
      </c>
      <c r="B81" s="34">
        <v>19.312420664271436</v>
      </c>
      <c r="C81" s="34">
        <v>8.7579335728563024E-2</v>
      </c>
    </row>
    <row r="82" spans="1:3" x14ac:dyDescent="0.3">
      <c r="A82" s="34">
        <v>51</v>
      </c>
      <c r="B82" s="34">
        <v>23.151371458959872</v>
      </c>
      <c r="C82" s="34">
        <v>-3.4513714589598727</v>
      </c>
    </row>
    <row r="83" spans="1:3" x14ac:dyDescent="0.3">
      <c r="A83" s="34">
        <v>52</v>
      </c>
      <c r="B83" s="34">
        <v>26.780957869938383</v>
      </c>
      <c r="C83" s="34">
        <v>-6.2809578699383835</v>
      </c>
    </row>
    <row r="84" spans="1:3" x14ac:dyDescent="0.3">
      <c r="A84" s="34">
        <v>53</v>
      </c>
      <c r="B84" s="34">
        <v>29.546079756223264</v>
      </c>
      <c r="C84" s="34">
        <v>-4.5460797562232642</v>
      </c>
    </row>
    <row r="85" spans="1:3" x14ac:dyDescent="0.3">
      <c r="A85" s="34">
        <v>54</v>
      </c>
      <c r="B85" s="34">
        <v>25.533342929929859</v>
      </c>
      <c r="C85" s="34">
        <v>-2.1333429299298601</v>
      </c>
    </row>
    <row r="86" spans="1:3" x14ac:dyDescent="0.3">
      <c r="A86" s="34">
        <v>55</v>
      </c>
      <c r="B86" s="34">
        <v>14.035059683667054</v>
      </c>
      <c r="C86" s="34">
        <v>4.8649403163329445</v>
      </c>
    </row>
    <row r="87" spans="1:3" x14ac:dyDescent="0.3">
      <c r="A87" s="34">
        <v>56</v>
      </c>
      <c r="B87" s="34">
        <v>32.021851400984509</v>
      </c>
      <c r="C87" s="34">
        <v>3.3781485990154891</v>
      </c>
    </row>
    <row r="88" spans="1:3" x14ac:dyDescent="0.3">
      <c r="A88" s="34">
        <v>57</v>
      </c>
      <c r="B88" s="34">
        <v>26.789243283237532</v>
      </c>
      <c r="C88" s="34">
        <v>-2.0892432832375327</v>
      </c>
    </row>
    <row r="89" spans="1:3" x14ac:dyDescent="0.3">
      <c r="A89" s="34">
        <v>58</v>
      </c>
      <c r="B89" s="34">
        <v>33.866636520690058</v>
      </c>
      <c r="C89" s="34">
        <v>-2.2666365206900565</v>
      </c>
    </row>
    <row r="90" spans="1:3" x14ac:dyDescent="0.3">
      <c r="A90" s="34">
        <v>59</v>
      </c>
      <c r="B90" s="34">
        <v>24.481842031202664</v>
      </c>
      <c r="C90" s="34">
        <v>-1.1818420312026632</v>
      </c>
    </row>
    <row r="91" spans="1:3" x14ac:dyDescent="0.3">
      <c r="A91" s="34">
        <v>60</v>
      </c>
      <c r="B91" s="34">
        <v>22.747143180233973</v>
      </c>
      <c r="C91" s="34">
        <v>-3.1471431802339715</v>
      </c>
    </row>
    <row r="92" spans="1:3" x14ac:dyDescent="0.3">
      <c r="A92" s="34">
        <v>61</v>
      </c>
      <c r="B92" s="34">
        <v>20.227294223589048</v>
      </c>
      <c r="C92" s="34">
        <v>-1.527294223589049</v>
      </c>
    </row>
    <row r="93" spans="1:3" x14ac:dyDescent="0.3">
      <c r="A93" s="34">
        <v>62</v>
      </c>
      <c r="B93" s="34">
        <v>21.270700189216193</v>
      </c>
      <c r="C93" s="34">
        <v>-5.2707001892161927</v>
      </c>
    </row>
    <row r="94" spans="1:3" x14ac:dyDescent="0.3">
      <c r="A94" s="34">
        <v>63</v>
      </c>
      <c r="B94" s="34">
        <v>27.114823056687754</v>
      </c>
      <c r="C94" s="34">
        <v>-4.9148230566877551</v>
      </c>
    </row>
    <row r="95" spans="1:3" x14ac:dyDescent="0.3">
      <c r="A95" s="34">
        <v>64</v>
      </c>
      <c r="B95" s="34">
        <v>25.897312312471023</v>
      </c>
      <c r="C95" s="34">
        <v>-0.89731231247102272</v>
      </c>
    </row>
    <row r="96" spans="1:3" x14ac:dyDescent="0.3">
      <c r="A96" s="34">
        <v>65</v>
      </c>
      <c r="B96" s="34">
        <v>29.458956878215425</v>
      </c>
      <c r="C96" s="34">
        <v>3.5410431217845755</v>
      </c>
    </row>
    <row r="97" spans="1:3" x14ac:dyDescent="0.3">
      <c r="A97" s="34">
        <v>66</v>
      </c>
      <c r="B97" s="34">
        <v>28.410953399522835</v>
      </c>
      <c r="C97" s="34">
        <v>-4.9109533995228354</v>
      </c>
    </row>
    <row r="98" spans="1:3" x14ac:dyDescent="0.3">
      <c r="A98" s="34">
        <v>67</v>
      </c>
      <c r="B98" s="34">
        <v>23.40314028586678</v>
      </c>
      <c r="C98" s="34">
        <v>-4.0031402858667811</v>
      </c>
    </row>
    <row r="99" spans="1:3" x14ac:dyDescent="0.3">
      <c r="A99" s="34">
        <v>68</v>
      </c>
      <c r="B99" s="34">
        <v>21.877661286850397</v>
      </c>
      <c r="C99" s="34">
        <v>0.12233871314960254</v>
      </c>
    </row>
    <row r="100" spans="1:3" x14ac:dyDescent="0.3">
      <c r="A100" s="34">
        <v>69</v>
      </c>
      <c r="B100" s="34">
        <v>18.193481675714565</v>
      </c>
      <c r="C100" s="34">
        <v>-0.79348167571456685</v>
      </c>
    </row>
    <row r="101" spans="1:3" x14ac:dyDescent="0.3">
      <c r="A101" s="34">
        <v>70</v>
      </c>
      <c r="B101" s="34">
        <v>21.871025205931673</v>
      </c>
      <c r="C101" s="34">
        <v>-0.97102520593167441</v>
      </c>
    </row>
    <row r="102" spans="1:3" x14ac:dyDescent="0.3">
      <c r="A102" s="34">
        <v>71</v>
      </c>
      <c r="B102" s="34">
        <v>25.284029121660641</v>
      </c>
      <c r="C102" s="34">
        <v>-1.0840291216606417</v>
      </c>
    </row>
    <row r="103" spans="1:3" x14ac:dyDescent="0.3">
      <c r="A103" s="34">
        <v>72</v>
      </c>
      <c r="B103" s="34">
        <v>21.849503013758188</v>
      </c>
      <c r="C103" s="34">
        <v>-0.14950301375818853</v>
      </c>
    </row>
    <row r="104" spans="1:3" x14ac:dyDescent="0.3">
      <c r="A104" s="34">
        <v>73</v>
      </c>
      <c r="B104" s="34">
        <v>24.597577139019659</v>
      </c>
      <c r="C104" s="34">
        <v>-1.7975771390196584</v>
      </c>
    </row>
    <row r="105" spans="1:3" x14ac:dyDescent="0.3">
      <c r="A105" s="34">
        <v>74</v>
      </c>
      <c r="B105" s="34">
        <v>24.065043865257586</v>
      </c>
      <c r="C105" s="34">
        <v>-0.66504386525758719</v>
      </c>
    </row>
    <row r="106" spans="1:3" x14ac:dyDescent="0.3">
      <c r="A106" s="34">
        <v>75</v>
      </c>
      <c r="B106" s="34">
        <v>24.104669920871167</v>
      </c>
      <c r="C106" s="34">
        <v>-4.6699208711658002E-3</v>
      </c>
    </row>
    <row r="107" spans="1:3" x14ac:dyDescent="0.3">
      <c r="A107" s="34">
        <v>76</v>
      </c>
      <c r="B107" s="34">
        <v>24.135620424859376</v>
      </c>
      <c r="C107" s="34">
        <v>-2.735620424859377</v>
      </c>
    </row>
    <row r="108" spans="1:3" x14ac:dyDescent="0.3">
      <c r="A108" s="34">
        <v>77</v>
      </c>
      <c r="B108" s="34">
        <v>23.24469085022309</v>
      </c>
      <c r="C108" s="34">
        <v>-3.2446908502230905</v>
      </c>
    </row>
    <row r="109" spans="1:3" x14ac:dyDescent="0.3">
      <c r="A109" s="34">
        <v>78</v>
      </c>
      <c r="B109" s="34">
        <v>22.754788080068817</v>
      </c>
      <c r="C109" s="34">
        <v>-1.9547880800688162</v>
      </c>
    </row>
    <row r="110" spans="1:3" x14ac:dyDescent="0.3">
      <c r="A110" s="34">
        <v>79</v>
      </c>
      <c r="B110" s="34">
        <v>22.141837697877499</v>
      </c>
      <c r="C110" s="34">
        <v>-0.94183769787749938</v>
      </c>
    </row>
    <row r="111" spans="1:3" x14ac:dyDescent="0.3">
      <c r="A111" s="34">
        <v>80</v>
      </c>
      <c r="B111" s="34">
        <v>22.062448060990295</v>
      </c>
      <c r="C111" s="34">
        <v>-1.7624480609902946</v>
      </c>
    </row>
    <row r="112" spans="1:3" x14ac:dyDescent="0.3">
      <c r="A112" s="34">
        <v>81</v>
      </c>
      <c r="B112" s="34">
        <v>27.964179777413552</v>
      </c>
      <c r="C112" s="34">
        <v>3.5820222586448125E-2</v>
      </c>
    </row>
    <row r="113" spans="1:3" x14ac:dyDescent="0.3">
      <c r="A113" s="34">
        <v>82</v>
      </c>
      <c r="B113" s="34">
        <v>27.565971755320522</v>
      </c>
      <c r="C113" s="34">
        <v>-3.6659717553205233</v>
      </c>
    </row>
    <row r="114" spans="1:3" x14ac:dyDescent="0.3">
      <c r="A114" s="34">
        <v>83</v>
      </c>
      <c r="B114" s="34">
        <v>25.302662247934684</v>
      </c>
      <c r="C114" s="34">
        <v>-0.50266224793468339</v>
      </c>
    </row>
    <row r="115" spans="1:3" x14ac:dyDescent="0.3">
      <c r="A115" s="34">
        <v>84</v>
      </c>
      <c r="B115" s="34">
        <v>24.745205031865417</v>
      </c>
      <c r="C115" s="34">
        <v>-1.8452050318654187</v>
      </c>
    </row>
    <row r="116" spans="1:3" x14ac:dyDescent="0.3">
      <c r="A116" s="34">
        <v>85</v>
      </c>
      <c r="B116" s="34">
        <v>24.908078129483432</v>
      </c>
      <c r="C116" s="34">
        <v>-1.0080781294834331</v>
      </c>
    </row>
    <row r="117" spans="1:3" x14ac:dyDescent="0.3">
      <c r="A117" s="34">
        <v>86</v>
      </c>
      <c r="B117" s="34">
        <v>28.039031509584163</v>
      </c>
      <c r="C117" s="34">
        <v>-1.4390315095841615</v>
      </c>
    </row>
    <row r="118" spans="1:3" x14ac:dyDescent="0.3">
      <c r="A118" s="34">
        <v>87</v>
      </c>
      <c r="B118" s="34">
        <v>21.308925279747999</v>
      </c>
      <c r="C118" s="34">
        <v>1.1910747202520007</v>
      </c>
    </row>
    <row r="119" spans="1:3" x14ac:dyDescent="0.3">
      <c r="A119" s="34">
        <v>88</v>
      </c>
      <c r="B119" s="34">
        <v>24.80636805302245</v>
      </c>
      <c r="C119" s="34">
        <v>-2.6063680530224502</v>
      </c>
    </row>
    <row r="120" spans="1:3" x14ac:dyDescent="0.3">
      <c r="A120" s="34">
        <v>89</v>
      </c>
      <c r="B120" s="34">
        <v>30.816489534168319</v>
      </c>
      <c r="C120" s="34">
        <v>-7.2164895341683177</v>
      </c>
    </row>
    <row r="121" spans="1:3" x14ac:dyDescent="0.3">
      <c r="A121" s="34">
        <v>90</v>
      </c>
      <c r="B121" s="34">
        <v>30.228400360871117</v>
      </c>
      <c r="C121" s="34">
        <v>-1.5284003608711174</v>
      </c>
    </row>
    <row r="122" spans="1:3" x14ac:dyDescent="0.3">
      <c r="A122" s="34">
        <v>91</v>
      </c>
      <c r="B122" s="34">
        <v>25.714099424112799</v>
      </c>
      <c r="C122" s="34">
        <v>-3.1140994241127977</v>
      </c>
    </row>
    <row r="123" spans="1:3" x14ac:dyDescent="0.3">
      <c r="A123" s="34">
        <v>92</v>
      </c>
      <c r="B123" s="34">
        <v>26.290633649988703</v>
      </c>
      <c r="C123" s="34">
        <v>-4.2906336499887026</v>
      </c>
    </row>
    <row r="124" spans="1:3" x14ac:dyDescent="0.3">
      <c r="A124" s="34">
        <v>93</v>
      </c>
      <c r="B124" s="34">
        <v>27.670209537732401</v>
      </c>
      <c r="C124" s="34">
        <v>-4.7702095377324021</v>
      </c>
    </row>
    <row r="125" spans="1:3" x14ac:dyDescent="0.3">
      <c r="A125" s="34">
        <v>94</v>
      </c>
      <c r="B125" s="34">
        <v>27.083793285565697</v>
      </c>
      <c r="C125" s="34">
        <v>-2.0837932855656973</v>
      </c>
    </row>
    <row r="126" spans="1:3" x14ac:dyDescent="0.3">
      <c r="A126" s="34">
        <v>95</v>
      </c>
      <c r="B126" s="34">
        <v>26.184015535441549</v>
      </c>
      <c r="C126" s="34">
        <v>-5.5840155354415479</v>
      </c>
    </row>
    <row r="127" spans="1:3" x14ac:dyDescent="0.3">
      <c r="A127" s="34">
        <v>96</v>
      </c>
      <c r="B127" s="34">
        <v>27.68895610059516</v>
      </c>
      <c r="C127" s="34">
        <v>0.7110438994048387</v>
      </c>
    </row>
    <row r="128" spans="1:3" x14ac:dyDescent="0.3">
      <c r="A128" s="34">
        <v>97</v>
      </c>
      <c r="B128" s="34">
        <v>23.333424941809795</v>
      </c>
      <c r="C128" s="34">
        <v>-1.9334249418097968</v>
      </c>
    </row>
    <row r="129" spans="1:3" x14ac:dyDescent="0.3">
      <c r="A129" s="34">
        <v>98</v>
      </c>
      <c r="B129" s="34">
        <v>35.722138205480988</v>
      </c>
      <c r="C129" s="34">
        <v>2.9778617945190149</v>
      </c>
    </row>
    <row r="130" spans="1:3" x14ac:dyDescent="0.3">
      <c r="A130" s="34">
        <v>99</v>
      </c>
      <c r="B130" s="34">
        <v>33.794441422412106</v>
      </c>
      <c r="C130" s="34">
        <v>10.005558577587891</v>
      </c>
    </row>
    <row r="131" spans="1:3" x14ac:dyDescent="0.3">
      <c r="A131" s="34">
        <v>100</v>
      </c>
      <c r="B131" s="34">
        <v>31.385369630982041</v>
      </c>
      <c r="C131" s="34">
        <v>1.8146303690179622</v>
      </c>
    </row>
    <row r="132" spans="1:3" x14ac:dyDescent="0.3">
      <c r="A132" s="34">
        <v>101</v>
      </c>
      <c r="B132" s="34">
        <v>23.247727039682619</v>
      </c>
      <c r="C132" s="34">
        <v>4.2522729603173808</v>
      </c>
    </row>
    <row r="133" spans="1:3" x14ac:dyDescent="0.3">
      <c r="A133" s="34">
        <v>102</v>
      </c>
      <c r="B133" s="34">
        <v>24.246290447348933</v>
      </c>
      <c r="C133" s="34">
        <v>2.2537095526510669</v>
      </c>
    </row>
    <row r="134" spans="1:3" x14ac:dyDescent="0.3">
      <c r="A134" s="34">
        <v>103</v>
      </c>
      <c r="B134" s="34">
        <v>21.368225585951954</v>
      </c>
      <c r="C134" s="34">
        <v>-2.7682255859519529</v>
      </c>
    </row>
    <row r="135" spans="1:3" x14ac:dyDescent="0.3">
      <c r="A135" s="34">
        <v>104</v>
      </c>
      <c r="B135" s="34">
        <v>18.627972243255016</v>
      </c>
      <c r="C135" s="34">
        <v>0.67202775674498483</v>
      </c>
    </row>
    <row r="136" spans="1:3" x14ac:dyDescent="0.3">
      <c r="A136" s="34">
        <v>105</v>
      </c>
      <c r="B136" s="34">
        <v>19.509094012201295</v>
      </c>
      <c r="C136" s="34">
        <v>0.59090598779870618</v>
      </c>
    </row>
    <row r="137" spans="1:3" x14ac:dyDescent="0.3">
      <c r="A137" s="34">
        <v>106</v>
      </c>
      <c r="B137" s="34">
        <v>15.920750628375769</v>
      </c>
      <c r="C137" s="34">
        <v>3.5792493716242308</v>
      </c>
    </row>
    <row r="138" spans="1:3" x14ac:dyDescent="0.3">
      <c r="A138" s="34">
        <v>107</v>
      </c>
      <c r="B138" s="34">
        <v>14.375481956274527</v>
      </c>
      <c r="C138" s="34">
        <v>5.1245180437254731</v>
      </c>
    </row>
    <row r="139" spans="1:3" x14ac:dyDescent="0.3">
      <c r="A139" s="34">
        <v>108</v>
      </c>
      <c r="B139" s="34">
        <v>18.120907107398171</v>
      </c>
      <c r="C139" s="34">
        <v>2.2790928926018275</v>
      </c>
    </row>
    <row r="140" spans="1:3" x14ac:dyDescent="0.3">
      <c r="A140" s="34">
        <v>109</v>
      </c>
      <c r="B140" s="34">
        <v>21.045760758605716</v>
      </c>
      <c r="C140" s="34">
        <v>-1.2457607586057158</v>
      </c>
    </row>
    <row r="141" spans="1:3" x14ac:dyDescent="0.3">
      <c r="A141" s="34">
        <v>110</v>
      </c>
      <c r="B141" s="34">
        <v>17.855782152024901</v>
      </c>
      <c r="C141" s="34">
        <v>1.5442178479750979</v>
      </c>
    </row>
    <row r="142" spans="1:3" x14ac:dyDescent="0.3">
      <c r="A142" s="34">
        <v>111</v>
      </c>
      <c r="B142" s="34">
        <v>18.046665832832712</v>
      </c>
      <c r="C142" s="34">
        <v>3.6533341671672872</v>
      </c>
    </row>
    <row r="143" spans="1:3" x14ac:dyDescent="0.3">
      <c r="A143" s="34">
        <v>112</v>
      </c>
      <c r="B143" s="34">
        <v>25.608630975288101</v>
      </c>
      <c r="C143" s="34">
        <v>-2.8086309752881</v>
      </c>
    </row>
    <row r="144" spans="1:3" x14ac:dyDescent="0.3">
      <c r="A144" s="34">
        <v>113</v>
      </c>
      <c r="B144" s="34">
        <v>19.010956266631457</v>
      </c>
      <c r="C144" s="34">
        <v>-0.21095626663145595</v>
      </c>
    </row>
    <row r="145" spans="1:3" x14ac:dyDescent="0.3">
      <c r="A145" s="34">
        <v>114</v>
      </c>
      <c r="B145" s="34">
        <v>19.29921244318804</v>
      </c>
      <c r="C145" s="34">
        <v>-0.59921244318804057</v>
      </c>
    </row>
    <row r="146" spans="1:3" x14ac:dyDescent="0.3">
      <c r="A146" s="34">
        <v>115</v>
      </c>
      <c r="B146" s="34">
        <v>23.616924490474197</v>
      </c>
      <c r="C146" s="34">
        <v>-5.1169244904741973</v>
      </c>
    </row>
    <row r="147" spans="1:3" x14ac:dyDescent="0.3">
      <c r="A147" s="34">
        <v>116</v>
      </c>
      <c r="B147" s="34">
        <v>19.190365663919103</v>
      </c>
      <c r="C147" s="34">
        <v>-0.89036566391910199</v>
      </c>
    </row>
    <row r="148" spans="1:3" x14ac:dyDescent="0.3">
      <c r="A148" s="34">
        <v>117</v>
      </c>
      <c r="B148" s="34">
        <v>21.947595616214326</v>
      </c>
      <c r="C148" s="34">
        <v>-0.74759561621432624</v>
      </c>
    </row>
    <row r="149" spans="1:3" x14ac:dyDescent="0.3">
      <c r="A149" s="34">
        <v>118</v>
      </c>
      <c r="B149" s="34">
        <v>22.693768178626961</v>
      </c>
      <c r="C149" s="34">
        <v>-3.4937681786269614</v>
      </c>
    </row>
    <row r="150" spans="1:3" x14ac:dyDescent="0.3">
      <c r="A150" s="34">
        <v>119</v>
      </c>
      <c r="B150" s="34">
        <v>18.698033619731838</v>
      </c>
      <c r="C150" s="34">
        <v>1.7019663802681606</v>
      </c>
    </row>
    <row r="151" spans="1:3" x14ac:dyDescent="0.3">
      <c r="A151" s="34">
        <v>120</v>
      </c>
      <c r="B151" s="34">
        <v>18.921236645497025</v>
      </c>
      <c r="C151" s="34">
        <v>0.3787633545029756</v>
      </c>
    </row>
    <row r="152" spans="1:3" x14ac:dyDescent="0.3">
      <c r="A152" s="34">
        <v>121</v>
      </c>
      <c r="B152" s="34">
        <v>21.965128912521195</v>
      </c>
      <c r="C152" s="34">
        <v>3.4871087478805407E-2</v>
      </c>
    </row>
    <row r="153" spans="1:3" x14ac:dyDescent="0.3">
      <c r="A153" s="34">
        <v>122</v>
      </c>
      <c r="B153" s="34">
        <v>23.052721111414364</v>
      </c>
      <c r="C153" s="34">
        <v>-2.7527211114143633</v>
      </c>
    </row>
    <row r="154" spans="1:3" x14ac:dyDescent="0.3">
      <c r="A154" s="34">
        <v>123</v>
      </c>
      <c r="B154" s="34">
        <v>20.950270625696085</v>
      </c>
      <c r="C154" s="34">
        <v>-0.45027062569608489</v>
      </c>
    </row>
    <row r="155" spans="1:3" x14ac:dyDescent="0.3">
      <c r="A155" s="34">
        <v>124</v>
      </c>
      <c r="B155" s="34">
        <v>16.125538293124738</v>
      </c>
      <c r="C155" s="34">
        <v>1.1744617068752632</v>
      </c>
    </row>
    <row r="156" spans="1:3" x14ac:dyDescent="0.3">
      <c r="A156" s="34">
        <v>125</v>
      </c>
      <c r="B156" s="34">
        <v>20.919299305006557</v>
      </c>
      <c r="C156" s="34">
        <v>-2.1192993050065567</v>
      </c>
    </row>
    <row r="157" spans="1:3" x14ac:dyDescent="0.3">
      <c r="A157" s="34">
        <v>126</v>
      </c>
      <c r="B157" s="34">
        <v>22.793296987694831</v>
      </c>
      <c r="C157" s="34">
        <v>-1.393296987694832</v>
      </c>
    </row>
    <row r="158" spans="1:3" x14ac:dyDescent="0.3">
      <c r="A158" s="34">
        <v>127</v>
      </c>
      <c r="B158" s="34">
        <v>13.957395719701559</v>
      </c>
      <c r="C158" s="34">
        <v>1.7426042802984405</v>
      </c>
    </row>
    <row r="159" spans="1:3" x14ac:dyDescent="0.3">
      <c r="A159" s="34">
        <v>128</v>
      </c>
      <c r="B159" s="34">
        <v>14.135168986327628</v>
      </c>
      <c r="C159" s="34">
        <v>2.0648310136723715</v>
      </c>
    </row>
    <row r="160" spans="1:3" x14ac:dyDescent="0.3">
      <c r="A160" s="34">
        <v>129</v>
      </c>
      <c r="B160" s="34">
        <v>18.361269674996063</v>
      </c>
      <c r="C160" s="34">
        <v>-0.36126967499606266</v>
      </c>
    </row>
    <row r="161" spans="1:3" x14ac:dyDescent="0.3">
      <c r="A161" s="34">
        <v>130</v>
      </c>
      <c r="B161" s="34">
        <v>13.165394101720947</v>
      </c>
      <c r="C161" s="34">
        <v>1.1346058982790534</v>
      </c>
    </row>
    <row r="162" spans="1:3" x14ac:dyDescent="0.3">
      <c r="A162" s="34">
        <v>131</v>
      </c>
      <c r="B162" s="34">
        <v>20.164345229812998</v>
      </c>
      <c r="C162" s="34">
        <v>-0.96434522981299864</v>
      </c>
    </row>
    <row r="163" spans="1:3" x14ac:dyDescent="0.3">
      <c r="A163" s="34">
        <v>132</v>
      </c>
      <c r="B163" s="34">
        <v>19.786015530591492</v>
      </c>
      <c r="C163" s="34">
        <v>-0.18601553059149012</v>
      </c>
    </row>
    <row r="164" spans="1:3" x14ac:dyDescent="0.3">
      <c r="A164" s="34">
        <v>133</v>
      </c>
      <c r="B164" s="34">
        <v>20.672255676315483</v>
      </c>
      <c r="C164" s="34">
        <v>2.3277443236845166</v>
      </c>
    </row>
    <row r="165" spans="1:3" x14ac:dyDescent="0.3">
      <c r="A165" s="34">
        <v>134</v>
      </c>
      <c r="B165" s="34">
        <v>15.954737554988863</v>
      </c>
      <c r="C165" s="34">
        <v>2.4452624450111351</v>
      </c>
    </row>
    <row r="166" spans="1:3" x14ac:dyDescent="0.3">
      <c r="A166" s="34">
        <v>135</v>
      </c>
      <c r="B166" s="34">
        <v>14.405623790893518</v>
      </c>
      <c r="C166" s="34">
        <v>1.1943762091064816</v>
      </c>
    </row>
    <row r="167" spans="1:3" x14ac:dyDescent="0.3">
      <c r="A167" s="34">
        <v>136</v>
      </c>
      <c r="B167" s="34">
        <v>16.995363605871169</v>
      </c>
      <c r="C167" s="34">
        <v>1.104636394128832</v>
      </c>
    </row>
    <row r="168" spans="1:3" x14ac:dyDescent="0.3">
      <c r="A168" s="34">
        <v>137</v>
      </c>
      <c r="B168" s="34">
        <v>15.255569547858425</v>
      </c>
      <c r="C168" s="34">
        <v>2.1444304521415738</v>
      </c>
    </row>
    <row r="169" spans="1:3" x14ac:dyDescent="0.3">
      <c r="A169" s="34">
        <v>138</v>
      </c>
      <c r="B169" s="34">
        <v>18.927108902511883</v>
      </c>
      <c r="C169" s="34">
        <v>-1.8271089025118812</v>
      </c>
    </row>
    <row r="170" spans="1:3" x14ac:dyDescent="0.3">
      <c r="A170" s="34">
        <v>139</v>
      </c>
      <c r="B170" s="34">
        <v>12.384894973754292</v>
      </c>
      <c r="C170" s="34">
        <v>0.91510502624570833</v>
      </c>
    </row>
    <row r="171" spans="1:3" x14ac:dyDescent="0.3">
      <c r="A171" s="34">
        <v>140</v>
      </c>
      <c r="B171" s="34">
        <v>15.318657906217878</v>
      </c>
      <c r="C171" s="34">
        <v>2.4813420937821231</v>
      </c>
    </row>
    <row r="172" spans="1:3" x14ac:dyDescent="0.3">
      <c r="A172" s="34">
        <v>141</v>
      </c>
      <c r="B172" s="34">
        <v>11.822515454831901</v>
      </c>
      <c r="C172" s="34">
        <v>2.1774845451680989</v>
      </c>
    </row>
    <row r="173" spans="1:3" x14ac:dyDescent="0.3">
      <c r="A173" s="34">
        <v>142</v>
      </c>
      <c r="B173" s="34">
        <v>1.0654999129693579</v>
      </c>
      <c r="C173" s="34">
        <v>13.334500087030642</v>
      </c>
    </row>
    <row r="174" spans="1:3" x14ac:dyDescent="0.3">
      <c r="A174" s="34">
        <v>143</v>
      </c>
      <c r="B174" s="34">
        <v>12.122492900094372</v>
      </c>
      <c r="C174" s="34">
        <v>1.2775070999056286</v>
      </c>
    </row>
    <row r="175" spans="1:3" x14ac:dyDescent="0.3">
      <c r="A175" s="34">
        <v>144</v>
      </c>
      <c r="B175" s="34">
        <v>12.632712095249044</v>
      </c>
      <c r="C175" s="34">
        <v>2.9672879047509557</v>
      </c>
    </row>
    <row r="176" spans="1:3" x14ac:dyDescent="0.3">
      <c r="A176" s="34">
        <v>145</v>
      </c>
      <c r="B176" s="34">
        <v>8.4925580809815671</v>
      </c>
      <c r="C176" s="34">
        <v>3.3074419190184337</v>
      </c>
    </row>
    <row r="177" spans="1:3" x14ac:dyDescent="0.3">
      <c r="A177" s="34">
        <v>146</v>
      </c>
      <c r="B177" s="34">
        <v>14.528652736954278</v>
      </c>
      <c r="C177" s="34">
        <v>-0.72865273695427746</v>
      </c>
    </row>
    <row r="178" spans="1:3" x14ac:dyDescent="0.3">
      <c r="A178" s="34">
        <v>147</v>
      </c>
      <c r="B178" s="34">
        <v>19.205193314188516</v>
      </c>
      <c r="C178" s="34">
        <v>-3.6051933141885169</v>
      </c>
    </row>
    <row r="179" spans="1:3" x14ac:dyDescent="0.3">
      <c r="A179" s="34">
        <v>148</v>
      </c>
      <c r="B179" s="34">
        <v>8.3730422224518968</v>
      </c>
      <c r="C179" s="34">
        <v>6.2269577775481029</v>
      </c>
    </row>
    <row r="180" spans="1:3" x14ac:dyDescent="0.3">
      <c r="A180" s="34">
        <v>149</v>
      </c>
      <c r="B180" s="34">
        <v>10.11533045826237</v>
      </c>
      <c r="C180" s="34">
        <v>7.6846695417376303</v>
      </c>
    </row>
    <row r="181" spans="1:3" x14ac:dyDescent="0.3">
      <c r="A181" s="34">
        <v>150</v>
      </c>
      <c r="B181" s="34">
        <v>16.004570924500932</v>
      </c>
      <c r="C181" s="34">
        <v>-0.60457092450093164</v>
      </c>
    </row>
    <row r="182" spans="1:3" x14ac:dyDescent="0.3">
      <c r="A182" s="34">
        <v>151</v>
      </c>
      <c r="B182" s="34">
        <v>22.697406756009364</v>
      </c>
      <c r="C182" s="34">
        <v>-1.1974067560093644</v>
      </c>
    </row>
    <row r="183" spans="1:3" x14ac:dyDescent="0.3">
      <c r="A183" s="34">
        <v>152</v>
      </c>
      <c r="B183" s="34">
        <v>20.320475047812845</v>
      </c>
      <c r="C183" s="34">
        <v>-0.72047504781284388</v>
      </c>
    </row>
    <row r="184" spans="1:3" x14ac:dyDescent="0.3">
      <c r="A184" s="34">
        <v>153</v>
      </c>
      <c r="B184" s="34">
        <v>19.010056457869144</v>
      </c>
      <c r="C184" s="34">
        <v>-3.7100564578691433</v>
      </c>
    </row>
    <row r="185" spans="1:3" x14ac:dyDescent="0.3">
      <c r="A185" s="34">
        <v>154</v>
      </c>
      <c r="B185" s="34">
        <v>20.010390841781881</v>
      </c>
      <c r="C185" s="34">
        <v>-0.61039084178188219</v>
      </c>
    </row>
    <row r="186" spans="1:3" x14ac:dyDescent="0.3">
      <c r="A186" s="34">
        <v>155</v>
      </c>
      <c r="B186" s="34">
        <v>22.066207122489622</v>
      </c>
      <c r="C186" s="34">
        <v>-5.0662071224896223</v>
      </c>
    </row>
    <row r="187" spans="1:3" x14ac:dyDescent="0.3">
      <c r="A187" s="34">
        <v>156</v>
      </c>
      <c r="B187" s="34">
        <v>21.780280367008459</v>
      </c>
      <c r="C187" s="34">
        <v>-6.180280367008459</v>
      </c>
    </row>
    <row r="188" spans="1:3" x14ac:dyDescent="0.3">
      <c r="A188" s="34">
        <v>157</v>
      </c>
      <c r="B188" s="34">
        <v>17.84754783602062</v>
      </c>
      <c r="C188" s="34">
        <v>-4.7475478360206207</v>
      </c>
    </row>
    <row r="189" spans="1:3" x14ac:dyDescent="0.3">
      <c r="A189" s="34">
        <v>158</v>
      </c>
      <c r="B189" s="34">
        <v>34.575314591298998</v>
      </c>
      <c r="C189" s="34">
        <v>6.7246854087009993</v>
      </c>
    </row>
    <row r="190" spans="1:3" x14ac:dyDescent="0.3">
      <c r="A190" s="34">
        <v>159</v>
      </c>
      <c r="B190" s="34">
        <v>29.929416132350973</v>
      </c>
      <c r="C190" s="34">
        <v>-5.6294161323509719</v>
      </c>
    </row>
    <row r="191" spans="1:3" x14ac:dyDescent="0.3">
      <c r="A191" s="34">
        <v>160</v>
      </c>
      <c r="B191" s="34">
        <v>28.447631887749107</v>
      </c>
      <c r="C191" s="34">
        <v>-5.1476318877491067</v>
      </c>
    </row>
    <row r="192" spans="1:3" x14ac:dyDescent="0.3">
      <c r="A192" s="34">
        <v>161</v>
      </c>
      <c r="B192" s="34">
        <v>31.007581845943633</v>
      </c>
      <c r="C192" s="34">
        <v>-4.0075818459436334</v>
      </c>
    </row>
    <row r="193" spans="1:3" x14ac:dyDescent="0.3">
      <c r="A193" s="34">
        <v>162</v>
      </c>
      <c r="B193" s="34">
        <v>38.341205450751566</v>
      </c>
      <c r="C193" s="34">
        <v>11.658794549248434</v>
      </c>
    </row>
    <row r="194" spans="1:3" x14ac:dyDescent="0.3">
      <c r="A194" s="34">
        <v>163</v>
      </c>
      <c r="B194" s="34">
        <v>39.761215678530228</v>
      </c>
      <c r="C194" s="34">
        <v>10.238784321469772</v>
      </c>
    </row>
    <row r="195" spans="1:3" x14ac:dyDescent="0.3">
      <c r="A195" s="34">
        <v>164</v>
      </c>
      <c r="B195" s="34">
        <v>41.136266067393102</v>
      </c>
      <c r="C195" s="34">
        <v>8.8637339326068982</v>
      </c>
    </row>
    <row r="196" spans="1:3" x14ac:dyDescent="0.3">
      <c r="A196" s="34">
        <v>165</v>
      </c>
      <c r="B196" s="34">
        <v>25.631870178105785</v>
      </c>
      <c r="C196" s="34">
        <v>-2.9318701781057861</v>
      </c>
    </row>
    <row r="197" spans="1:3" x14ac:dyDescent="0.3">
      <c r="A197" s="34">
        <v>166</v>
      </c>
      <c r="B197" s="34">
        <v>27.79782444963886</v>
      </c>
      <c r="C197" s="34">
        <v>-2.7978244496388598</v>
      </c>
    </row>
    <row r="198" spans="1:3" x14ac:dyDescent="0.3">
      <c r="A198" s="34">
        <v>167</v>
      </c>
      <c r="B198" s="34">
        <v>39.14209679345371</v>
      </c>
      <c r="C198" s="34">
        <v>10.85790320654629</v>
      </c>
    </row>
    <row r="199" spans="1:3" x14ac:dyDescent="0.3">
      <c r="A199" s="34">
        <v>168</v>
      </c>
      <c r="B199" s="34">
        <v>25.009195821746285</v>
      </c>
      <c r="C199" s="34">
        <v>-1.2091958217462846</v>
      </c>
    </row>
    <row r="200" spans="1:3" x14ac:dyDescent="0.3">
      <c r="A200" s="34">
        <v>169</v>
      </c>
      <c r="B200" s="34">
        <v>28.01861958622241</v>
      </c>
      <c r="C200" s="34">
        <v>-4.2186195862224096</v>
      </c>
    </row>
    <row r="201" spans="1:3" x14ac:dyDescent="0.3">
      <c r="A201" s="34">
        <v>170</v>
      </c>
      <c r="B201" s="34">
        <v>28.198257003392886</v>
      </c>
      <c r="C201" s="34">
        <v>-5.8982570033928852</v>
      </c>
    </row>
    <row r="202" spans="1:3" x14ac:dyDescent="0.3">
      <c r="A202" s="34">
        <v>171</v>
      </c>
      <c r="B202" s="34">
        <v>24.122328518567944</v>
      </c>
      <c r="C202" s="34">
        <v>-6.7223285185679451</v>
      </c>
    </row>
    <row r="203" spans="1:3" x14ac:dyDescent="0.3">
      <c r="A203" s="34">
        <v>172</v>
      </c>
      <c r="B203" s="34">
        <v>25.684262533405636</v>
      </c>
      <c r="C203" s="34">
        <v>-6.5842625334056351</v>
      </c>
    </row>
    <row r="204" spans="1:3" x14ac:dyDescent="0.3">
      <c r="A204" s="34">
        <v>173</v>
      </c>
      <c r="B204" s="34">
        <v>20.970213551774556</v>
      </c>
      <c r="C204" s="34">
        <v>2.1297864482254454</v>
      </c>
    </row>
    <row r="205" spans="1:3" x14ac:dyDescent="0.3">
      <c r="A205" s="34">
        <v>174</v>
      </c>
      <c r="B205" s="34">
        <v>27.726345470856138</v>
      </c>
      <c r="C205" s="34">
        <v>-4.1263454708561369</v>
      </c>
    </row>
    <row r="206" spans="1:3" x14ac:dyDescent="0.3">
      <c r="A206" s="34">
        <v>175</v>
      </c>
      <c r="B206" s="34">
        <v>24.558165300823788</v>
      </c>
      <c r="C206" s="34">
        <v>-1.9581653008237865</v>
      </c>
    </row>
    <row r="207" spans="1:3" x14ac:dyDescent="0.3">
      <c r="A207" s="34">
        <v>176</v>
      </c>
      <c r="B207" s="34">
        <v>28.828114390028368</v>
      </c>
      <c r="C207" s="34">
        <v>0.57188560997163052</v>
      </c>
    </row>
    <row r="208" spans="1:3" x14ac:dyDescent="0.3">
      <c r="A208" s="34">
        <v>177</v>
      </c>
      <c r="B208" s="34">
        <v>24.229839291464238</v>
      </c>
      <c r="C208" s="34">
        <v>-1.0298392914642385</v>
      </c>
    </row>
    <row r="209" spans="1:3" x14ac:dyDescent="0.3">
      <c r="A209" s="34">
        <v>178</v>
      </c>
      <c r="B209" s="34">
        <v>28.621457054999606</v>
      </c>
      <c r="C209" s="34">
        <v>-4.0214570549996047</v>
      </c>
    </row>
    <row r="210" spans="1:3" x14ac:dyDescent="0.3">
      <c r="A210" s="34">
        <v>179</v>
      </c>
      <c r="B210" s="34">
        <v>30.521522250447106</v>
      </c>
      <c r="C210" s="34">
        <v>-0.62152225044710718</v>
      </c>
    </row>
    <row r="211" spans="1:3" x14ac:dyDescent="0.3">
      <c r="A211" s="34">
        <v>180</v>
      </c>
      <c r="B211" s="34">
        <v>31.325024935594897</v>
      </c>
      <c r="C211" s="34">
        <v>5.8749750644051062</v>
      </c>
    </row>
    <row r="212" spans="1:3" x14ac:dyDescent="0.3">
      <c r="A212" s="34">
        <v>181</v>
      </c>
      <c r="B212" s="34">
        <v>33.858597192420085</v>
      </c>
      <c r="C212" s="34">
        <v>5.9414028075799123</v>
      </c>
    </row>
    <row r="213" spans="1:3" x14ac:dyDescent="0.3">
      <c r="A213" s="34">
        <v>182</v>
      </c>
      <c r="B213" s="34">
        <v>25.33253330165271</v>
      </c>
      <c r="C213" s="34">
        <v>10.867466698347293</v>
      </c>
    </row>
    <row r="214" spans="1:3" x14ac:dyDescent="0.3">
      <c r="A214" s="34">
        <v>183</v>
      </c>
      <c r="B214" s="34">
        <v>33.293318707970222</v>
      </c>
      <c r="C214" s="34">
        <v>4.6066812920297764</v>
      </c>
    </row>
    <row r="215" spans="1:3" x14ac:dyDescent="0.3">
      <c r="A215" s="34">
        <v>184</v>
      </c>
      <c r="B215" s="34">
        <v>30.442582967098943</v>
      </c>
      <c r="C215" s="34">
        <v>2.057417032901057</v>
      </c>
    </row>
    <row r="216" spans="1:3" x14ac:dyDescent="0.3">
      <c r="A216" s="34">
        <v>185</v>
      </c>
      <c r="B216" s="34">
        <v>21.272413423956763</v>
      </c>
      <c r="C216" s="34">
        <v>5.1275865760432353</v>
      </c>
    </row>
    <row r="217" spans="1:3" x14ac:dyDescent="0.3">
      <c r="A217" s="34">
        <v>186</v>
      </c>
      <c r="B217" s="34">
        <v>23.34794391758243</v>
      </c>
      <c r="C217" s="34">
        <v>6.252056082417571</v>
      </c>
    </row>
    <row r="218" spans="1:3" x14ac:dyDescent="0.3">
      <c r="A218" s="34">
        <v>187</v>
      </c>
      <c r="B218" s="34">
        <v>35.034755186119469</v>
      </c>
      <c r="C218" s="34">
        <v>14.965244813880531</v>
      </c>
    </row>
    <row r="219" spans="1:3" x14ac:dyDescent="0.3">
      <c r="A219" s="34">
        <v>188</v>
      </c>
      <c r="B219" s="34">
        <v>29.944658351978802</v>
      </c>
      <c r="C219" s="34">
        <v>2.0553416480211979</v>
      </c>
    </row>
    <row r="220" spans="1:3" x14ac:dyDescent="0.3">
      <c r="A220" s="34">
        <v>189</v>
      </c>
      <c r="B220" s="34">
        <v>29.900020519997149</v>
      </c>
      <c r="C220" s="34">
        <v>-0.10002051999714823</v>
      </c>
    </row>
    <row r="221" spans="1:3" x14ac:dyDescent="0.3">
      <c r="A221" s="34">
        <v>190</v>
      </c>
      <c r="B221" s="34">
        <v>32.31542090337264</v>
      </c>
      <c r="C221" s="34">
        <v>2.5845790966273583</v>
      </c>
    </row>
    <row r="222" spans="1:3" x14ac:dyDescent="0.3">
      <c r="A222" s="34">
        <v>191</v>
      </c>
      <c r="B222" s="34">
        <v>30.952489047278906</v>
      </c>
      <c r="C222" s="34">
        <v>6.047510952721094</v>
      </c>
    </row>
    <row r="223" spans="1:3" x14ac:dyDescent="0.3">
      <c r="A223" s="34">
        <v>192</v>
      </c>
      <c r="B223" s="34">
        <v>30.63230006557373</v>
      </c>
      <c r="C223" s="34">
        <v>-0.13230006557373031</v>
      </c>
    </row>
    <row r="224" spans="1:3" x14ac:dyDescent="0.3">
      <c r="A224" s="34">
        <v>193</v>
      </c>
      <c r="B224" s="34">
        <v>33.396563509987523</v>
      </c>
      <c r="C224" s="34">
        <v>3.0034364900124757</v>
      </c>
    </row>
    <row r="225" spans="1:3" x14ac:dyDescent="0.3">
      <c r="A225" s="34">
        <v>194</v>
      </c>
      <c r="B225" s="34">
        <v>30.74046933152092</v>
      </c>
      <c r="C225" s="34">
        <v>0.35953066847908133</v>
      </c>
    </row>
    <row r="226" spans="1:3" x14ac:dyDescent="0.3">
      <c r="A226" s="34">
        <v>195</v>
      </c>
      <c r="B226" s="34">
        <v>30.618352096678144</v>
      </c>
      <c r="C226" s="34">
        <v>-1.518352096678143</v>
      </c>
    </row>
    <row r="227" spans="1:3" x14ac:dyDescent="0.3">
      <c r="A227" s="34">
        <v>196</v>
      </c>
      <c r="B227" s="34">
        <v>38.82634437238967</v>
      </c>
      <c r="C227" s="34">
        <v>11.17365562761033</v>
      </c>
    </row>
    <row r="228" spans="1:3" x14ac:dyDescent="0.3">
      <c r="A228" s="34">
        <v>197</v>
      </c>
      <c r="B228" s="34">
        <v>36.458044608985738</v>
      </c>
      <c r="C228" s="34">
        <v>-3.1580446089857404</v>
      </c>
    </row>
    <row r="229" spans="1:3" x14ac:dyDescent="0.3">
      <c r="A229" s="34">
        <v>198</v>
      </c>
      <c r="B229" s="34">
        <v>33.056426049801665</v>
      </c>
      <c r="C229" s="34">
        <v>-2.7564260498016644</v>
      </c>
    </row>
    <row r="230" spans="1:3" x14ac:dyDescent="0.3">
      <c r="A230" s="34">
        <v>199</v>
      </c>
      <c r="B230" s="34">
        <v>35.005635769947943</v>
      </c>
      <c r="C230" s="34">
        <v>-0.40563576994794204</v>
      </c>
    </row>
    <row r="231" spans="1:3" x14ac:dyDescent="0.3">
      <c r="A231" s="34">
        <v>200</v>
      </c>
      <c r="B231" s="34">
        <v>28.75597614254632</v>
      </c>
      <c r="C231" s="34">
        <v>6.1440238574536785</v>
      </c>
    </row>
    <row r="232" spans="1:3" x14ac:dyDescent="0.3">
      <c r="A232" s="34">
        <v>201</v>
      </c>
      <c r="B232" s="34">
        <v>29.436509752423692</v>
      </c>
      <c r="C232" s="34">
        <v>3.4634902475763063</v>
      </c>
    </row>
    <row r="233" spans="1:3" x14ac:dyDescent="0.3">
      <c r="A233" s="34">
        <v>202</v>
      </c>
      <c r="B233" s="34">
        <v>27.359721364199615</v>
      </c>
      <c r="C233" s="34">
        <v>-3.2597213641996134</v>
      </c>
    </row>
    <row r="234" spans="1:3" x14ac:dyDescent="0.3">
      <c r="A234" s="34">
        <v>203</v>
      </c>
      <c r="B234" s="34">
        <v>35.200064913617368</v>
      </c>
      <c r="C234" s="34">
        <v>7.0999350863826294</v>
      </c>
    </row>
    <row r="235" spans="1:3" x14ac:dyDescent="0.3">
      <c r="A235" s="34">
        <v>204</v>
      </c>
      <c r="B235" s="34">
        <v>38.744069340032354</v>
      </c>
      <c r="C235" s="34">
        <v>9.7559306599676461</v>
      </c>
    </row>
    <row r="236" spans="1:3" x14ac:dyDescent="0.3">
      <c r="A236" s="34">
        <v>205</v>
      </c>
      <c r="B236" s="34">
        <v>40.010761905362408</v>
      </c>
      <c r="C236" s="34">
        <v>9.9892380946375923</v>
      </c>
    </row>
    <row r="237" spans="1:3" x14ac:dyDescent="0.3">
      <c r="A237" s="34">
        <v>206</v>
      </c>
      <c r="B237" s="34">
        <v>21.357905664438018</v>
      </c>
      <c r="C237" s="34">
        <v>1.2420943355619833</v>
      </c>
    </row>
    <row r="238" spans="1:3" x14ac:dyDescent="0.3">
      <c r="A238" s="34">
        <v>207</v>
      </c>
      <c r="B238" s="34">
        <v>24.086604538380975</v>
      </c>
      <c r="C238" s="34">
        <v>0.31339546161902376</v>
      </c>
    </row>
    <row r="239" spans="1:3" x14ac:dyDescent="0.3">
      <c r="A239" s="34">
        <v>208</v>
      </c>
      <c r="B239" s="34">
        <v>18.221181784625273</v>
      </c>
      <c r="C239" s="34">
        <v>4.2788182153747272</v>
      </c>
    </row>
    <row r="240" spans="1:3" x14ac:dyDescent="0.3">
      <c r="A240" s="34">
        <v>209</v>
      </c>
      <c r="B240" s="34">
        <v>20.990064659219087</v>
      </c>
      <c r="C240" s="34">
        <v>3.4099353407809119</v>
      </c>
    </row>
    <row r="241" spans="1:3" x14ac:dyDescent="0.3">
      <c r="A241" s="34">
        <v>210</v>
      </c>
      <c r="B241" s="34">
        <v>14.265274142650583</v>
      </c>
      <c r="C241" s="34">
        <v>5.7347258573494173</v>
      </c>
    </row>
    <row r="242" spans="1:3" x14ac:dyDescent="0.3">
      <c r="A242" s="34">
        <v>211</v>
      </c>
      <c r="B242" s="34">
        <v>20.068403855506666</v>
      </c>
      <c r="C242" s="34">
        <v>1.6315961444933329</v>
      </c>
    </row>
    <row r="243" spans="1:3" x14ac:dyDescent="0.3">
      <c r="A243" s="34">
        <v>212</v>
      </c>
      <c r="B243" s="34">
        <v>13.598751970297767</v>
      </c>
      <c r="C243" s="34">
        <v>5.7012480297022332</v>
      </c>
    </row>
    <row r="244" spans="1:3" x14ac:dyDescent="0.3">
      <c r="A244" s="34">
        <v>213</v>
      </c>
      <c r="B244" s="34">
        <v>18.926195630074062</v>
      </c>
      <c r="C244" s="34">
        <v>3.4738043699259364</v>
      </c>
    </row>
    <row r="245" spans="1:3" x14ac:dyDescent="0.3">
      <c r="A245" s="34">
        <v>214</v>
      </c>
      <c r="B245" s="34">
        <v>24.585669575154093</v>
      </c>
      <c r="C245" s="34">
        <v>3.5143304248459089</v>
      </c>
    </row>
    <row r="246" spans="1:3" x14ac:dyDescent="0.3">
      <c r="A246" s="34">
        <v>215</v>
      </c>
      <c r="B246" s="34">
        <v>7.6657436392571761</v>
      </c>
      <c r="C246" s="34">
        <v>16.034256360742823</v>
      </c>
    </row>
    <row r="247" spans="1:3" x14ac:dyDescent="0.3">
      <c r="A247" s="34">
        <v>216</v>
      </c>
      <c r="B247" s="34">
        <v>24.067632830996718</v>
      </c>
      <c r="C247" s="34">
        <v>0.93236716900328176</v>
      </c>
    </row>
    <row r="248" spans="1:3" x14ac:dyDescent="0.3">
      <c r="A248" s="34">
        <v>217</v>
      </c>
      <c r="B248" s="34">
        <v>23.296229139477447</v>
      </c>
      <c r="C248" s="34">
        <v>3.7708605225539316E-3</v>
      </c>
    </row>
    <row r="249" spans="1:3" x14ac:dyDescent="0.3">
      <c r="A249" s="34">
        <v>218</v>
      </c>
      <c r="B249" s="34">
        <v>29.676948540475728</v>
      </c>
      <c r="C249" s="34">
        <v>-0.97694854047572832</v>
      </c>
    </row>
    <row r="250" spans="1:3" x14ac:dyDescent="0.3">
      <c r="A250" s="34">
        <v>219</v>
      </c>
      <c r="B250" s="34">
        <v>22.13232275432587</v>
      </c>
      <c r="C250" s="34">
        <v>-0.6323227543258696</v>
      </c>
    </row>
    <row r="251" spans="1:3" x14ac:dyDescent="0.3">
      <c r="A251" s="34">
        <v>220</v>
      </c>
      <c r="B251" s="34">
        <v>28.317443583162259</v>
      </c>
      <c r="C251" s="34">
        <v>-5.3174435831622588</v>
      </c>
    </row>
    <row r="252" spans="1:3" x14ac:dyDescent="0.3">
      <c r="A252" s="34">
        <v>221</v>
      </c>
      <c r="B252" s="34">
        <v>29.752954595948513</v>
      </c>
      <c r="C252" s="34">
        <v>-3.0529545959485134</v>
      </c>
    </row>
    <row r="253" spans="1:3" x14ac:dyDescent="0.3">
      <c r="A253" s="34">
        <v>222</v>
      </c>
      <c r="B253" s="34">
        <v>19.487806850432968</v>
      </c>
      <c r="C253" s="34">
        <v>2.2121931495670317</v>
      </c>
    </row>
    <row r="254" spans="1:3" x14ac:dyDescent="0.3">
      <c r="A254" s="34">
        <v>223</v>
      </c>
      <c r="B254" s="34">
        <v>28.967088216217412</v>
      </c>
      <c r="C254" s="34">
        <v>-1.4670882162174124</v>
      </c>
    </row>
    <row r="255" spans="1:3" x14ac:dyDescent="0.3">
      <c r="A255" s="34">
        <v>224</v>
      </c>
      <c r="B255" s="34">
        <v>29.402460322367546</v>
      </c>
      <c r="C255" s="34">
        <v>0.69753967763245583</v>
      </c>
    </row>
    <row r="256" spans="1:3" x14ac:dyDescent="0.3">
      <c r="A256" s="34">
        <v>225</v>
      </c>
      <c r="B256" s="34">
        <v>38.243564996954653</v>
      </c>
      <c r="C256" s="34">
        <v>6.556435003045344</v>
      </c>
    </row>
    <row r="257" spans="1:3" x14ac:dyDescent="0.3">
      <c r="A257" s="34">
        <v>226</v>
      </c>
      <c r="B257" s="34">
        <v>39.995421514991762</v>
      </c>
      <c r="C257" s="34">
        <v>10.004578485008238</v>
      </c>
    </row>
    <row r="258" spans="1:3" x14ac:dyDescent="0.3">
      <c r="A258" s="34">
        <v>227</v>
      </c>
      <c r="B258" s="34">
        <v>38.192486562572029</v>
      </c>
      <c r="C258" s="34">
        <v>-0.59248656257202725</v>
      </c>
    </row>
    <row r="259" spans="1:3" x14ac:dyDescent="0.3">
      <c r="A259" s="34">
        <v>228</v>
      </c>
      <c r="B259" s="34">
        <v>32.402415065651397</v>
      </c>
      <c r="C259" s="34">
        <v>-0.80241506565139531</v>
      </c>
    </row>
    <row r="260" spans="1:3" x14ac:dyDescent="0.3">
      <c r="A260" s="34">
        <v>229</v>
      </c>
      <c r="B260" s="34">
        <v>33.965014968458263</v>
      </c>
      <c r="C260" s="34">
        <v>12.73498503154174</v>
      </c>
    </row>
    <row r="261" spans="1:3" x14ac:dyDescent="0.3">
      <c r="A261" s="34">
        <v>230</v>
      </c>
      <c r="B261" s="34">
        <v>29.528472479867798</v>
      </c>
      <c r="C261" s="34">
        <v>1.9715275201322022</v>
      </c>
    </row>
    <row r="262" spans="1:3" x14ac:dyDescent="0.3">
      <c r="A262" s="34">
        <v>231</v>
      </c>
      <c r="B262" s="34">
        <v>23.936185620988098</v>
      </c>
      <c r="C262" s="34">
        <v>0.36381437901190239</v>
      </c>
    </row>
    <row r="263" spans="1:3" x14ac:dyDescent="0.3">
      <c r="A263" s="34">
        <v>232</v>
      </c>
      <c r="B263" s="34">
        <v>34.002578758236901</v>
      </c>
      <c r="C263" s="34">
        <v>-2.3025787582369013</v>
      </c>
    </row>
    <row r="264" spans="1:3" x14ac:dyDescent="0.3">
      <c r="A264" s="34">
        <v>233</v>
      </c>
      <c r="B264" s="34">
        <v>39.351596376661114</v>
      </c>
      <c r="C264" s="34">
        <v>2.3484036233388892</v>
      </c>
    </row>
    <row r="265" spans="1:3" x14ac:dyDescent="0.3">
      <c r="A265" s="34">
        <v>234</v>
      </c>
      <c r="B265" s="34">
        <v>37.98915704768806</v>
      </c>
      <c r="C265" s="34">
        <v>10.310842952311937</v>
      </c>
    </row>
    <row r="266" spans="1:3" x14ac:dyDescent="0.3">
      <c r="A266" s="34">
        <v>235</v>
      </c>
      <c r="B266" s="34">
        <v>29.10471935890336</v>
      </c>
      <c r="C266" s="34">
        <v>-0.1047193589033597</v>
      </c>
    </row>
    <row r="267" spans="1:3" x14ac:dyDescent="0.3">
      <c r="A267" s="34">
        <v>236</v>
      </c>
      <c r="B267" s="34">
        <v>24.58714365478577</v>
      </c>
      <c r="C267" s="34">
        <v>-0.5871436547857698</v>
      </c>
    </row>
    <row r="268" spans="1:3" x14ac:dyDescent="0.3">
      <c r="A268" s="34">
        <v>237</v>
      </c>
      <c r="B268" s="34">
        <v>28.14046208184385</v>
      </c>
      <c r="C268" s="34">
        <v>-3.0404620818438488</v>
      </c>
    </row>
    <row r="269" spans="1:3" x14ac:dyDescent="0.3">
      <c r="A269" s="34">
        <v>238</v>
      </c>
      <c r="B269" s="34">
        <v>33.889112855588472</v>
      </c>
      <c r="C269" s="34">
        <v>-2.389112855588472</v>
      </c>
    </row>
    <row r="270" spans="1:3" x14ac:dyDescent="0.3">
      <c r="A270" s="34">
        <v>239</v>
      </c>
      <c r="B270" s="34">
        <v>28.616878090353374</v>
      </c>
      <c r="C270" s="34">
        <v>-4.9168780903533751</v>
      </c>
    </row>
    <row r="271" spans="1:3" x14ac:dyDescent="0.3">
      <c r="A271" s="34">
        <v>240</v>
      </c>
      <c r="B271" s="34">
        <v>29.301909397541742</v>
      </c>
      <c r="C271" s="34">
        <v>-6.0019093975417412</v>
      </c>
    </row>
    <row r="272" spans="1:3" x14ac:dyDescent="0.3">
      <c r="A272" s="34">
        <v>241</v>
      </c>
      <c r="B272" s="34">
        <v>28.474245164859852</v>
      </c>
      <c r="C272" s="34">
        <v>-6.4742451648598518</v>
      </c>
    </row>
    <row r="273" spans="1:3" x14ac:dyDescent="0.3">
      <c r="A273" s="34">
        <v>242</v>
      </c>
      <c r="B273" s="34">
        <v>24.904054164626984</v>
      </c>
      <c r="C273" s="34">
        <v>-4.804054164626983</v>
      </c>
    </row>
    <row r="274" spans="1:3" x14ac:dyDescent="0.3">
      <c r="A274" s="34">
        <v>243</v>
      </c>
      <c r="B274" s="34">
        <v>26.301333936438759</v>
      </c>
      <c r="C274" s="34">
        <v>-4.1013339364387598</v>
      </c>
    </row>
    <row r="275" spans="1:3" x14ac:dyDescent="0.3">
      <c r="A275" s="34">
        <v>244</v>
      </c>
      <c r="B275" s="34">
        <v>28.609469105348992</v>
      </c>
      <c r="C275" s="34">
        <v>-4.9094691053489932</v>
      </c>
    </row>
    <row r="276" spans="1:3" x14ac:dyDescent="0.3">
      <c r="A276" s="34">
        <v>245</v>
      </c>
      <c r="B276" s="34">
        <v>20.387433448990315</v>
      </c>
      <c r="C276" s="34">
        <v>-2.7874334489903134</v>
      </c>
    </row>
    <row r="277" spans="1:3" x14ac:dyDescent="0.3">
      <c r="A277" s="34">
        <v>246</v>
      </c>
      <c r="B277" s="34">
        <v>16.622699504867946</v>
      </c>
      <c r="C277" s="34">
        <v>1.8773004951320544</v>
      </c>
    </row>
    <row r="278" spans="1:3" x14ac:dyDescent="0.3">
      <c r="A278" s="34">
        <v>247</v>
      </c>
      <c r="B278" s="34">
        <v>23.163187611086194</v>
      </c>
      <c r="C278" s="34">
        <v>1.1368123889138069</v>
      </c>
    </row>
    <row r="279" spans="1:3" x14ac:dyDescent="0.3">
      <c r="A279" s="34">
        <v>248</v>
      </c>
      <c r="B279" s="34">
        <v>24.509904006031462</v>
      </c>
      <c r="C279" s="34">
        <v>-4.0099040060314621</v>
      </c>
    </row>
    <row r="280" spans="1:3" x14ac:dyDescent="0.3">
      <c r="A280" s="34">
        <v>249</v>
      </c>
      <c r="B280" s="34">
        <v>24.753784119342534</v>
      </c>
      <c r="C280" s="34">
        <v>-0.25378411934253364</v>
      </c>
    </row>
    <row r="281" spans="1:3" x14ac:dyDescent="0.3">
      <c r="A281" s="34">
        <v>250</v>
      </c>
      <c r="B281" s="34">
        <v>26.680069497961771</v>
      </c>
      <c r="C281" s="34">
        <v>-0.48006949796177167</v>
      </c>
    </row>
    <row r="282" spans="1:3" x14ac:dyDescent="0.3">
      <c r="A282" s="34">
        <v>251</v>
      </c>
      <c r="B282" s="34">
        <v>25.978283972627725</v>
      </c>
      <c r="C282" s="34">
        <v>-1.5782839726277267</v>
      </c>
    </row>
    <row r="283" spans="1:3" x14ac:dyDescent="0.3">
      <c r="A283" s="34">
        <v>252</v>
      </c>
      <c r="B283" s="34">
        <v>27.039020597376972</v>
      </c>
      <c r="C283" s="34">
        <v>-2.239020597376971</v>
      </c>
    </row>
    <row r="284" spans="1:3" x14ac:dyDescent="0.3">
      <c r="A284" s="34">
        <v>253</v>
      </c>
      <c r="B284" s="34">
        <v>29.147285127163958</v>
      </c>
      <c r="C284" s="34">
        <v>0.45271487283604372</v>
      </c>
    </row>
    <row r="285" spans="1:3" x14ac:dyDescent="0.3">
      <c r="A285" s="34">
        <v>254</v>
      </c>
      <c r="B285" s="34">
        <v>34.565290055757742</v>
      </c>
      <c r="C285" s="34">
        <v>8.2347099442422547</v>
      </c>
    </row>
    <row r="286" spans="1:3" x14ac:dyDescent="0.3">
      <c r="A286" s="34">
        <v>255</v>
      </c>
      <c r="B286" s="34">
        <v>26.286841363470728</v>
      </c>
      <c r="C286" s="34">
        <v>-4.3868413634707295</v>
      </c>
    </row>
    <row r="287" spans="1:3" x14ac:dyDescent="0.3">
      <c r="A287" s="34">
        <v>256</v>
      </c>
      <c r="B287" s="34">
        <v>23.283044699578852</v>
      </c>
      <c r="C287" s="34">
        <v>-2.3830446995788535</v>
      </c>
    </row>
    <row r="288" spans="1:3" x14ac:dyDescent="0.3">
      <c r="A288" s="34">
        <v>257</v>
      </c>
      <c r="B288" s="34">
        <v>36.084843881697402</v>
      </c>
      <c r="C288" s="34">
        <v>7.9151561183025976</v>
      </c>
    </row>
    <row r="289" spans="1:3" x14ac:dyDescent="0.3">
      <c r="A289" s="34">
        <v>258</v>
      </c>
      <c r="B289" s="34">
        <v>42.532647270187219</v>
      </c>
      <c r="C289" s="34">
        <v>7.4673527298127809</v>
      </c>
    </row>
    <row r="290" spans="1:3" x14ac:dyDescent="0.3">
      <c r="A290" s="34">
        <v>259</v>
      </c>
      <c r="B290" s="34">
        <v>35.69230202586256</v>
      </c>
      <c r="C290" s="34">
        <v>0.30769797413744016</v>
      </c>
    </row>
    <row r="291" spans="1:3" x14ac:dyDescent="0.3">
      <c r="A291" s="34">
        <v>260</v>
      </c>
      <c r="B291" s="34">
        <v>34.205288527963461</v>
      </c>
      <c r="C291" s="34">
        <v>-4.1052885279634594</v>
      </c>
    </row>
    <row r="292" spans="1:3" x14ac:dyDescent="0.3">
      <c r="A292" s="34">
        <v>261</v>
      </c>
      <c r="B292" s="34">
        <v>33.467288073716745</v>
      </c>
      <c r="C292" s="34">
        <v>0.33271192628325252</v>
      </c>
    </row>
    <row r="293" spans="1:3" x14ac:dyDescent="0.3">
      <c r="A293" s="34">
        <v>262</v>
      </c>
      <c r="B293" s="34">
        <v>36.435388560146691</v>
      </c>
      <c r="C293" s="34">
        <v>6.6646114398533101</v>
      </c>
    </row>
    <row r="294" spans="1:3" x14ac:dyDescent="0.3">
      <c r="A294" s="34">
        <v>263</v>
      </c>
      <c r="B294" s="34">
        <v>40.943678753871012</v>
      </c>
      <c r="C294" s="34">
        <v>7.8563212461289851</v>
      </c>
    </row>
    <row r="295" spans="1:3" x14ac:dyDescent="0.3">
      <c r="A295" s="34">
        <v>264</v>
      </c>
      <c r="B295" s="34">
        <v>33.392555813908089</v>
      </c>
      <c r="C295" s="34">
        <v>-2.3925558139080891</v>
      </c>
    </row>
    <row r="296" spans="1:3" x14ac:dyDescent="0.3">
      <c r="A296" s="34">
        <v>265</v>
      </c>
      <c r="B296" s="34">
        <v>34.704114423027335</v>
      </c>
      <c r="C296" s="34">
        <v>1.7958855769726654</v>
      </c>
    </row>
    <row r="297" spans="1:3" x14ac:dyDescent="0.3">
      <c r="A297" s="34">
        <v>266</v>
      </c>
      <c r="B297" s="34">
        <v>25.542941343246092</v>
      </c>
      <c r="C297" s="34">
        <v>-2.7429413432460912</v>
      </c>
    </row>
    <row r="298" spans="1:3" x14ac:dyDescent="0.3">
      <c r="A298" s="34">
        <v>267</v>
      </c>
      <c r="B298" s="34">
        <v>29.632964063065785</v>
      </c>
      <c r="C298" s="34">
        <v>1.0670359369342144</v>
      </c>
    </row>
    <row r="299" spans="1:3" x14ac:dyDescent="0.3">
      <c r="A299" s="34">
        <v>268</v>
      </c>
      <c r="B299" s="34">
        <v>39.533840922856513</v>
      </c>
      <c r="C299" s="34">
        <v>10.466159077143487</v>
      </c>
    </row>
    <row r="300" spans="1:3" x14ac:dyDescent="0.3">
      <c r="A300" s="34">
        <v>269</v>
      </c>
      <c r="B300" s="34">
        <v>38.237896390632699</v>
      </c>
      <c r="C300" s="34">
        <v>5.2621036093673013</v>
      </c>
    </row>
    <row r="301" spans="1:3" x14ac:dyDescent="0.3">
      <c r="A301" s="34">
        <v>270</v>
      </c>
      <c r="B301" s="34">
        <v>21.387512420744972</v>
      </c>
      <c r="C301" s="34">
        <v>-0.68751242074497299</v>
      </c>
    </row>
    <row r="302" spans="1:3" x14ac:dyDescent="0.3">
      <c r="A302" s="34">
        <v>271</v>
      </c>
      <c r="B302" s="34">
        <v>20.877897708371137</v>
      </c>
      <c r="C302" s="34">
        <v>0.22210229162886463</v>
      </c>
    </row>
    <row r="303" spans="1:3" x14ac:dyDescent="0.3">
      <c r="A303" s="34">
        <v>272</v>
      </c>
      <c r="B303" s="34">
        <v>25.491426807447965</v>
      </c>
      <c r="C303" s="34">
        <v>-0.29142680744796579</v>
      </c>
    </row>
    <row r="304" spans="1:3" x14ac:dyDescent="0.3">
      <c r="A304" s="34">
        <v>273</v>
      </c>
      <c r="B304" s="34">
        <v>27.427377297908777</v>
      </c>
      <c r="C304" s="34">
        <v>-3.0273772979087781</v>
      </c>
    </row>
    <row r="305" spans="1:3" x14ac:dyDescent="0.3">
      <c r="A305" s="34">
        <v>274</v>
      </c>
      <c r="B305" s="34">
        <v>32.652724955116646</v>
      </c>
      <c r="C305" s="34">
        <v>2.5472750448833565</v>
      </c>
    </row>
    <row r="306" spans="1:3" x14ac:dyDescent="0.3">
      <c r="A306" s="34">
        <v>275</v>
      </c>
      <c r="B306" s="34">
        <v>31.014859156673303</v>
      </c>
      <c r="C306" s="34">
        <v>1.3851408433266954</v>
      </c>
    </row>
    <row r="307" spans="1:3" x14ac:dyDescent="0.3">
      <c r="A307" s="34">
        <v>276</v>
      </c>
      <c r="B307" s="34">
        <v>32.069797890108347</v>
      </c>
      <c r="C307" s="34">
        <v>-6.979789010834736E-2</v>
      </c>
    </row>
    <row r="308" spans="1:3" x14ac:dyDescent="0.3">
      <c r="A308" s="34">
        <v>277</v>
      </c>
      <c r="B308" s="34">
        <v>32.119974329019158</v>
      </c>
      <c r="C308" s="34">
        <v>1.0800256709808451</v>
      </c>
    </row>
    <row r="309" spans="1:3" x14ac:dyDescent="0.3">
      <c r="A309" s="34">
        <v>278</v>
      </c>
      <c r="B309" s="34">
        <v>30.73958540793701</v>
      </c>
      <c r="C309" s="34">
        <v>2.3604145920629911</v>
      </c>
    </row>
    <row r="310" spans="1:3" x14ac:dyDescent="0.3">
      <c r="A310" s="34">
        <v>279</v>
      </c>
      <c r="B310" s="34">
        <v>27.634998783373423</v>
      </c>
      <c r="C310" s="34">
        <v>1.4650012166265789</v>
      </c>
    </row>
    <row r="311" spans="1:3" x14ac:dyDescent="0.3">
      <c r="A311" s="34">
        <v>280</v>
      </c>
      <c r="B311" s="34">
        <v>33.759593236793442</v>
      </c>
      <c r="C311" s="34">
        <v>1.340406763206559</v>
      </c>
    </row>
    <row r="312" spans="1:3" x14ac:dyDescent="0.3">
      <c r="A312" s="34">
        <v>281</v>
      </c>
      <c r="B312" s="34">
        <v>39.6414887868142</v>
      </c>
      <c r="C312" s="34">
        <v>5.7585112131857983</v>
      </c>
    </row>
    <row r="313" spans="1:3" x14ac:dyDescent="0.3">
      <c r="A313" s="34">
        <v>282</v>
      </c>
      <c r="B313" s="34">
        <v>34.725182609883014</v>
      </c>
      <c r="C313" s="34">
        <v>0.67481739011698494</v>
      </c>
    </row>
    <row r="314" spans="1:3" x14ac:dyDescent="0.3">
      <c r="A314" s="34">
        <v>283</v>
      </c>
      <c r="B314" s="34">
        <v>38.885963766157204</v>
      </c>
      <c r="C314" s="34">
        <v>7.1140362338427963</v>
      </c>
    </row>
    <row r="315" spans="1:3" x14ac:dyDescent="0.3">
      <c r="A315" s="34">
        <v>284</v>
      </c>
      <c r="B315" s="34">
        <v>39.882640591705808</v>
      </c>
      <c r="C315" s="34">
        <v>10.117359408294192</v>
      </c>
    </row>
    <row r="316" spans="1:3" x14ac:dyDescent="0.3">
      <c r="A316" s="34">
        <v>285</v>
      </c>
      <c r="B316" s="34">
        <v>30.62901123149706</v>
      </c>
      <c r="C316" s="34">
        <v>1.5709887685029429</v>
      </c>
    </row>
    <row r="317" spans="1:3" x14ac:dyDescent="0.3">
      <c r="A317" s="34">
        <v>286</v>
      </c>
      <c r="B317" s="34">
        <v>27.947059351600792</v>
      </c>
      <c r="C317" s="34">
        <v>-5.9470593516007924</v>
      </c>
    </row>
    <row r="318" spans="1:3" x14ac:dyDescent="0.3">
      <c r="A318" s="34">
        <v>287</v>
      </c>
      <c r="B318" s="34">
        <v>21.891451267377214</v>
      </c>
      <c r="C318" s="34">
        <v>-1.7914512673772123</v>
      </c>
    </row>
    <row r="319" spans="1:3" x14ac:dyDescent="0.3">
      <c r="A319" s="34">
        <v>288</v>
      </c>
      <c r="B319" s="34">
        <v>27.832709321717314</v>
      </c>
      <c r="C319" s="34">
        <v>-4.6327093217173143</v>
      </c>
    </row>
    <row r="320" spans="1:3" x14ac:dyDescent="0.3">
      <c r="A320" s="34">
        <v>289</v>
      </c>
      <c r="B320" s="34">
        <v>28.462605695773419</v>
      </c>
      <c r="C320" s="34">
        <v>-6.1626056957734185</v>
      </c>
    </row>
    <row r="321" spans="1:3" x14ac:dyDescent="0.3">
      <c r="A321" s="34">
        <v>290</v>
      </c>
      <c r="B321" s="34">
        <v>27.590495105127076</v>
      </c>
      <c r="C321" s="34">
        <v>-2.790495105127075</v>
      </c>
    </row>
    <row r="322" spans="1:3" x14ac:dyDescent="0.3">
      <c r="A322" s="34">
        <v>291</v>
      </c>
      <c r="B322" s="34">
        <v>29.990467435918461</v>
      </c>
      <c r="C322" s="34">
        <v>-1.4904674359184611</v>
      </c>
    </row>
    <row r="323" spans="1:3" x14ac:dyDescent="0.3">
      <c r="A323" s="34">
        <v>292</v>
      </c>
      <c r="B323" s="34">
        <v>31.028703400221911</v>
      </c>
      <c r="C323" s="34">
        <v>6.2712965997780863</v>
      </c>
    </row>
    <row r="324" spans="1:3" x14ac:dyDescent="0.3">
      <c r="A324" s="34">
        <v>293</v>
      </c>
      <c r="B324" s="34">
        <v>28.060208568052541</v>
      </c>
      <c r="C324" s="34">
        <v>-0.16020856805254269</v>
      </c>
    </row>
    <row r="325" spans="1:3" x14ac:dyDescent="0.3">
      <c r="A325" s="34">
        <v>294</v>
      </c>
      <c r="B325" s="34">
        <v>27.171328024029492</v>
      </c>
      <c r="C325" s="34">
        <v>-3.2713280240294935</v>
      </c>
    </row>
    <row r="326" spans="1:3" x14ac:dyDescent="0.3">
      <c r="A326" s="34">
        <v>295</v>
      </c>
      <c r="B326" s="34">
        <v>26.370278347797324</v>
      </c>
      <c r="C326" s="34">
        <v>-4.6702783477973249</v>
      </c>
    </row>
    <row r="327" spans="1:3" x14ac:dyDescent="0.3">
      <c r="A327" s="34">
        <v>296</v>
      </c>
      <c r="B327" s="34">
        <v>31.26065335943057</v>
      </c>
      <c r="C327" s="34">
        <v>-2.6606533594305688</v>
      </c>
    </row>
    <row r="328" spans="1:3" x14ac:dyDescent="0.3">
      <c r="A328" s="34">
        <v>297</v>
      </c>
      <c r="B328" s="34">
        <v>30.706095180358741</v>
      </c>
      <c r="C328" s="34">
        <v>-3.6060951803587393</v>
      </c>
    </row>
    <row r="329" spans="1:3" x14ac:dyDescent="0.3">
      <c r="A329" s="34">
        <v>298</v>
      </c>
      <c r="B329" s="34">
        <v>22.691813030214643</v>
      </c>
      <c r="C329" s="34">
        <v>-2.3918130302146423</v>
      </c>
    </row>
    <row r="330" spans="1:3" x14ac:dyDescent="0.3">
      <c r="A330" s="34">
        <v>299</v>
      </c>
      <c r="B330" s="34">
        <v>29.715029490672382</v>
      </c>
      <c r="C330" s="34">
        <v>-7.2150294906723822</v>
      </c>
    </row>
    <row r="331" spans="1:3" x14ac:dyDescent="0.3">
      <c r="A331" s="34">
        <v>300</v>
      </c>
      <c r="B331" s="34">
        <v>32.392899420734338</v>
      </c>
      <c r="C331" s="34">
        <v>-3.3928994207343379</v>
      </c>
    </row>
    <row r="332" spans="1:3" x14ac:dyDescent="0.3">
      <c r="A332" s="34">
        <v>301</v>
      </c>
      <c r="B332" s="34">
        <v>32.118475372613617</v>
      </c>
      <c r="C332" s="34">
        <v>-7.3184753726136158</v>
      </c>
    </row>
    <row r="333" spans="1:3" x14ac:dyDescent="0.3">
      <c r="A333" s="34">
        <v>302</v>
      </c>
      <c r="B333" s="34">
        <v>28.366129430324314</v>
      </c>
      <c r="C333" s="34">
        <v>-6.3661294303243139</v>
      </c>
    </row>
    <row r="334" spans="1:3" x14ac:dyDescent="0.3">
      <c r="A334" s="34">
        <v>303</v>
      </c>
      <c r="B334" s="34">
        <v>27.751922953870785</v>
      </c>
      <c r="C334" s="34">
        <v>-1.3519229538707869</v>
      </c>
    </row>
    <row r="335" spans="1:3" x14ac:dyDescent="0.3">
      <c r="A335" s="34">
        <v>304</v>
      </c>
      <c r="B335" s="34">
        <v>32.043628729199909</v>
      </c>
      <c r="C335" s="34">
        <v>1.0563712708000921</v>
      </c>
    </row>
    <row r="336" spans="1:3" x14ac:dyDescent="0.3">
      <c r="A336" s="34">
        <v>305</v>
      </c>
      <c r="B336" s="34">
        <v>30.779269812424122</v>
      </c>
      <c r="C336" s="34">
        <v>5.3207301875758795</v>
      </c>
    </row>
    <row r="337" spans="1:3" x14ac:dyDescent="0.3">
      <c r="A337" s="34">
        <v>306</v>
      </c>
      <c r="B337" s="34">
        <v>27.57105482100749</v>
      </c>
      <c r="C337" s="34">
        <v>0.82894517899250886</v>
      </c>
    </row>
    <row r="338" spans="1:3" x14ac:dyDescent="0.3">
      <c r="A338" s="34">
        <v>307</v>
      </c>
      <c r="B338" s="34">
        <v>32.831126151833814</v>
      </c>
      <c r="C338" s="34">
        <v>0.56887384816618436</v>
      </c>
    </row>
    <row r="339" spans="1:3" x14ac:dyDescent="0.3">
      <c r="A339" s="34">
        <v>308</v>
      </c>
      <c r="B339" s="34">
        <v>29.781318600553089</v>
      </c>
      <c r="C339" s="34">
        <v>-1.5813186005530895</v>
      </c>
    </row>
    <row r="340" spans="1:3" x14ac:dyDescent="0.3">
      <c r="A340" s="34">
        <v>309</v>
      </c>
      <c r="B340" s="34">
        <v>29.409535937544891</v>
      </c>
      <c r="C340" s="34">
        <v>-6.6095359375448908</v>
      </c>
    </row>
    <row r="341" spans="1:3" x14ac:dyDescent="0.3">
      <c r="A341" s="34">
        <v>310</v>
      </c>
      <c r="B341" s="34">
        <v>23.197312345733408</v>
      </c>
      <c r="C341" s="34">
        <v>-2.8973123457334076</v>
      </c>
    </row>
    <row r="342" spans="1:3" x14ac:dyDescent="0.3">
      <c r="A342" s="34">
        <v>311</v>
      </c>
      <c r="B342" s="34">
        <v>16.179023611899499</v>
      </c>
      <c r="C342" s="34">
        <v>-7.9023611899497581E-2</v>
      </c>
    </row>
    <row r="343" spans="1:3" x14ac:dyDescent="0.3">
      <c r="A343" s="34">
        <v>312</v>
      </c>
      <c r="B343" s="34">
        <v>25.443572670673127</v>
      </c>
      <c r="C343" s="34">
        <v>-3.3435726706731259</v>
      </c>
    </row>
    <row r="344" spans="1:3" x14ac:dyDescent="0.3">
      <c r="A344" s="34">
        <v>313</v>
      </c>
      <c r="B344" s="34">
        <v>22.799891476957004</v>
      </c>
      <c r="C344" s="34">
        <v>-3.3998914769570057</v>
      </c>
    </row>
    <row r="345" spans="1:3" x14ac:dyDescent="0.3">
      <c r="A345" s="34">
        <v>314</v>
      </c>
      <c r="B345" s="34">
        <v>25.86378319213226</v>
      </c>
      <c r="C345" s="34">
        <v>-4.2637831921322586</v>
      </c>
    </row>
    <row r="346" spans="1:3" x14ac:dyDescent="0.3">
      <c r="A346" s="34">
        <v>315</v>
      </c>
      <c r="B346" s="34">
        <v>26.41863686153674</v>
      </c>
      <c r="C346" s="34">
        <v>-2.6186368615367392</v>
      </c>
    </row>
    <row r="347" spans="1:3" x14ac:dyDescent="0.3">
      <c r="A347" s="34">
        <v>316</v>
      </c>
      <c r="B347" s="34">
        <v>21.202853392572244</v>
      </c>
      <c r="C347" s="34">
        <v>-5.0028533925722449</v>
      </c>
    </row>
    <row r="348" spans="1:3" x14ac:dyDescent="0.3">
      <c r="A348" s="34">
        <v>317</v>
      </c>
      <c r="B348" s="34">
        <v>18.112980791076602</v>
      </c>
      <c r="C348" s="34">
        <v>-0.31298079107660115</v>
      </c>
    </row>
    <row r="349" spans="1:3" x14ac:dyDescent="0.3">
      <c r="A349" s="34">
        <v>318</v>
      </c>
      <c r="B349" s="34">
        <v>18.635997527612787</v>
      </c>
      <c r="C349" s="34">
        <v>1.1640024723872138</v>
      </c>
    </row>
    <row r="350" spans="1:3" x14ac:dyDescent="0.3">
      <c r="A350" s="34">
        <v>319</v>
      </c>
      <c r="B350" s="34">
        <v>24.339860374892353</v>
      </c>
      <c r="C350" s="34">
        <v>-1.239860374892352</v>
      </c>
    </row>
    <row r="351" spans="1:3" x14ac:dyDescent="0.3">
      <c r="A351" s="34">
        <v>320</v>
      </c>
      <c r="B351" s="34">
        <v>21.519228058874159</v>
      </c>
      <c r="C351" s="34">
        <v>-0.5192280588741589</v>
      </c>
    </row>
    <row r="352" spans="1:3" x14ac:dyDescent="0.3">
      <c r="A352" s="34">
        <v>321</v>
      </c>
      <c r="B352" s="34">
        <v>25.358625493643867</v>
      </c>
      <c r="C352" s="34">
        <v>-1.5586254936438664</v>
      </c>
    </row>
    <row r="353" spans="1:3" x14ac:dyDescent="0.3">
      <c r="A353" s="34">
        <v>322</v>
      </c>
      <c r="B353" s="34">
        <v>25.417924529618574</v>
      </c>
      <c r="C353" s="34">
        <v>-2.3179245296185726</v>
      </c>
    </row>
    <row r="354" spans="1:3" x14ac:dyDescent="0.3">
      <c r="A354" s="34">
        <v>323</v>
      </c>
      <c r="B354" s="34">
        <v>23.388696398349826</v>
      </c>
      <c r="C354" s="34">
        <v>-2.9886963983498269</v>
      </c>
    </row>
    <row r="355" spans="1:3" x14ac:dyDescent="0.3">
      <c r="A355" s="34">
        <v>324</v>
      </c>
      <c r="B355" s="34">
        <v>20.373684770010151</v>
      </c>
      <c r="C355" s="34">
        <v>-1.8736847700101507</v>
      </c>
    </row>
    <row r="356" spans="1:3" x14ac:dyDescent="0.3">
      <c r="A356" s="34">
        <v>325</v>
      </c>
      <c r="B356" s="34">
        <v>25.56501084246289</v>
      </c>
      <c r="C356" s="34">
        <v>-0.56501084246288968</v>
      </c>
    </row>
    <row r="357" spans="1:3" x14ac:dyDescent="0.3">
      <c r="A357" s="34">
        <v>326</v>
      </c>
      <c r="B357" s="34">
        <v>25.423836004237852</v>
      </c>
      <c r="C357" s="34">
        <v>-0.82383600423785097</v>
      </c>
    </row>
    <row r="358" spans="1:3" x14ac:dyDescent="0.3">
      <c r="A358" s="34">
        <v>327</v>
      </c>
      <c r="B358" s="34">
        <v>24.753061204415435</v>
      </c>
      <c r="C358" s="34">
        <v>-1.7530612044154346</v>
      </c>
    </row>
    <row r="359" spans="1:3" x14ac:dyDescent="0.3">
      <c r="A359" s="34">
        <v>328</v>
      </c>
      <c r="B359" s="34">
        <v>20.277508594413668</v>
      </c>
      <c r="C359" s="34">
        <v>1.9224914055863316</v>
      </c>
    </row>
    <row r="360" spans="1:3" x14ac:dyDescent="0.3">
      <c r="A360" s="34">
        <v>329</v>
      </c>
      <c r="B360" s="34">
        <v>20.870810904959789</v>
      </c>
      <c r="C360" s="34">
        <v>-1.5708109049597887</v>
      </c>
    </row>
    <row r="361" spans="1:3" x14ac:dyDescent="0.3">
      <c r="A361" s="34">
        <v>330</v>
      </c>
      <c r="B361" s="34">
        <v>24.097482223001087</v>
      </c>
      <c r="C361" s="34">
        <v>-1.4974822230010858</v>
      </c>
    </row>
    <row r="362" spans="1:3" x14ac:dyDescent="0.3">
      <c r="A362" s="34">
        <v>331</v>
      </c>
      <c r="B362" s="34">
        <v>22.752764252601565</v>
      </c>
      <c r="C362" s="34">
        <v>-2.9527642526015647</v>
      </c>
    </row>
    <row r="363" spans="1:3" x14ac:dyDescent="0.3">
      <c r="A363" s="34">
        <v>332</v>
      </c>
      <c r="B363" s="34">
        <v>20.431529203631776</v>
      </c>
      <c r="C363" s="34">
        <v>-3.3315292036317743</v>
      </c>
    </row>
    <row r="364" spans="1:3" x14ac:dyDescent="0.3">
      <c r="A364" s="34">
        <v>333</v>
      </c>
      <c r="B364" s="34">
        <v>24.388071014511166</v>
      </c>
      <c r="C364" s="34">
        <v>-4.9880710145111671</v>
      </c>
    </row>
    <row r="365" spans="1:3" x14ac:dyDescent="0.3">
      <c r="A365" s="34">
        <v>334</v>
      </c>
      <c r="B365" s="34">
        <v>25.112211406006296</v>
      </c>
      <c r="C365" s="34">
        <v>-2.9122114060062962</v>
      </c>
    </row>
    <row r="366" spans="1:3" x14ac:dyDescent="0.3">
      <c r="A366" s="34">
        <v>335</v>
      </c>
      <c r="B366" s="34">
        <v>24.453112144645353</v>
      </c>
      <c r="C366" s="34">
        <v>-3.7531121446453533</v>
      </c>
    </row>
    <row r="367" spans="1:3" x14ac:dyDescent="0.3">
      <c r="A367" s="34">
        <v>336</v>
      </c>
      <c r="B367" s="34">
        <v>22.43261858173609</v>
      </c>
      <c r="C367" s="34">
        <v>-1.3326185817360887</v>
      </c>
    </row>
    <row r="368" spans="1:3" x14ac:dyDescent="0.3">
      <c r="A368" s="34">
        <v>337</v>
      </c>
      <c r="B368" s="34">
        <v>21.044937214824316</v>
      </c>
      <c r="C368" s="34">
        <v>-1.5449372148243157</v>
      </c>
    </row>
    <row r="369" spans="1:3" x14ac:dyDescent="0.3">
      <c r="A369" s="34">
        <v>338</v>
      </c>
      <c r="B369" s="34">
        <v>21.130313327114393</v>
      </c>
      <c r="C369" s="34">
        <v>-2.6303133271143935</v>
      </c>
    </row>
    <row r="370" spans="1:3" x14ac:dyDescent="0.3">
      <c r="A370" s="34">
        <v>339</v>
      </c>
      <c r="B370" s="34">
        <v>22.313017147018414</v>
      </c>
      <c r="C370" s="34">
        <v>-1.7130171470184123</v>
      </c>
    </row>
    <row r="371" spans="1:3" x14ac:dyDescent="0.3">
      <c r="A371" s="34">
        <v>340</v>
      </c>
      <c r="B371" s="34">
        <v>21.530159706614501</v>
      </c>
      <c r="C371" s="34">
        <v>-2.5301597066145014</v>
      </c>
    </row>
    <row r="372" spans="1:3" x14ac:dyDescent="0.3">
      <c r="A372" s="34">
        <v>341</v>
      </c>
      <c r="B372" s="34">
        <v>22.163796392841057</v>
      </c>
      <c r="C372" s="34">
        <v>-3.4637963928410578</v>
      </c>
    </row>
    <row r="373" spans="1:3" x14ac:dyDescent="0.3">
      <c r="A373" s="34">
        <v>342</v>
      </c>
      <c r="B373" s="34">
        <v>32.80615898744157</v>
      </c>
      <c r="C373" s="34">
        <v>-0.10615898744156738</v>
      </c>
    </row>
    <row r="374" spans="1:3" x14ac:dyDescent="0.3">
      <c r="A374" s="34">
        <v>343</v>
      </c>
      <c r="B374" s="34">
        <v>25.188958016514441</v>
      </c>
      <c r="C374" s="34">
        <v>-8.6889580165144409</v>
      </c>
    </row>
    <row r="375" spans="1:3" x14ac:dyDescent="0.3">
      <c r="A375" s="34">
        <v>344</v>
      </c>
      <c r="B375" s="34">
        <v>27.185397265033558</v>
      </c>
      <c r="C375" s="34">
        <v>-3.2853972650335592</v>
      </c>
    </row>
    <row r="376" spans="1:3" x14ac:dyDescent="0.3">
      <c r="A376" s="34">
        <v>345</v>
      </c>
      <c r="B376" s="34">
        <v>28.542930714451401</v>
      </c>
      <c r="C376" s="34">
        <v>2.657069285548598</v>
      </c>
    </row>
    <row r="377" spans="1:3" x14ac:dyDescent="0.3">
      <c r="A377" s="34">
        <v>346</v>
      </c>
      <c r="B377" s="34">
        <v>21.046630767652154</v>
      </c>
      <c r="C377" s="34">
        <v>-3.5466307676521538</v>
      </c>
    </row>
    <row r="378" spans="1:3" x14ac:dyDescent="0.3">
      <c r="A378" s="34">
        <v>347</v>
      </c>
      <c r="B378" s="34">
        <v>19.398188354471344</v>
      </c>
      <c r="C378" s="34">
        <v>-2.1981883544713448</v>
      </c>
    </row>
    <row r="379" spans="1:3" x14ac:dyDescent="0.3">
      <c r="A379" s="34">
        <v>348</v>
      </c>
      <c r="B379" s="34">
        <v>26.298748972204066</v>
      </c>
      <c r="C379" s="34">
        <v>-3.198748972204065</v>
      </c>
    </row>
    <row r="380" spans="1:3" x14ac:dyDescent="0.3">
      <c r="A380" s="34">
        <v>349</v>
      </c>
      <c r="B380" s="34">
        <v>28.728751711771839</v>
      </c>
      <c r="C380" s="34">
        <v>-4.2287517117718387</v>
      </c>
    </row>
    <row r="381" spans="1:3" x14ac:dyDescent="0.3">
      <c r="A381" s="34">
        <v>350</v>
      </c>
      <c r="B381" s="34">
        <v>25.690799716718075</v>
      </c>
      <c r="C381" s="34">
        <v>0.90920028328192615</v>
      </c>
    </row>
    <row r="382" spans="1:3" x14ac:dyDescent="0.3">
      <c r="A382" s="34">
        <v>351</v>
      </c>
      <c r="B382" s="34">
        <v>24.110055926949276</v>
      </c>
      <c r="C382" s="34">
        <v>-1.210055926949277</v>
      </c>
    </row>
    <row r="383" spans="1:3" x14ac:dyDescent="0.3">
      <c r="A383" s="34">
        <v>352</v>
      </c>
      <c r="B383" s="34">
        <v>25.922749151274267</v>
      </c>
      <c r="C383" s="34">
        <v>-1.822749151274266</v>
      </c>
    </row>
    <row r="384" spans="1:3" x14ac:dyDescent="0.3">
      <c r="A384" s="34">
        <v>353</v>
      </c>
      <c r="B384" s="34">
        <v>21.090613564570774</v>
      </c>
      <c r="C384" s="34">
        <v>-2.4906135645707721</v>
      </c>
    </row>
    <row r="385" spans="1:3" x14ac:dyDescent="0.3">
      <c r="A385" s="34">
        <v>354</v>
      </c>
      <c r="B385" s="34">
        <v>32.088590640441907</v>
      </c>
      <c r="C385" s="34">
        <v>-1.988590640441906</v>
      </c>
    </row>
    <row r="386" spans="1:3" x14ac:dyDescent="0.3">
      <c r="A386" s="34">
        <v>355</v>
      </c>
      <c r="B386" s="34">
        <v>17.289264586887725</v>
      </c>
      <c r="C386" s="34">
        <v>0.91073541311227402</v>
      </c>
    </row>
    <row r="387" spans="1:3" x14ac:dyDescent="0.3">
      <c r="A387" s="34">
        <v>356</v>
      </c>
      <c r="B387" s="34">
        <v>19.837268727136948</v>
      </c>
      <c r="C387" s="34">
        <v>0.76273127286305353</v>
      </c>
    </row>
    <row r="388" spans="1:3" x14ac:dyDescent="0.3">
      <c r="A388" s="34">
        <v>357</v>
      </c>
      <c r="B388" s="34">
        <v>17.071319067208876</v>
      </c>
      <c r="C388" s="34">
        <v>0.728680932791125</v>
      </c>
    </row>
    <row r="389" spans="1:3" x14ac:dyDescent="0.3">
      <c r="A389" s="34">
        <v>358</v>
      </c>
      <c r="B389" s="34">
        <v>20.235835831191459</v>
      </c>
      <c r="C389" s="34">
        <v>1.4641641688085407</v>
      </c>
    </row>
    <row r="390" spans="1:3" x14ac:dyDescent="0.3">
      <c r="A390" s="34">
        <v>359</v>
      </c>
      <c r="B390" s="34">
        <v>19.96313956574253</v>
      </c>
      <c r="C390" s="34">
        <v>2.7368604342574692</v>
      </c>
    </row>
    <row r="391" spans="1:3" x14ac:dyDescent="0.3">
      <c r="A391" s="34">
        <v>360</v>
      </c>
      <c r="B391" s="34">
        <v>19.111954568834005</v>
      </c>
      <c r="C391" s="34">
        <v>3.4880454311659967</v>
      </c>
    </row>
    <row r="392" spans="1:3" x14ac:dyDescent="0.3">
      <c r="A392" s="34">
        <v>361</v>
      </c>
      <c r="B392" s="34">
        <v>23.465680222336843</v>
      </c>
      <c r="C392" s="34">
        <v>1.534319777663157</v>
      </c>
    </row>
    <row r="393" spans="1:3" x14ac:dyDescent="0.3">
      <c r="A393" s="34">
        <v>362</v>
      </c>
      <c r="B393" s="34">
        <v>19.088315257653548</v>
      </c>
      <c r="C393" s="34">
        <v>0.81168474234645061</v>
      </c>
    </row>
    <row r="394" spans="1:3" x14ac:dyDescent="0.3">
      <c r="A394" s="34">
        <v>363</v>
      </c>
      <c r="B394" s="34">
        <v>18.009378779354851</v>
      </c>
      <c r="C394" s="34">
        <v>2.7906212206451499</v>
      </c>
    </row>
    <row r="395" spans="1:3" x14ac:dyDescent="0.3">
      <c r="A395" s="34">
        <v>364</v>
      </c>
      <c r="B395" s="34">
        <v>16.898620070167532</v>
      </c>
      <c r="C395" s="34">
        <v>-9.8620070167530827E-2</v>
      </c>
    </row>
    <row r="396" spans="1:3" x14ac:dyDescent="0.3">
      <c r="A396" s="34">
        <v>365</v>
      </c>
      <c r="B396" s="34">
        <v>35.171657854017681</v>
      </c>
      <c r="C396" s="34">
        <v>-13.271657854017683</v>
      </c>
    </row>
    <row r="397" spans="1:3" x14ac:dyDescent="0.3">
      <c r="A397" s="34">
        <v>366</v>
      </c>
      <c r="B397" s="34">
        <v>12.698068672572781</v>
      </c>
      <c r="C397" s="34">
        <v>14.801931327427219</v>
      </c>
    </row>
    <row r="398" spans="1:3" x14ac:dyDescent="0.3">
      <c r="A398" s="34">
        <v>367</v>
      </c>
      <c r="B398" s="34">
        <v>14.433752654306206</v>
      </c>
      <c r="C398" s="34">
        <v>7.4662473456937928</v>
      </c>
    </row>
    <row r="399" spans="1:3" x14ac:dyDescent="0.3">
      <c r="A399" s="34">
        <v>368</v>
      </c>
      <c r="B399" s="34">
        <v>11.478159520054241</v>
      </c>
      <c r="C399" s="34">
        <v>11.62184047994576</v>
      </c>
    </row>
    <row r="400" spans="1:3" x14ac:dyDescent="0.3">
      <c r="A400" s="34">
        <v>369</v>
      </c>
      <c r="B400" s="34">
        <v>22.139007627857584</v>
      </c>
      <c r="C400" s="34">
        <v>27.860992372142416</v>
      </c>
    </row>
    <row r="401" spans="1:3" x14ac:dyDescent="0.3">
      <c r="A401" s="34">
        <v>370</v>
      </c>
      <c r="B401" s="34">
        <v>28.816119218841486</v>
      </c>
      <c r="C401" s="34">
        <v>21.183880781158514</v>
      </c>
    </row>
    <row r="402" spans="1:3" x14ac:dyDescent="0.3">
      <c r="A402" s="34">
        <v>371</v>
      </c>
      <c r="B402" s="34">
        <v>30.678927501684012</v>
      </c>
      <c r="C402" s="34">
        <v>19.321072498315988</v>
      </c>
    </row>
    <row r="403" spans="1:3" x14ac:dyDescent="0.3">
      <c r="A403" s="34">
        <v>372</v>
      </c>
      <c r="B403" s="34">
        <v>23.484993252515178</v>
      </c>
      <c r="C403" s="34">
        <v>26.515006747484822</v>
      </c>
    </row>
    <row r="404" spans="1:3" x14ac:dyDescent="0.3">
      <c r="A404" s="34">
        <v>373</v>
      </c>
      <c r="B404" s="34">
        <v>21.748948194316696</v>
      </c>
      <c r="C404" s="34">
        <v>28.251051805683304</v>
      </c>
    </row>
    <row r="405" spans="1:3" x14ac:dyDescent="0.3">
      <c r="A405" s="34">
        <v>374</v>
      </c>
      <c r="B405" s="34">
        <v>2.4263185495246766</v>
      </c>
      <c r="C405" s="34">
        <v>11.373681450475324</v>
      </c>
    </row>
    <row r="406" spans="1:3" x14ac:dyDescent="0.3">
      <c r="A406" s="34">
        <v>375</v>
      </c>
      <c r="B406" s="34">
        <v>-2.6785513135656949</v>
      </c>
      <c r="C406" s="34">
        <v>16.478551313565696</v>
      </c>
    </row>
    <row r="407" spans="1:3" x14ac:dyDescent="0.3">
      <c r="A407" s="34">
        <v>376</v>
      </c>
      <c r="B407" s="34">
        <v>25.164388287712207</v>
      </c>
      <c r="C407" s="34">
        <v>-10.164388287712207</v>
      </c>
    </row>
    <row r="408" spans="1:3" x14ac:dyDescent="0.3">
      <c r="A408" s="34">
        <v>377</v>
      </c>
      <c r="B408" s="34">
        <v>16.343015116961261</v>
      </c>
      <c r="C408" s="34">
        <v>-2.4430151169612611</v>
      </c>
    </row>
    <row r="409" spans="1:3" x14ac:dyDescent="0.3">
      <c r="A409" s="34">
        <v>378</v>
      </c>
      <c r="B409" s="34">
        <v>18.332668962456822</v>
      </c>
      <c r="C409" s="34">
        <v>-5.032668962456821</v>
      </c>
    </row>
    <row r="410" spans="1:3" x14ac:dyDescent="0.3">
      <c r="A410" s="34">
        <v>379</v>
      </c>
      <c r="B410" s="34">
        <v>15.056453675294563</v>
      </c>
      <c r="C410" s="34">
        <v>-1.9564536752945632</v>
      </c>
    </row>
    <row r="411" spans="1:3" x14ac:dyDescent="0.3">
      <c r="A411" s="34">
        <v>380</v>
      </c>
      <c r="B411" s="34">
        <v>15.689762127034674</v>
      </c>
      <c r="C411" s="34">
        <v>-5.489762127034675</v>
      </c>
    </row>
    <row r="412" spans="1:3" x14ac:dyDescent="0.3">
      <c r="A412" s="34">
        <v>381</v>
      </c>
      <c r="B412" s="34">
        <v>21.262041240982704</v>
      </c>
      <c r="C412" s="34">
        <v>-10.862041240982704</v>
      </c>
    </row>
    <row r="413" spans="1:3" x14ac:dyDescent="0.3">
      <c r="A413" s="34">
        <v>382</v>
      </c>
      <c r="B413" s="34">
        <v>17.412133164898982</v>
      </c>
      <c r="C413" s="34">
        <v>-6.512133164898982</v>
      </c>
    </row>
    <row r="414" spans="1:3" x14ac:dyDescent="0.3">
      <c r="A414" s="34">
        <v>383</v>
      </c>
      <c r="B414" s="34">
        <v>11.456266611475248</v>
      </c>
      <c r="C414" s="34">
        <v>-0.15626661147524779</v>
      </c>
    </row>
    <row r="415" spans="1:3" x14ac:dyDescent="0.3">
      <c r="A415" s="34">
        <v>384</v>
      </c>
      <c r="B415" s="34">
        <v>10.809306197375907</v>
      </c>
      <c r="C415" s="34">
        <v>1.4906938026240937</v>
      </c>
    </row>
    <row r="416" spans="1:3" x14ac:dyDescent="0.3">
      <c r="A416" s="34">
        <v>385</v>
      </c>
      <c r="B416" s="34">
        <v>2.0936214627834353</v>
      </c>
      <c r="C416" s="34">
        <v>6.7063785372165654</v>
      </c>
    </row>
    <row r="417" spans="1:3" x14ac:dyDescent="0.3">
      <c r="A417" s="34">
        <v>386</v>
      </c>
      <c r="B417" s="34">
        <v>5.9619953027826362</v>
      </c>
      <c r="C417" s="34">
        <v>1.2380046972173639</v>
      </c>
    </row>
    <row r="418" spans="1:3" x14ac:dyDescent="0.3">
      <c r="A418" s="34">
        <v>387</v>
      </c>
      <c r="B418" s="34">
        <v>4.9772066117186426</v>
      </c>
      <c r="C418" s="34">
        <v>5.5227933882813574</v>
      </c>
    </row>
    <row r="419" spans="1:3" x14ac:dyDescent="0.3">
      <c r="A419" s="34">
        <v>388</v>
      </c>
      <c r="B419" s="34">
        <v>3.8219117886281637</v>
      </c>
      <c r="C419" s="34">
        <v>3.5780882113718366</v>
      </c>
    </row>
    <row r="420" spans="1:3" x14ac:dyDescent="0.3">
      <c r="A420" s="34">
        <v>389</v>
      </c>
      <c r="B420" s="34">
        <v>4.5017408144271158</v>
      </c>
      <c r="C420" s="34">
        <v>5.6982591855728835</v>
      </c>
    </row>
    <row r="421" spans="1:3" x14ac:dyDescent="0.3">
      <c r="A421" s="34">
        <v>390</v>
      </c>
      <c r="B421" s="34">
        <v>12.481907712574753</v>
      </c>
      <c r="C421" s="34">
        <v>-0.98190771257475262</v>
      </c>
    </row>
    <row r="422" spans="1:3" x14ac:dyDescent="0.3">
      <c r="A422" s="34">
        <v>391</v>
      </c>
      <c r="B422" s="34">
        <v>16.015153476357149</v>
      </c>
      <c r="C422" s="34">
        <v>-0.91515347635714939</v>
      </c>
    </row>
    <row r="423" spans="1:3" x14ac:dyDescent="0.3">
      <c r="A423" s="34">
        <v>392</v>
      </c>
      <c r="B423" s="34">
        <v>15.933492242954225</v>
      </c>
      <c r="C423" s="34">
        <v>7.2665077570457743</v>
      </c>
    </row>
    <row r="424" spans="1:3" x14ac:dyDescent="0.3">
      <c r="A424" s="34">
        <v>393</v>
      </c>
      <c r="B424" s="34">
        <v>8.0359959440133526</v>
      </c>
      <c r="C424" s="34">
        <v>1.6640040559866467</v>
      </c>
    </row>
    <row r="425" spans="1:3" x14ac:dyDescent="0.3">
      <c r="A425" s="34">
        <v>394</v>
      </c>
      <c r="B425" s="34">
        <v>19.096382693551099</v>
      </c>
      <c r="C425" s="34">
        <v>-5.2963826935510987</v>
      </c>
    </row>
    <row r="426" spans="1:3" x14ac:dyDescent="0.3">
      <c r="A426" s="34">
        <v>395</v>
      </c>
      <c r="B426" s="34">
        <v>17.189064656169506</v>
      </c>
      <c r="C426" s="34">
        <v>-4.4890646561695071</v>
      </c>
    </row>
    <row r="427" spans="1:3" x14ac:dyDescent="0.3">
      <c r="A427" s="34">
        <v>396</v>
      </c>
      <c r="B427" s="34">
        <v>19.267399218865119</v>
      </c>
      <c r="C427" s="34">
        <v>-6.1673992188651194</v>
      </c>
    </row>
    <row r="428" spans="1:3" x14ac:dyDescent="0.3">
      <c r="A428" s="34">
        <v>397</v>
      </c>
      <c r="B428" s="34">
        <v>17.541291993785698</v>
      </c>
      <c r="C428" s="34">
        <v>-5.0412919937856984</v>
      </c>
    </row>
    <row r="429" spans="1:3" x14ac:dyDescent="0.3">
      <c r="A429" s="34">
        <v>398</v>
      </c>
      <c r="B429" s="34">
        <v>14.589407198831495</v>
      </c>
      <c r="C429" s="34">
        <v>-6.0894071988314948</v>
      </c>
    </row>
    <row r="430" spans="1:3" x14ac:dyDescent="0.3">
      <c r="A430" s="34">
        <v>399</v>
      </c>
      <c r="B430" s="34">
        <v>6.9556982420142965</v>
      </c>
      <c r="C430" s="34">
        <v>-1.9556982420142965</v>
      </c>
    </row>
    <row r="431" spans="1:3" x14ac:dyDescent="0.3">
      <c r="A431" s="34">
        <v>400</v>
      </c>
      <c r="B431" s="34">
        <v>8.2458029900354717</v>
      </c>
      <c r="C431" s="34">
        <v>-1.9458029900354719</v>
      </c>
    </row>
    <row r="432" spans="1:3" x14ac:dyDescent="0.3">
      <c r="A432" s="34">
        <v>401</v>
      </c>
      <c r="B432" s="34">
        <v>11.470407123540799</v>
      </c>
      <c r="C432" s="34">
        <v>-5.8704071235407991</v>
      </c>
    </row>
    <row r="433" spans="1:3" x14ac:dyDescent="0.3">
      <c r="A433" s="34">
        <v>402</v>
      </c>
      <c r="B433" s="34">
        <v>16.842351442103329</v>
      </c>
      <c r="C433" s="34">
        <v>-9.6423514421033296</v>
      </c>
    </row>
    <row r="434" spans="1:3" x14ac:dyDescent="0.3">
      <c r="A434" s="34">
        <v>403</v>
      </c>
      <c r="B434" s="34">
        <v>17.100056641427855</v>
      </c>
      <c r="C434" s="34">
        <v>-5.0000566414278556</v>
      </c>
    </row>
    <row r="435" spans="1:3" x14ac:dyDescent="0.3">
      <c r="A435" s="34">
        <v>404</v>
      </c>
      <c r="B435" s="34">
        <v>12.942733060178055</v>
      </c>
      <c r="C435" s="34">
        <v>-4.6427330601780543</v>
      </c>
    </row>
    <row r="436" spans="1:3" x14ac:dyDescent="0.3">
      <c r="A436" s="34">
        <v>405</v>
      </c>
      <c r="B436" s="34">
        <v>8.7391956938985551</v>
      </c>
      <c r="C436" s="34">
        <v>-0.23919569389855511</v>
      </c>
    </row>
    <row r="437" spans="1:3" x14ac:dyDescent="0.3">
      <c r="A437" s="34">
        <v>406</v>
      </c>
      <c r="B437" s="34">
        <v>12.509818238893221</v>
      </c>
      <c r="C437" s="34">
        <v>-7.5098182388932209</v>
      </c>
    </row>
    <row r="438" spans="1:3" x14ac:dyDescent="0.3">
      <c r="A438" s="34">
        <v>407</v>
      </c>
      <c r="B438" s="34">
        <v>6.2673833283458755</v>
      </c>
      <c r="C438" s="34">
        <v>5.6326166716541248</v>
      </c>
    </row>
    <row r="439" spans="1:3" x14ac:dyDescent="0.3">
      <c r="A439" s="34">
        <v>408</v>
      </c>
      <c r="B439" s="34">
        <v>19.115658249817336</v>
      </c>
      <c r="C439" s="34">
        <v>8.7843417501826622</v>
      </c>
    </row>
    <row r="440" spans="1:3" x14ac:dyDescent="0.3">
      <c r="A440" s="34">
        <v>409</v>
      </c>
      <c r="B440" s="34">
        <v>11.084908813957325</v>
      </c>
      <c r="C440" s="34">
        <v>6.1150911860426742</v>
      </c>
    </row>
    <row r="441" spans="1:3" x14ac:dyDescent="0.3">
      <c r="A441" s="34">
        <v>410</v>
      </c>
      <c r="B441" s="34">
        <v>20.255180842401487</v>
      </c>
      <c r="C441" s="34">
        <v>7.2448191575985135</v>
      </c>
    </row>
    <row r="442" spans="1:3" x14ac:dyDescent="0.3">
      <c r="A442" s="34">
        <v>411</v>
      </c>
      <c r="B442" s="34">
        <v>21.589682589486063</v>
      </c>
      <c r="C442" s="34">
        <v>-6.5896825894860633</v>
      </c>
    </row>
    <row r="443" spans="1:3" x14ac:dyDescent="0.3">
      <c r="A443" s="34">
        <v>412</v>
      </c>
      <c r="B443" s="34">
        <v>18.579285029248972</v>
      </c>
      <c r="C443" s="34">
        <v>-1.3792850292489724</v>
      </c>
    </row>
    <row r="444" spans="1:3" x14ac:dyDescent="0.3">
      <c r="A444" s="34">
        <v>413</v>
      </c>
      <c r="B444" s="34">
        <v>2.2508639525004561</v>
      </c>
      <c r="C444" s="34">
        <v>15.649136047499542</v>
      </c>
    </row>
    <row r="445" spans="1:3" x14ac:dyDescent="0.3">
      <c r="A445" s="34">
        <v>414</v>
      </c>
      <c r="B445" s="34">
        <v>13.07271223422406</v>
      </c>
      <c r="C445" s="34">
        <v>3.2272877657759409</v>
      </c>
    </row>
    <row r="446" spans="1:3" x14ac:dyDescent="0.3">
      <c r="A446" s="34">
        <v>415</v>
      </c>
      <c r="B446" s="34">
        <v>-0.76445757797709035</v>
      </c>
      <c r="C446" s="34">
        <v>7.7644575779770904</v>
      </c>
    </row>
    <row r="447" spans="1:3" x14ac:dyDescent="0.3">
      <c r="A447" s="34">
        <v>416</v>
      </c>
      <c r="B447" s="34">
        <v>12.078546456352083</v>
      </c>
      <c r="C447" s="34">
        <v>-4.8785464563520824</v>
      </c>
    </row>
    <row r="448" spans="1:3" x14ac:dyDescent="0.3">
      <c r="A448" s="34">
        <v>417</v>
      </c>
      <c r="B448" s="34">
        <v>15.184027277605598</v>
      </c>
      <c r="C448" s="34">
        <v>-7.6840272776055976</v>
      </c>
    </row>
    <row r="449" spans="1:3" x14ac:dyDescent="0.3">
      <c r="A449" s="34">
        <v>418</v>
      </c>
      <c r="B449" s="34">
        <v>8.5162093336195852</v>
      </c>
      <c r="C449" s="34">
        <v>1.8837906663804151</v>
      </c>
    </row>
    <row r="450" spans="1:3" x14ac:dyDescent="0.3">
      <c r="A450" s="34">
        <v>419</v>
      </c>
      <c r="B450" s="34">
        <v>15.212190510427128</v>
      </c>
      <c r="C450" s="34">
        <v>-6.4121905104271271</v>
      </c>
    </row>
    <row r="451" spans="1:3" x14ac:dyDescent="0.3">
      <c r="A451" s="34">
        <v>420</v>
      </c>
      <c r="B451" s="34">
        <v>16.331427351786864</v>
      </c>
      <c r="C451" s="34">
        <v>-7.9314273517868639</v>
      </c>
    </row>
    <row r="452" spans="1:3" x14ac:dyDescent="0.3">
      <c r="A452" s="34">
        <v>421</v>
      </c>
      <c r="B452" s="34">
        <v>20.073409899071009</v>
      </c>
      <c r="C452" s="34">
        <v>-3.3734098990710102</v>
      </c>
    </row>
    <row r="453" spans="1:3" x14ac:dyDescent="0.3">
      <c r="A453" s="34">
        <v>422</v>
      </c>
      <c r="B453" s="34">
        <v>17.836292344843052</v>
      </c>
      <c r="C453" s="34">
        <v>-3.6362923448430529</v>
      </c>
    </row>
    <row r="454" spans="1:3" x14ac:dyDescent="0.3">
      <c r="A454" s="34">
        <v>423</v>
      </c>
      <c r="B454" s="34">
        <v>18.142391441923884</v>
      </c>
      <c r="C454" s="34">
        <v>2.6576085580761166</v>
      </c>
    </row>
    <row r="455" spans="1:3" x14ac:dyDescent="0.3">
      <c r="A455" s="34">
        <v>424</v>
      </c>
      <c r="B455" s="34">
        <v>14.375728615330489</v>
      </c>
      <c r="C455" s="34">
        <v>-0.97572861533048894</v>
      </c>
    </row>
    <row r="456" spans="1:3" x14ac:dyDescent="0.3">
      <c r="A456" s="34">
        <v>425</v>
      </c>
      <c r="B456" s="34">
        <v>15.69647694045009</v>
      </c>
      <c r="C456" s="34">
        <v>-3.9964769404500906</v>
      </c>
    </row>
    <row r="457" spans="1:3" x14ac:dyDescent="0.3">
      <c r="A457" s="34">
        <v>426</v>
      </c>
      <c r="B457" s="34">
        <v>12.527585592677788</v>
      </c>
      <c r="C457" s="34">
        <v>-4.2275855926777872</v>
      </c>
    </row>
    <row r="458" spans="1:3" x14ac:dyDescent="0.3">
      <c r="A458" s="34">
        <v>427</v>
      </c>
      <c r="B458" s="34">
        <v>17.349197573241113</v>
      </c>
      <c r="C458" s="34">
        <v>-7.1491975732411142</v>
      </c>
    </row>
    <row r="459" spans="1:3" x14ac:dyDescent="0.3">
      <c r="A459" s="34">
        <v>428</v>
      </c>
      <c r="B459" s="34">
        <v>19.212887368689046</v>
      </c>
      <c r="C459" s="34">
        <v>-8.3128873686890454</v>
      </c>
    </row>
    <row r="460" spans="1:3" x14ac:dyDescent="0.3">
      <c r="A460" s="34">
        <v>429</v>
      </c>
      <c r="B460" s="34">
        <v>14.91988219755226</v>
      </c>
      <c r="C460" s="34">
        <v>-3.9198821975522602</v>
      </c>
    </row>
    <row r="461" spans="1:3" x14ac:dyDescent="0.3">
      <c r="A461" s="34">
        <v>430</v>
      </c>
      <c r="B461" s="34">
        <v>14.718498938391502</v>
      </c>
      <c r="C461" s="34">
        <v>-5.2184989383915017</v>
      </c>
    </row>
    <row r="462" spans="1:3" x14ac:dyDescent="0.3">
      <c r="A462" s="34">
        <v>431</v>
      </c>
      <c r="B462" s="34">
        <v>19.146734566680209</v>
      </c>
      <c r="C462" s="34">
        <v>-4.6467345666802089</v>
      </c>
    </row>
    <row r="463" spans="1:3" x14ac:dyDescent="0.3">
      <c r="A463" s="34">
        <v>432</v>
      </c>
      <c r="B463" s="34">
        <v>20.177077159178502</v>
      </c>
      <c r="C463" s="34">
        <v>-6.0770771591785024</v>
      </c>
    </row>
    <row r="464" spans="1:3" x14ac:dyDescent="0.3">
      <c r="A464" s="34">
        <v>433</v>
      </c>
      <c r="B464" s="34">
        <v>22.487174195904842</v>
      </c>
      <c r="C464" s="34">
        <v>-6.3871741959048407</v>
      </c>
    </row>
    <row r="465" spans="1:3" x14ac:dyDescent="0.3">
      <c r="A465" s="34">
        <v>434</v>
      </c>
      <c r="B465" s="34">
        <v>19.103205988826762</v>
      </c>
      <c r="C465" s="34">
        <v>-4.8032059888267611</v>
      </c>
    </row>
    <row r="466" spans="1:3" x14ac:dyDescent="0.3">
      <c r="A466" s="34">
        <v>435</v>
      </c>
      <c r="B466" s="34">
        <v>19.031854531335895</v>
      </c>
      <c r="C466" s="34">
        <v>-7.331854531335896</v>
      </c>
    </row>
    <row r="467" spans="1:3" x14ac:dyDescent="0.3">
      <c r="A467" s="34">
        <v>436</v>
      </c>
      <c r="B467" s="34">
        <v>15.576349757251579</v>
      </c>
      <c r="C467" s="34">
        <v>-2.1763497572515789</v>
      </c>
    </row>
    <row r="468" spans="1:3" x14ac:dyDescent="0.3">
      <c r="A468" s="34">
        <v>437</v>
      </c>
      <c r="B468" s="34">
        <v>17.999386975792945</v>
      </c>
      <c r="C468" s="34">
        <v>-8.3993869757929449</v>
      </c>
    </row>
    <row r="469" spans="1:3" x14ac:dyDescent="0.3">
      <c r="A469" s="34">
        <v>438</v>
      </c>
      <c r="B469" s="34">
        <v>11.861943333210171</v>
      </c>
      <c r="C469" s="34">
        <v>-3.1619433332101714</v>
      </c>
    </row>
    <row r="470" spans="1:3" x14ac:dyDescent="0.3">
      <c r="A470" s="34">
        <v>439</v>
      </c>
      <c r="B470" s="34">
        <v>5.9871477828943327</v>
      </c>
      <c r="C470" s="34">
        <v>2.4128522171056677</v>
      </c>
    </row>
    <row r="471" spans="1:3" x14ac:dyDescent="0.3">
      <c r="A471" s="34">
        <v>440</v>
      </c>
      <c r="B471" s="34">
        <v>11.655587507942434</v>
      </c>
      <c r="C471" s="34">
        <v>1.1444124920575671</v>
      </c>
    </row>
    <row r="472" spans="1:3" x14ac:dyDescent="0.3">
      <c r="A472" s="34">
        <v>441</v>
      </c>
      <c r="B472" s="34">
        <v>12.860122285651936</v>
      </c>
      <c r="C472" s="34">
        <v>-2.3601222856519364</v>
      </c>
    </row>
    <row r="473" spans="1:3" x14ac:dyDescent="0.3">
      <c r="A473" s="34">
        <v>442</v>
      </c>
      <c r="B473" s="34">
        <v>17.01134838412289</v>
      </c>
      <c r="C473" s="34">
        <v>8.8651615877111567E-2</v>
      </c>
    </row>
    <row r="474" spans="1:3" x14ac:dyDescent="0.3">
      <c r="A474" s="34">
        <v>443</v>
      </c>
      <c r="B474" s="34">
        <v>18.105220274337945</v>
      </c>
      <c r="C474" s="34">
        <v>0.29477972566205324</v>
      </c>
    </row>
    <row r="475" spans="1:3" x14ac:dyDescent="0.3">
      <c r="A475" s="34">
        <v>444</v>
      </c>
      <c r="B475" s="34">
        <v>17.834935040054472</v>
      </c>
      <c r="C475" s="34">
        <v>-2.4349350400544711</v>
      </c>
    </row>
    <row r="476" spans="1:3" x14ac:dyDescent="0.3">
      <c r="A476" s="34">
        <v>445</v>
      </c>
      <c r="B476" s="34">
        <v>12.13029840815976</v>
      </c>
      <c r="C476" s="34">
        <v>-1.3302984081597593</v>
      </c>
    </row>
    <row r="477" spans="1:3" x14ac:dyDescent="0.3">
      <c r="A477" s="34">
        <v>446</v>
      </c>
      <c r="B477" s="34">
        <v>14.451943936047757</v>
      </c>
      <c r="C477" s="34">
        <v>-2.6519439360477559</v>
      </c>
    </row>
    <row r="478" spans="1:3" x14ac:dyDescent="0.3">
      <c r="A478" s="34">
        <v>447</v>
      </c>
      <c r="B478" s="34">
        <v>17.763770491360731</v>
      </c>
      <c r="C478" s="34">
        <v>-2.8637704913607305</v>
      </c>
    </row>
    <row r="479" spans="1:3" x14ac:dyDescent="0.3">
      <c r="A479" s="34">
        <v>448</v>
      </c>
      <c r="B479" s="34">
        <v>18.216030307876633</v>
      </c>
      <c r="C479" s="34">
        <v>-5.6160303078766329</v>
      </c>
    </row>
    <row r="480" spans="1:3" x14ac:dyDescent="0.3">
      <c r="A480" s="34">
        <v>449</v>
      </c>
      <c r="B480" s="34">
        <v>17.267556624038079</v>
      </c>
      <c r="C480" s="34">
        <v>-3.1675566240380792</v>
      </c>
    </row>
    <row r="481" spans="1:3" x14ac:dyDescent="0.3">
      <c r="A481" s="34">
        <v>450</v>
      </c>
      <c r="B481" s="34">
        <v>17.497403485572505</v>
      </c>
      <c r="C481" s="34">
        <v>-4.4974034855725051</v>
      </c>
    </row>
    <row r="482" spans="1:3" x14ac:dyDescent="0.3">
      <c r="A482" s="34">
        <v>451</v>
      </c>
      <c r="B482" s="34">
        <v>19.810977762951655</v>
      </c>
      <c r="C482" s="34">
        <v>-6.4109777629516547</v>
      </c>
    </row>
    <row r="483" spans="1:3" x14ac:dyDescent="0.3">
      <c r="A483" s="34">
        <v>452</v>
      </c>
      <c r="B483" s="34">
        <v>19.432123267407754</v>
      </c>
      <c r="C483" s="34">
        <v>-4.2321232674077542</v>
      </c>
    </row>
    <row r="484" spans="1:3" x14ac:dyDescent="0.3">
      <c r="A484" s="34">
        <v>453</v>
      </c>
      <c r="B484" s="34">
        <v>18.022794903048467</v>
      </c>
      <c r="C484" s="34">
        <v>-1.9227949030484659</v>
      </c>
    </row>
    <row r="485" spans="1:3" x14ac:dyDescent="0.3">
      <c r="A485" s="34">
        <v>454</v>
      </c>
      <c r="B485" s="34">
        <v>23.112055504898834</v>
      </c>
      <c r="C485" s="34">
        <v>-5.3120555048988329</v>
      </c>
    </row>
    <row r="486" spans="1:3" x14ac:dyDescent="0.3">
      <c r="A486" s="34">
        <v>455</v>
      </c>
      <c r="B486" s="34">
        <v>19.005193067268856</v>
      </c>
      <c r="C486" s="34">
        <v>-4.1051930672688552</v>
      </c>
    </row>
    <row r="487" spans="1:3" x14ac:dyDescent="0.3">
      <c r="A487" s="34">
        <v>456</v>
      </c>
      <c r="B487" s="34">
        <v>18.268409552897602</v>
      </c>
      <c r="C487" s="34">
        <v>-4.168409552897602</v>
      </c>
    </row>
    <row r="488" spans="1:3" x14ac:dyDescent="0.3">
      <c r="A488" s="34">
        <v>457</v>
      </c>
      <c r="B488" s="34">
        <v>15.517095870768999</v>
      </c>
      <c r="C488" s="34">
        <v>-2.8170958707690001</v>
      </c>
    </row>
    <row r="489" spans="1:3" x14ac:dyDescent="0.3">
      <c r="A489" s="34">
        <v>458</v>
      </c>
      <c r="B489" s="34">
        <v>16.354451126961308</v>
      </c>
      <c r="C489" s="34">
        <v>-2.8544511269613082</v>
      </c>
    </row>
    <row r="490" spans="1:3" x14ac:dyDescent="0.3">
      <c r="A490" s="34">
        <v>459</v>
      </c>
      <c r="B490" s="34">
        <v>18.401889252729724</v>
      </c>
      <c r="C490" s="34">
        <v>-3.5018892527297236</v>
      </c>
    </row>
    <row r="491" spans="1:3" x14ac:dyDescent="0.3">
      <c r="A491" s="34">
        <v>460</v>
      </c>
      <c r="B491" s="34">
        <v>18.443234255545292</v>
      </c>
      <c r="C491" s="34">
        <v>1.5567657444547081</v>
      </c>
    </row>
    <row r="492" spans="1:3" x14ac:dyDescent="0.3">
      <c r="A492" s="34">
        <v>461</v>
      </c>
      <c r="B492" s="34">
        <v>20.144586823477258</v>
      </c>
      <c r="C492" s="34">
        <v>-3.7445868234772597</v>
      </c>
    </row>
    <row r="493" spans="1:3" x14ac:dyDescent="0.3">
      <c r="A493" s="34">
        <v>462</v>
      </c>
      <c r="B493" s="34">
        <v>19.822245404291582</v>
      </c>
      <c r="C493" s="34">
        <v>-2.1222454042915828</v>
      </c>
    </row>
    <row r="494" spans="1:3" x14ac:dyDescent="0.3">
      <c r="A494" s="34">
        <v>463</v>
      </c>
      <c r="B494" s="34">
        <v>19.800399075534344</v>
      </c>
      <c r="C494" s="34">
        <v>-0.30039907553434375</v>
      </c>
    </row>
    <row r="495" spans="1:3" x14ac:dyDescent="0.3">
      <c r="A495" s="34">
        <v>464</v>
      </c>
      <c r="B495" s="34">
        <v>23.075331562003502</v>
      </c>
      <c r="C495" s="34">
        <v>-2.8753315620035025</v>
      </c>
    </row>
    <row r="496" spans="1:3" x14ac:dyDescent="0.3">
      <c r="A496" s="34">
        <v>465</v>
      </c>
      <c r="B496" s="34">
        <v>19.836982666304113</v>
      </c>
      <c r="C496" s="34">
        <v>1.5630173336958855</v>
      </c>
    </row>
    <row r="497" spans="1:3" x14ac:dyDescent="0.3">
      <c r="A497" s="34">
        <v>466</v>
      </c>
      <c r="B497" s="34">
        <v>16.86334536869132</v>
      </c>
      <c r="C497" s="34">
        <v>3.0366546313086786</v>
      </c>
    </row>
    <row r="498" spans="1:3" x14ac:dyDescent="0.3">
      <c r="A498" s="34">
        <v>467</v>
      </c>
      <c r="B498" s="34">
        <v>17.034105901692755</v>
      </c>
      <c r="C498" s="34">
        <v>1.9658940983072455</v>
      </c>
    </row>
    <row r="499" spans="1:3" x14ac:dyDescent="0.3">
      <c r="A499" s="34">
        <v>468</v>
      </c>
      <c r="B499" s="34">
        <v>15.773115285506176</v>
      </c>
      <c r="C499" s="34">
        <v>3.3268847144938256</v>
      </c>
    </row>
    <row r="500" spans="1:3" x14ac:dyDescent="0.3">
      <c r="A500" s="34">
        <v>469</v>
      </c>
      <c r="B500" s="34">
        <v>16.653031535602821</v>
      </c>
      <c r="C500" s="34">
        <v>2.4469684643971803</v>
      </c>
    </row>
    <row r="501" spans="1:3" x14ac:dyDescent="0.3">
      <c r="A501" s="34">
        <v>470</v>
      </c>
      <c r="B501" s="34">
        <v>17.342723493647675</v>
      </c>
      <c r="C501" s="34">
        <v>2.7572765063523264</v>
      </c>
    </row>
    <row r="502" spans="1:3" x14ac:dyDescent="0.3">
      <c r="A502" s="34">
        <v>471</v>
      </c>
      <c r="B502" s="34">
        <v>19.188917119259578</v>
      </c>
      <c r="C502" s="34">
        <v>0.71108288074042036</v>
      </c>
    </row>
    <row r="503" spans="1:3" x14ac:dyDescent="0.3">
      <c r="A503" s="34">
        <v>472</v>
      </c>
      <c r="B503" s="34">
        <v>22.228095018068192</v>
      </c>
      <c r="C503" s="34">
        <v>-2.6280950180681906</v>
      </c>
    </row>
    <row r="504" spans="1:3" x14ac:dyDescent="0.3">
      <c r="A504" s="34">
        <v>473</v>
      </c>
      <c r="B504" s="34">
        <v>21.174336508683119</v>
      </c>
      <c r="C504" s="34">
        <v>2.0256634913168803</v>
      </c>
    </row>
    <row r="505" spans="1:3" x14ac:dyDescent="0.3">
      <c r="A505" s="34">
        <v>474</v>
      </c>
      <c r="B505" s="34">
        <v>24.455405535018546</v>
      </c>
      <c r="C505" s="34">
        <v>5.344594464981455</v>
      </c>
    </row>
    <row r="506" spans="1:3" x14ac:dyDescent="0.3">
      <c r="A506" s="34">
        <v>475</v>
      </c>
      <c r="B506" s="34">
        <v>15.350893146331725</v>
      </c>
      <c r="C506" s="34">
        <v>-1.5508931463317239</v>
      </c>
    </row>
    <row r="507" spans="1:3" x14ac:dyDescent="0.3">
      <c r="A507" s="34">
        <v>476</v>
      </c>
      <c r="B507" s="34">
        <v>14.84223343118525</v>
      </c>
      <c r="C507" s="34">
        <v>-1.5422334311852488</v>
      </c>
    </row>
    <row r="508" spans="1:3" x14ac:dyDescent="0.3">
      <c r="A508" s="34">
        <v>477</v>
      </c>
      <c r="B508" s="34">
        <v>19.017263742568353</v>
      </c>
      <c r="C508" s="34">
        <v>-2.317263742568354</v>
      </c>
    </row>
    <row r="509" spans="1:3" x14ac:dyDescent="0.3">
      <c r="A509" s="34">
        <v>478</v>
      </c>
      <c r="B509" s="34">
        <v>10.500927397353719</v>
      </c>
      <c r="C509" s="34">
        <v>1.4990726026462813</v>
      </c>
    </row>
    <row r="510" spans="1:3" x14ac:dyDescent="0.3">
      <c r="A510" s="34">
        <v>479</v>
      </c>
      <c r="B510" s="34">
        <v>18.279200434453784</v>
      </c>
      <c r="C510" s="34">
        <v>-3.6792004344537848</v>
      </c>
    </row>
    <row r="511" spans="1:3" x14ac:dyDescent="0.3">
      <c r="A511" s="34">
        <v>480</v>
      </c>
      <c r="B511" s="34">
        <v>21.151570580538625</v>
      </c>
      <c r="C511" s="34">
        <v>0.24842941946137387</v>
      </c>
    </row>
    <row r="512" spans="1:3" x14ac:dyDescent="0.3">
      <c r="A512" s="34">
        <v>481</v>
      </c>
      <c r="B512" s="34">
        <v>22.714406414127321</v>
      </c>
      <c r="C512" s="34">
        <v>0.2855935858726788</v>
      </c>
    </row>
    <row r="513" spans="1:3" x14ac:dyDescent="0.3">
      <c r="A513" s="34">
        <v>482</v>
      </c>
      <c r="B513" s="34">
        <v>26.961559087820614</v>
      </c>
      <c r="C513" s="34">
        <v>-3.2615590878206149</v>
      </c>
    </row>
    <row r="514" spans="1:3" x14ac:dyDescent="0.3">
      <c r="A514" s="34">
        <v>483</v>
      </c>
      <c r="B514" s="34">
        <v>28.755509626881935</v>
      </c>
      <c r="C514" s="34">
        <v>-3.7555096268819348</v>
      </c>
    </row>
    <row r="515" spans="1:3" x14ac:dyDescent="0.3">
      <c r="A515" s="34">
        <v>484</v>
      </c>
      <c r="B515" s="34">
        <v>20.124219249559395</v>
      </c>
      <c r="C515" s="34">
        <v>1.6757807504406053</v>
      </c>
    </row>
    <row r="516" spans="1:3" x14ac:dyDescent="0.3">
      <c r="A516" s="34">
        <v>485</v>
      </c>
      <c r="B516" s="34">
        <v>18.335618240085079</v>
      </c>
      <c r="C516" s="34">
        <v>2.2643817599149223</v>
      </c>
    </row>
    <row r="517" spans="1:3" x14ac:dyDescent="0.3">
      <c r="A517" s="34">
        <v>486</v>
      </c>
      <c r="B517" s="34">
        <v>22.154539273745474</v>
      </c>
      <c r="C517" s="34">
        <v>-0.95453927374547476</v>
      </c>
    </row>
    <row r="518" spans="1:3" x14ac:dyDescent="0.3">
      <c r="A518" s="34">
        <v>487</v>
      </c>
      <c r="B518" s="34">
        <v>19.593880974849689</v>
      </c>
      <c r="C518" s="34">
        <v>-0.49388097484968796</v>
      </c>
    </row>
    <row r="519" spans="1:3" x14ac:dyDescent="0.3">
      <c r="A519" s="34">
        <v>488</v>
      </c>
      <c r="B519" s="34">
        <v>19.991800280584403</v>
      </c>
      <c r="C519" s="34">
        <v>0.60819971941559814</v>
      </c>
    </row>
    <row r="520" spans="1:3" x14ac:dyDescent="0.3">
      <c r="A520" s="34">
        <v>489</v>
      </c>
      <c r="B520" s="34">
        <v>10.651682255602404</v>
      </c>
      <c r="C520" s="34">
        <v>4.5483177443975951</v>
      </c>
    </row>
    <row r="521" spans="1:3" x14ac:dyDescent="0.3">
      <c r="A521" s="34">
        <v>490</v>
      </c>
      <c r="B521" s="34">
        <v>7.0946079188100999</v>
      </c>
      <c r="C521" s="34">
        <v>-9.4607918810099889E-2</v>
      </c>
    </row>
    <row r="522" spans="1:3" x14ac:dyDescent="0.3">
      <c r="A522" s="34">
        <v>491</v>
      </c>
      <c r="B522" s="34">
        <v>2.304992394393139</v>
      </c>
      <c r="C522" s="34">
        <v>5.7950076056068607</v>
      </c>
    </row>
    <row r="523" spans="1:3" x14ac:dyDescent="0.3">
      <c r="A523" s="34">
        <v>492</v>
      </c>
      <c r="B523" s="34">
        <v>13.02890700075252</v>
      </c>
      <c r="C523" s="34">
        <v>0.57109299924747958</v>
      </c>
    </row>
    <row r="524" spans="1:3" x14ac:dyDescent="0.3">
      <c r="A524" s="34">
        <v>493</v>
      </c>
      <c r="B524" s="34">
        <v>15.381353917401595</v>
      </c>
      <c r="C524" s="34">
        <v>4.718646082598406</v>
      </c>
    </row>
    <row r="525" spans="1:3" x14ac:dyDescent="0.3">
      <c r="A525" s="34">
        <v>494</v>
      </c>
      <c r="B525" s="34">
        <v>18.081581374422797</v>
      </c>
      <c r="C525" s="34">
        <v>3.718418625577204</v>
      </c>
    </row>
    <row r="526" spans="1:3" x14ac:dyDescent="0.3">
      <c r="A526" s="34">
        <v>495</v>
      </c>
      <c r="B526" s="34">
        <v>17.65344886196003</v>
      </c>
      <c r="C526" s="34">
        <v>6.8465511380399704</v>
      </c>
    </row>
    <row r="527" spans="1:3" x14ac:dyDescent="0.3">
      <c r="A527" s="34">
        <v>496</v>
      </c>
      <c r="B527" s="34">
        <v>13.716137633557262</v>
      </c>
      <c r="C527" s="34">
        <v>9.3838623664427399</v>
      </c>
    </row>
    <row r="528" spans="1:3" x14ac:dyDescent="0.3">
      <c r="A528" s="34">
        <v>497</v>
      </c>
      <c r="B528" s="34">
        <v>11.871174221510794</v>
      </c>
      <c r="C528" s="34">
        <v>7.8288257784892057</v>
      </c>
    </row>
    <row r="529" spans="1:3" x14ac:dyDescent="0.3">
      <c r="A529" s="34">
        <v>498</v>
      </c>
      <c r="B529" s="34">
        <v>17.722434617524428</v>
      </c>
      <c r="C529" s="34">
        <v>0.57756538247557287</v>
      </c>
    </row>
    <row r="530" spans="1:3" x14ac:dyDescent="0.3">
      <c r="A530" s="34">
        <v>499</v>
      </c>
      <c r="B530" s="34">
        <v>19.190197795848537</v>
      </c>
      <c r="C530" s="34">
        <v>2.0098022041514625</v>
      </c>
    </row>
    <row r="531" spans="1:3" x14ac:dyDescent="0.3">
      <c r="A531" s="34">
        <v>500</v>
      </c>
      <c r="B531" s="34">
        <v>16.284556204937992</v>
      </c>
      <c r="C531" s="34">
        <v>1.2154437950620078</v>
      </c>
    </row>
    <row r="532" spans="1:3" x14ac:dyDescent="0.3">
      <c r="A532" s="34">
        <v>501</v>
      </c>
      <c r="B532" s="34">
        <v>18.84419039002357</v>
      </c>
      <c r="C532" s="34">
        <v>-2.0441903900235694</v>
      </c>
    </row>
    <row r="533" spans="1:3" x14ac:dyDescent="0.3">
      <c r="A533" s="34">
        <v>502</v>
      </c>
      <c r="B533" s="34">
        <v>22.534980518998921</v>
      </c>
      <c r="C533" s="34">
        <v>-0.13498051899892261</v>
      </c>
    </row>
    <row r="534" spans="1:3" x14ac:dyDescent="0.3">
      <c r="A534" s="34">
        <v>503</v>
      </c>
      <c r="B534" s="34">
        <v>21.190983377010316</v>
      </c>
      <c r="C534" s="34">
        <v>-0.59098337701031411</v>
      </c>
    </row>
    <row r="535" spans="1:3" x14ac:dyDescent="0.3">
      <c r="A535" s="34">
        <v>504</v>
      </c>
      <c r="B535" s="34">
        <v>27.27510267031807</v>
      </c>
      <c r="C535" s="34">
        <v>-3.3751026703180713</v>
      </c>
    </row>
    <row r="536" spans="1:3" x14ac:dyDescent="0.3">
      <c r="A536" s="34">
        <v>505</v>
      </c>
      <c r="B536" s="34">
        <v>25.959944090126232</v>
      </c>
      <c r="C536" s="34">
        <v>-3.9599440901262319</v>
      </c>
    </row>
    <row r="537" spans="1:3" ht="15" thickBot="1" x14ac:dyDescent="0.35">
      <c r="A537" s="35">
        <v>506</v>
      </c>
      <c r="B537" s="35">
        <v>21.680915646892569</v>
      </c>
      <c r="C537" s="35">
        <v>-9.7809156468925682</v>
      </c>
    </row>
  </sheetData>
  <sortState xmlns:xlrd2="http://schemas.microsoft.com/office/spreadsheetml/2017/richdata2" ref="J42:L51">
    <sortCondition ref="L42:L5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4EFC-7AC0-4C66-AD13-7E8310E48745}">
  <dimension ref="A1:T125"/>
  <sheetViews>
    <sheetView workbookViewId="0">
      <selection activeCell="G128" sqref="G128"/>
    </sheetView>
  </sheetViews>
  <sheetFormatPr defaultRowHeight="14.4" x14ac:dyDescent="0.3"/>
  <cols>
    <col min="1" max="1" width="16.109375" customWidth="1"/>
    <col min="2" max="2" width="11.44140625" customWidth="1"/>
    <col min="3" max="3" width="16.109375" customWidth="1"/>
    <col min="4" max="4" width="12" customWidth="1"/>
    <col min="5" max="5" width="17.109375" customWidth="1"/>
    <col min="6" max="6" width="12.109375" customWidth="1"/>
    <col min="7" max="7" width="16.77734375" customWidth="1"/>
    <col min="8" max="8" width="12" customWidth="1"/>
    <col min="9" max="9" width="16.5546875" customWidth="1"/>
    <col min="10" max="10" width="11.44140625" customWidth="1"/>
    <col min="11" max="11" width="16.77734375" customWidth="1"/>
    <col min="12" max="12" width="12.5546875" customWidth="1"/>
    <col min="13" max="13" width="18.109375" customWidth="1"/>
    <col min="14" max="14" width="12.44140625" customWidth="1"/>
    <col min="15" max="15" width="17.109375" customWidth="1"/>
    <col min="16" max="16" width="13.6640625" customWidth="1"/>
    <col min="17" max="17" width="16.21875" customWidth="1"/>
    <col min="18" max="18" width="12.109375" customWidth="1"/>
    <col min="19" max="19" width="16.77734375" customWidth="1"/>
    <col min="20" max="20" width="11.33203125" customWidth="1"/>
  </cols>
  <sheetData>
    <row r="1" spans="1:20" x14ac:dyDescent="0.3">
      <c r="A1" s="5" t="s">
        <v>6</v>
      </c>
      <c r="B1" s="5"/>
      <c r="C1" s="5" t="s">
        <v>0</v>
      </c>
      <c r="D1" s="5"/>
      <c r="E1" s="5" t="s">
        <v>1</v>
      </c>
      <c r="F1" s="5"/>
      <c r="G1" s="5" t="s">
        <v>2</v>
      </c>
      <c r="H1" s="5"/>
      <c r="I1" s="5" t="s">
        <v>7</v>
      </c>
      <c r="J1" s="5"/>
      <c r="K1" s="5" t="s">
        <v>3</v>
      </c>
      <c r="L1" s="5"/>
      <c r="M1" s="5" t="s">
        <v>4</v>
      </c>
      <c r="N1" s="5"/>
      <c r="O1" s="5" t="s">
        <v>8</v>
      </c>
      <c r="P1" s="5"/>
      <c r="Q1" s="5" t="s">
        <v>5</v>
      </c>
      <c r="R1" s="5"/>
      <c r="S1" s="5" t="s">
        <v>9</v>
      </c>
      <c r="T1" s="5"/>
    </row>
    <row r="2" spans="1:20" x14ac:dyDescent="0.3">
      <c r="A2" s="9" t="s">
        <v>10</v>
      </c>
      <c r="B2" s="9">
        <v>4.8719762845849779</v>
      </c>
      <c r="C2" s="8" t="s">
        <v>10</v>
      </c>
      <c r="D2" s="8">
        <v>68.574901185770784</v>
      </c>
      <c r="E2" s="10" t="s">
        <v>10</v>
      </c>
      <c r="F2" s="10">
        <v>11.136778656126504</v>
      </c>
      <c r="G2" s="12" t="s">
        <v>10</v>
      </c>
      <c r="H2" s="12">
        <v>0.55469505928853724</v>
      </c>
      <c r="I2" s="13" t="s">
        <v>10</v>
      </c>
      <c r="J2" s="13">
        <v>9.5494071146245059</v>
      </c>
      <c r="K2" s="14" t="s">
        <v>10</v>
      </c>
      <c r="L2" s="14">
        <v>408.23715415019763</v>
      </c>
      <c r="M2" s="15" t="s">
        <v>10</v>
      </c>
      <c r="N2" s="15">
        <v>18.455533596837967</v>
      </c>
      <c r="O2" s="16" t="s">
        <v>10</v>
      </c>
      <c r="P2" s="16">
        <v>6.2846343873517867</v>
      </c>
      <c r="Q2" s="12" t="s">
        <v>10</v>
      </c>
      <c r="R2" s="12">
        <v>12.653063241106723</v>
      </c>
      <c r="S2" s="28" t="s">
        <v>10</v>
      </c>
      <c r="T2" s="28">
        <v>22.532806324110698</v>
      </c>
    </row>
    <row r="3" spans="1:20" x14ac:dyDescent="0.3">
      <c r="A3" s="9" t="s">
        <v>11</v>
      </c>
      <c r="B3" s="9">
        <v>0.12986015229610323</v>
      </c>
      <c r="C3" s="8" t="s">
        <v>11</v>
      </c>
      <c r="D3" s="8">
        <v>1.2513695252583026</v>
      </c>
      <c r="E3" s="10" t="s">
        <v>11</v>
      </c>
      <c r="F3" s="10">
        <v>0.30497988812613019</v>
      </c>
      <c r="G3" s="12" t="s">
        <v>11</v>
      </c>
      <c r="H3" s="12">
        <v>5.1513910240283929E-3</v>
      </c>
      <c r="I3" s="13" t="s">
        <v>11</v>
      </c>
      <c r="J3" s="13">
        <v>0.38708489428578602</v>
      </c>
      <c r="K3" s="14" t="s">
        <v>11</v>
      </c>
      <c r="L3" s="14">
        <v>7.4923886922962053</v>
      </c>
      <c r="M3" s="15" t="s">
        <v>11</v>
      </c>
      <c r="N3" s="15">
        <v>9.6243567832414598E-2</v>
      </c>
      <c r="O3" s="16" t="s">
        <v>11</v>
      </c>
      <c r="P3" s="16">
        <v>3.1235141929339023E-2</v>
      </c>
      <c r="Q3" s="12" t="s">
        <v>11</v>
      </c>
      <c r="R3" s="12">
        <v>0.31745890621014489</v>
      </c>
      <c r="S3" s="28" t="s">
        <v>11</v>
      </c>
      <c r="T3" s="28">
        <v>0.40886114749753183</v>
      </c>
    </row>
    <row r="4" spans="1:20" x14ac:dyDescent="0.3">
      <c r="A4" s="9" t="s">
        <v>12</v>
      </c>
      <c r="B4" s="9">
        <v>4.82</v>
      </c>
      <c r="C4" s="8" t="s">
        <v>12</v>
      </c>
      <c r="D4" s="8">
        <v>77.5</v>
      </c>
      <c r="E4" s="10" t="s">
        <v>12</v>
      </c>
      <c r="F4" s="10">
        <v>9.69</v>
      </c>
      <c r="G4" s="12" t="s">
        <v>12</v>
      </c>
      <c r="H4" s="12">
        <v>0.53800000000000003</v>
      </c>
      <c r="I4" s="13" t="s">
        <v>12</v>
      </c>
      <c r="J4" s="13">
        <v>5</v>
      </c>
      <c r="K4" s="14" t="s">
        <v>12</v>
      </c>
      <c r="L4" s="14">
        <v>330</v>
      </c>
      <c r="M4" s="15" t="s">
        <v>12</v>
      </c>
      <c r="N4" s="15">
        <v>19.05</v>
      </c>
      <c r="O4" s="16" t="s">
        <v>12</v>
      </c>
      <c r="P4" s="16">
        <v>6.2084999999999999</v>
      </c>
      <c r="Q4" s="12" t="s">
        <v>12</v>
      </c>
      <c r="R4" s="12">
        <v>11.36</v>
      </c>
      <c r="S4" s="28" t="s">
        <v>12</v>
      </c>
      <c r="T4" s="28">
        <v>21.2</v>
      </c>
    </row>
    <row r="5" spans="1:20" x14ac:dyDescent="0.3">
      <c r="A5" s="9" t="s">
        <v>13</v>
      </c>
      <c r="B5" s="9">
        <v>3.43</v>
      </c>
      <c r="C5" s="8" t="s">
        <v>13</v>
      </c>
      <c r="D5" s="8">
        <v>100</v>
      </c>
      <c r="E5" s="10" t="s">
        <v>13</v>
      </c>
      <c r="F5" s="10">
        <v>18.100000000000001</v>
      </c>
      <c r="G5" s="12" t="s">
        <v>13</v>
      </c>
      <c r="H5" s="12">
        <v>0.53800000000000003</v>
      </c>
      <c r="I5" s="13" t="s">
        <v>13</v>
      </c>
      <c r="J5" s="13">
        <v>24</v>
      </c>
      <c r="K5" s="14" t="s">
        <v>13</v>
      </c>
      <c r="L5" s="14">
        <v>666</v>
      </c>
      <c r="M5" s="15" t="s">
        <v>13</v>
      </c>
      <c r="N5" s="15">
        <v>20.2</v>
      </c>
      <c r="O5" s="16" t="s">
        <v>13</v>
      </c>
      <c r="P5" s="16">
        <v>5.7130000000000001</v>
      </c>
      <c r="Q5" s="12" t="s">
        <v>13</v>
      </c>
      <c r="R5" s="12">
        <v>8.0500000000000007</v>
      </c>
      <c r="S5" s="28" t="s">
        <v>13</v>
      </c>
      <c r="T5" s="28">
        <v>50</v>
      </c>
    </row>
    <row r="6" spans="1:20" x14ac:dyDescent="0.3">
      <c r="A6" s="9" t="s">
        <v>14</v>
      </c>
      <c r="B6" s="9">
        <v>2.9211318922824701</v>
      </c>
      <c r="C6" s="8" t="s">
        <v>14</v>
      </c>
      <c r="D6" s="8">
        <v>28.148861406903585</v>
      </c>
      <c r="E6" s="10" t="s">
        <v>14</v>
      </c>
      <c r="F6" s="10">
        <v>6.8603529408975747</v>
      </c>
      <c r="G6" s="12" t="s">
        <v>14</v>
      </c>
      <c r="H6" s="12">
        <v>0.11587767566755379</v>
      </c>
      <c r="I6" s="13" t="s">
        <v>14</v>
      </c>
      <c r="J6" s="13">
        <v>8.7072593842393662</v>
      </c>
      <c r="K6" s="14" t="s">
        <v>14</v>
      </c>
      <c r="L6" s="14">
        <v>168.53711605495897</v>
      </c>
      <c r="M6" s="15" t="s">
        <v>14</v>
      </c>
      <c r="N6" s="15">
        <v>2.1649455237143891</v>
      </c>
      <c r="O6" s="16" t="s">
        <v>14</v>
      </c>
      <c r="P6" s="16">
        <v>0.70261714341528281</v>
      </c>
      <c r="Q6" s="12" t="s">
        <v>14</v>
      </c>
      <c r="R6" s="12">
        <v>7.1410615113485498</v>
      </c>
      <c r="S6" s="28" t="s">
        <v>14</v>
      </c>
      <c r="T6" s="28">
        <v>9.1971040873797456</v>
      </c>
    </row>
    <row r="7" spans="1:20" x14ac:dyDescent="0.3">
      <c r="A7" s="9" t="s">
        <v>15</v>
      </c>
      <c r="B7" s="9">
        <v>8.5330115321097644</v>
      </c>
      <c r="C7" s="8" t="s">
        <v>15</v>
      </c>
      <c r="D7" s="8">
        <v>792.35839850506602</v>
      </c>
      <c r="E7" s="10" t="s">
        <v>15</v>
      </c>
      <c r="F7" s="10">
        <v>47.064442473682007</v>
      </c>
      <c r="G7" s="12" t="s">
        <v>15</v>
      </c>
      <c r="H7" s="12">
        <v>1.3427635718114788E-2</v>
      </c>
      <c r="I7" s="13" t="s">
        <v>15</v>
      </c>
      <c r="J7" s="13">
        <v>75.816365984424522</v>
      </c>
      <c r="K7" s="14" t="s">
        <v>15</v>
      </c>
      <c r="L7" s="14">
        <v>28404.759488122712</v>
      </c>
      <c r="M7" s="15" t="s">
        <v>15</v>
      </c>
      <c r="N7" s="15">
        <v>4.6869891206509697</v>
      </c>
      <c r="O7" s="16" t="s">
        <v>15</v>
      </c>
      <c r="P7" s="16">
        <v>0.49367085022105212</v>
      </c>
      <c r="Q7" s="12" t="s">
        <v>15</v>
      </c>
      <c r="R7" s="12">
        <v>50.994759508863638</v>
      </c>
      <c r="S7" s="28" t="s">
        <v>15</v>
      </c>
      <c r="T7" s="28">
        <v>84.586723594097208</v>
      </c>
    </row>
    <row r="8" spans="1:20" x14ac:dyDescent="0.3">
      <c r="A8" s="9" t="s">
        <v>16</v>
      </c>
      <c r="B8" s="9">
        <v>-1.1891224643608609</v>
      </c>
      <c r="C8" s="8" t="s">
        <v>16</v>
      </c>
      <c r="D8" s="8">
        <v>-0.96771559416269604</v>
      </c>
      <c r="E8" s="10" t="s">
        <v>16</v>
      </c>
      <c r="F8" s="10">
        <v>-1.233539601149531</v>
      </c>
      <c r="G8" s="12" t="s">
        <v>16</v>
      </c>
      <c r="H8" s="12">
        <v>-6.4667133365429397E-2</v>
      </c>
      <c r="I8" s="13" t="s">
        <v>16</v>
      </c>
      <c r="J8" s="13">
        <v>-0.86723199360350334</v>
      </c>
      <c r="K8" s="14" t="s">
        <v>16</v>
      </c>
      <c r="L8" s="14">
        <v>-1.142407992476824</v>
      </c>
      <c r="M8" s="15" t="s">
        <v>16</v>
      </c>
      <c r="N8" s="15">
        <v>-0.28509138330541051</v>
      </c>
      <c r="O8" s="16" t="s">
        <v>16</v>
      </c>
      <c r="P8" s="16">
        <v>1.8915003664993173</v>
      </c>
      <c r="Q8" s="12" t="s">
        <v>16</v>
      </c>
      <c r="R8" s="12">
        <v>0.49323951739272553</v>
      </c>
      <c r="S8" s="28" t="s">
        <v>16</v>
      </c>
      <c r="T8" s="28">
        <v>1.495196944165802</v>
      </c>
    </row>
    <row r="9" spans="1:20" x14ac:dyDescent="0.3">
      <c r="A9" s="9" t="s">
        <v>17</v>
      </c>
      <c r="B9" s="9">
        <v>2.1728079418192266E-2</v>
      </c>
      <c r="C9" s="8" t="s">
        <v>17</v>
      </c>
      <c r="D9" s="8">
        <v>-0.59896263988129672</v>
      </c>
      <c r="E9" s="10" t="s">
        <v>17</v>
      </c>
      <c r="F9" s="10">
        <v>0.29502156787350237</v>
      </c>
      <c r="G9" s="12" t="s">
        <v>17</v>
      </c>
      <c r="H9" s="12">
        <v>0.72930792253488452</v>
      </c>
      <c r="I9" s="13" t="s">
        <v>17</v>
      </c>
      <c r="J9" s="13">
        <v>1.004814648218201</v>
      </c>
      <c r="K9" s="14" t="s">
        <v>17</v>
      </c>
      <c r="L9" s="14">
        <v>0.66995594179501428</v>
      </c>
      <c r="M9" s="15" t="s">
        <v>17</v>
      </c>
      <c r="N9" s="15">
        <v>-0.8023249268537983</v>
      </c>
      <c r="O9" s="16" t="s">
        <v>17</v>
      </c>
      <c r="P9" s="16">
        <v>0.40361213328870982</v>
      </c>
      <c r="Q9" s="12" t="s">
        <v>17</v>
      </c>
      <c r="R9" s="12">
        <v>0.90646009359153534</v>
      </c>
      <c r="S9" s="28" t="s">
        <v>17</v>
      </c>
      <c r="T9" s="28">
        <v>1.108098408254901</v>
      </c>
    </row>
    <row r="10" spans="1:20" x14ac:dyDescent="0.3">
      <c r="A10" s="9" t="s">
        <v>18</v>
      </c>
      <c r="B10" s="9">
        <v>9.9500000000000011</v>
      </c>
      <c r="C10" s="8" t="s">
        <v>18</v>
      </c>
      <c r="D10" s="8">
        <v>97.1</v>
      </c>
      <c r="E10" s="10" t="s">
        <v>18</v>
      </c>
      <c r="F10" s="10">
        <v>27.279999999999998</v>
      </c>
      <c r="G10" s="12" t="s">
        <v>18</v>
      </c>
      <c r="H10" s="12">
        <v>0.48599999999999999</v>
      </c>
      <c r="I10" s="13" t="s">
        <v>18</v>
      </c>
      <c r="J10" s="13">
        <v>23</v>
      </c>
      <c r="K10" s="14" t="s">
        <v>18</v>
      </c>
      <c r="L10" s="14">
        <v>524</v>
      </c>
      <c r="M10" s="15" t="s">
        <v>18</v>
      </c>
      <c r="N10" s="15">
        <v>9.4</v>
      </c>
      <c r="O10" s="16" t="s">
        <v>18</v>
      </c>
      <c r="P10" s="16">
        <v>5.2189999999999994</v>
      </c>
      <c r="Q10" s="12" t="s">
        <v>18</v>
      </c>
      <c r="R10" s="12">
        <v>36.24</v>
      </c>
      <c r="S10" s="28" t="s">
        <v>18</v>
      </c>
      <c r="T10" s="28">
        <v>45</v>
      </c>
    </row>
    <row r="11" spans="1:20" x14ac:dyDescent="0.3">
      <c r="A11" s="9" t="s">
        <v>19</v>
      </c>
      <c r="B11" s="9">
        <v>0.04</v>
      </c>
      <c r="C11" s="8" t="s">
        <v>19</v>
      </c>
      <c r="D11" s="8">
        <v>2.9</v>
      </c>
      <c r="E11" s="10" t="s">
        <v>19</v>
      </c>
      <c r="F11" s="10">
        <v>0.46</v>
      </c>
      <c r="G11" s="12" t="s">
        <v>19</v>
      </c>
      <c r="H11" s="12">
        <v>0.38500000000000001</v>
      </c>
      <c r="I11" s="13" t="s">
        <v>19</v>
      </c>
      <c r="J11" s="13">
        <v>1</v>
      </c>
      <c r="K11" s="14" t="s">
        <v>19</v>
      </c>
      <c r="L11" s="14">
        <v>187</v>
      </c>
      <c r="M11" s="15" t="s">
        <v>19</v>
      </c>
      <c r="N11" s="15">
        <v>12.6</v>
      </c>
      <c r="O11" s="16" t="s">
        <v>19</v>
      </c>
      <c r="P11" s="16">
        <v>3.5609999999999999</v>
      </c>
      <c r="Q11" s="12" t="s">
        <v>19</v>
      </c>
      <c r="R11" s="12">
        <v>1.73</v>
      </c>
      <c r="S11" s="28" t="s">
        <v>19</v>
      </c>
      <c r="T11" s="28">
        <v>5</v>
      </c>
    </row>
    <row r="12" spans="1:20" x14ac:dyDescent="0.3">
      <c r="A12" s="9" t="s">
        <v>20</v>
      </c>
      <c r="B12" s="9">
        <v>9.99</v>
      </c>
      <c r="C12" s="8" t="s">
        <v>20</v>
      </c>
      <c r="D12" s="8">
        <v>100</v>
      </c>
      <c r="E12" s="10" t="s">
        <v>20</v>
      </c>
      <c r="F12" s="10">
        <v>27.74</v>
      </c>
      <c r="G12" s="12" t="s">
        <v>20</v>
      </c>
      <c r="H12" s="12">
        <v>0.871</v>
      </c>
      <c r="I12" s="13" t="s">
        <v>20</v>
      </c>
      <c r="J12" s="13">
        <v>24</v>
      </c>
      <c r="K12" s="14" t="s">
        <v>20</v>
      </c>
      <c r="L12" s="14">
        <v>711</v>
      </c>
      <c r="M12" s="15" t="s">
        <v>20</v>
      </c>
      <c r="N12" s="15">
        <v>22</v>
      </c>
      <c r="O12" s="16" t="s">
        <v>20</v>
      </c>
      <c r="P12" s="16">
        <v>8.7799999999999994</v>
      </c>
      <c r="Q12" s="12" t="s">
        <v>20</v>
      </c>
      <c r="R12" s="12">
        <v>37.97</v>
      </c>
      <c r="S12" s="28" t="s">
        <v>20</v>
      </c>
      <c r="T12" s="28">
        <v>50</v>
      </c>
    </row>
    <row r="13" spans="1:20" x14ac:dyDescent="0.3">
      <c r="A13" s="9" t="s">
        <v>21</v>
      </c>
      <c r="B13" s="9">
        <v>2465.2199999999989</v>
      </c>
      <c r="C13" s="8" t="s">
        <v>21</v>
      </c>
      <c r="D13" s="8">
        <v>34698.900000000016</v>
      </c>
      <c r="E13" s="10" t="s">
        <v>21</v>
      </c>
      <c r="F13" s="10">
        <v>5635.210000000011</v>
      </c>
      <c r="G13" s="12" t="s">
        <v>21</v>
      </c>
      <c r="H13" s="12">
        <v>280.67569999999984</v>
      </c>
      <c r="I13" s="13" t="s">
        <v>21</v>
      </c>
      <c r="J13" s="13">
        <v>4832</v>
      </c>
      <c r="K13" s="14" t="s">
        <v>21</v>
      </c>
      <c r="L13" s="14">
        <v>206568</v>
      </c>
      <c r="M13" s="15" t="s">
        <v>21</v>
      </c>
      <c r="N13" s="15">
        <v>9338.5000000000109</v>
      </c>
      <c r="O13" s="16" t="s">
        <v>21</v>
      </c>
      <c r="P13" s="16">
        <v>3180.0250000000042</v>
      </c>
      <c r="Q13" s="12" t="s">
        <v>21</v>
      </c>
      <c r="R13" s="12">
        <v>6402.4500000000016</v>
      </c>
      <c r="S13" s="28" t="s">
        <v>21</v>
      </c>
      <c r="T13" s="28">
        <v>11401.600000000013</v>
      </c>
    </row>
    <row r="14" spans="1:20" x14ac:dyDescent="0.3">
      <c r="A14" s="9" t="s">
        <v>22</v>
      </c>
      <c r="B14" s="9">
        <v>506</v>
      </c>
      <c r="C14" s="8" t="s">
        <v>22</v>
      </c>
      <c r="D14" s="8">
        <v>506</v>
      </c>
      <c r="E14" s="10" t="s">
        <v>22</v>
      </c>
      <c r="F14" s="10">
        <v>506</v>
      </c>
      <c r="G14" s="12" t="s">
        <v>22</v>
      </c>
      <c r="H14" s="12">
        <v>506</v>
      </c>
      <c r="I14" s="13" t="s">
        <v>22</v>
      </c>
      <c r="J14" s="13">
        <v>506</v>
      </c>
      <c r="K14" s="14" t="s">
        <v>22</v>
      </c>
      <c r="L14" s="14">
        <v>506</v>
      </c>
      <c r="M14" s="15" t="s">
        <v>22</v>
      </c>
      <c r="N14" s="15">
        <v>506</v>
      </c>
      <c r="O14" s="16" t="s">
        <v>22</v>
      </c>
      <c r="P14" s="16">
        <v>506</v>
      </c>
      <c r="Q14" s="12" t="s">
        <v>22</v>
      </c>
      <c r="R14" s="12">
        <v>506</v>
      </c>
      <c r="S14" s="28" t="s">
        <v>22</v>
      </c>
      <c r="T14" s="28">
        <v>506</v>
      </c>
    </row>
    <row r="19" spans="2:8" x14ac:dyDescent="0.3">
      <c r="B19" t="s">
        <v>51</v>
      </c>
    </row>
    <row r="20" spans="2:8" x14ac:dyDescent="0.3">
      <c r="B20" t="s">
        <v>52</v>
      </c>
    </row>
    <row r="21" spans="2:8" x14ac:dyDescent="0.3">
      <c r="C21" t="s">
        <v>53</v>
      </c>
    </row>
    <row r="22" spans="2:8" x14ac:dyDescent="0.3">
      <c r="B22" t="s">
        <v>54</v>
      </c>
    </row>
    <row r="23" spans="2:8" x14ac:dyDescent="0.3">
      <c r="B23" t="s">
        <v>55</v>
      </c>
    </row>
    <row r="24" spans="2:8" x14ac:dyDescent="0.3">
      <c r="B24" t="s">
        <v>56</v>
      </c>
    </row>
    <row r="25" spans="2:8" x14ac:dyDescent="0.3">
      <c r="B25" t="s">
        <v>61</v>
      </c>
      <c r="H25" t="s">
        <v>82</v>
      </c>
    </row>
    <row r="26" spans="2:8" x14ac:dyDescent="0.3">
      <c r="B26" t="s">
        <v>57</v>
      </c>
      <c r="H26" t="s">
        <v>83</v>
      </c>
    </row>
    <row r="28" spans="2:8" x14ac:dyDescent="0.3">
      <c r="B28" t="s">
        <v>58</v>
      </c>
    </row>
    <row r="29" spans="2:8" x14ac:dyDescent="0.3">
      <c r="B29" t="s">
        <v>59</v>
      </c>
    </row>
    <row r="30" spans="2:8" x14ac:dyDescent="0.3">
      <c r="C30" t="s">
        <v>100</v>
      </c>
    </row>
    <row r="31" spans="2:8" x14ac:dyDescent="0.3">
      <c r="B31" t="s">
        <v>101</v>
      </c>
    </row>
    <row r="32" spans="2:8" x14ac:dyDescent="0.3">
      <c r="B32" t="s">
        <v>130</v>
      </c>
    </row>
    <row r="33" spans="2:8" x14ac:dyDescent="0.3">
      <c r="B33" t="s">
        <v>84</v>
      </c>
    </row>
    <row r="34" spans="2:8" x14ac:dyDescent="0.3">
      <c r="B34" t="s">
        <v>107</v>
      </c>
      <c r="H34" t="s">
        <v>103</v>
      </c>
    </row>
    <row r="35" spans="2:8" x14ac:dyDescent="0.3">
      <c r="B35" t="s">
        <v>92</v>
      </c>
      <c r="H35" t="s">
        <v>110</v>
      </c>
    </row>
    <row r="36" spans="2:8" x14ac:dyDescent="0.3">
      <c r="B36" t="s">
        <v>102</v>
      </c>
      <c r="D36">
        <v>100</v>
      </c>
    </row>
    <row r="37" spans="2:8" x14ac:dyDescent="0.3">
      <c r="B37" t="s">
        <v>62</v>
      </c>
      <c r="D37">
        <v>2.9</v>
      </c>
    </row>
    <row r="39" spans="2:8" x14ac:dyDescent="0.3">
      <c r="B39" t="s">
        <v>63</v>
      </c>
    </row>
    <row r="40" spans="2:8" x14ac:dyDescent="0.3">
      <c r="B40" t="s">
        <v>64</v>
      </c>
      <c r="C40" t="s">
        <v>104</v>
      </c>
    </row>
    <row r="41" spans="2:8" x14ac:dyDescent="0.3">
      <c r="C41" t="s">
        <v>105</v>
      </c>
    </row>
    <row r="42" spans="2:8" x14ac:dyDescent="0.3">
      <c r="B42" t="s">
        <v>106</v>
      </c>
    </row>
    <row r="43" spans="2:8" x14ac:dyDescent="0.3">
      <c r="B43" t="s">
        <v>129</v>
      </c>
    </row>
    <row r="44" spans="2:8" x14ac:dyDescent="0.3">
      <c r="B44" t="s">
        <v>85</v>
      </c>
    </row>
    <row r="45" spans="2:8" x14ac:dyDescent="0.3">
      <c r="B45" t="s">
        <v>108</v>
      </c>
    </row>
    <row r="46" spans="2:8" x14ac:dyDescent="0.3">
      <c r="B46" t="s">
        <v>89</v>
      </c>
      <c r="H46" t="s">
        <v>109</v>
      </c>
    </row>
    <row r="47" spans="2:8" x14ac:dyDescent="0.3">
      <c r="B47" t="s">
        <v>65</v>
      </c>
      <c r="D47">
        <v>27.74</v>
      </c>
      <c r="H47" t="s">
        <v>110</v>
      </c>
    </row>
    <row r="48" spans="2:8" x14ac:dyDescent="0.3">
      <c r="B48" t="s">
        <v>66</v>
      </c>
      <c r="D48">
        <v>0.46</v>
      </c>
    </row>
    <row r="50" spans="2:10" x14ac:dyDescent="0.3">
      <c r="B50" t="s">
        <v>67</v>
      </c>
    </row>
    <row r="51" spans="2:10" x14ac:dyDescent="0.3">
      <c r="B51" t="s">
        <v>68</v>
      </c>
      <c r="C51" t="s">
        <v>111</v>
      </c>
    </row>
    <row r="52" spans="2:10" x14ac:dyDescent="0.3">
      <c r="C52" t="s">
        <v>112</v>
      </c>
    </row>
    <row r="53" spans="2:10" x14ac:dyDescent="0.3">
      <c r="B53" t="s">
        <v>113</v>
      </c>
    </row>
    <row r="54" spans="2:10" x14ac:dyDescent="0.3">
      <c r="B54" t="s">
        <v>128</v>
      </c>
    </row>
    <row r="55" spans="2:10" x14ac:dyDescent="0.3">
      <c r="B55" t="s">
        <v>86</v>
      </c>
    </row>
    <row r="56" spans="2:10" x14ac:dyDescent="0.3">
      <c r="B56" t="s">
        <v>114</v>
      </c>
    </row>
    <row r="57" spans="2:10" x14ac:dyDescent="0.3">
      <c r="B57" t="s">
        <v>91</v>
      </c>
      <c r="H57" t="s">
        <v>115</v>
      </c>
    </row>
    <row r="58" spans="2:10" x14ac:dyDescent="0.3">
      <c r="B58" t="s">
        <v>65</v>
      </c>
      <c r="D58">
        <v>0.871</v>
      </c>
      <c r="H58" t="s">
        <v>116</v>
      </c>
    </row>
    <row r="59" spans="2:10" x14ac:dyDescent="0.3">
      <c r="B59" t="s">
        <v>66</v>
      </c>
      <c r="D59">
        <v>0.38500000000000001</v>
      </c>
    </row>
    <row r="61" spans="2:10" x14ac:dyDescent="0.3">
      <c r="B61" s="43" t="s">
        <v>70</v>
      </c>
      <c r="C61" s="43"/>
      <c r="D61" s="43"/>
      <c r="E61" s="43"/>
      <c r="F61" s="43"/>
      <c r="G61" s="43"/>
      <c r="H61" s="43"/>
      <c r="I61" s="43"/>
      <c r="J61" s="43"/>
    </row>
    <row r="62" spans="2:10" x14ac:dyDescent="0.3">
      <c r="B62" s="43" t="s">
        <v>71</v>
      </c>
      <c r="C62" s="43" t="s">
        <v>118</v>
      </c>
      <c r="D62" s="43"/>
      <c r="E62" s="43"/>
      <c r="F62" s="43"/>
      <c r="G62" s="43"/>
      <c r="H62" s="43"/>
      <c r="I62" s="43"/>
      <c r="J62" s="43"/>
    </row>
    <row r="63" spans="2:10" x14ac:dyDescent="0.3">
      <c r="B63" s="43"/>
      <c r="C63" s="43" t="s">
        <v>117</v>
      </c>
      <c r="D63" s="43"/>
      <c r="E63" s="43"/>
      <c r="F63" s="43"/>
      <c r="G63" s="43"/>
      <c r="H63" s="43"/>
      <c r="I63" s="43"/>
      <c r="J63" s="43"/>
    </row>
    <row r="64" spans="2:10" x14ac:dyDescent="0.3">
      <c r="B64" s="43" t="s">
        <v>119</v>
      </c>
      <c r="C64" s="43"/>
      <c r="D64" s="43"/>
      <c r="E64" s="43"/>
      <c r="F64" s="43"/>
      <c r="G64" s="43"/>
      <c r="H64" s="43"/>
      <c r="I64" s="43"/>
      <c r="J64" s="43"/>
    </row>
    <row r="65" spans="2:10" x14ac:dyDescent="0.3">
      <c r="B65" s="43" t="s">
        <v>127</v>
      </c>
      <c r="C65" s="43"/>
      <c r="D65" s="43"/>
      <c r="E65" s="43"/>
      <c r="F65" s="43"/>
      <c r="G65" s="43"/>
      <c r="H65" s="43"/>
      <c r="I65" s="43"/>
      <c r="J65" s="43"/>
    </row>
    <row r="66" spans="2:10" x14ac:dyDescent="0.3">
      <c r="B66" s="43" t="s">
        <v>87</v>
      </c>
      <c r="C66" s="43"/>
      <c r="D66" s="43"/>
      <c r="E66" s="43"/>
      <c r="F66" s="43"/>
      <c r="G66" s="43"/>
      <c r="H66" s="43"/>
      <c r="I66" s="43"/>
      <c r="J66" s="43"/>
    </row>
    <row r="67" spans="2:10" x14ac:dyDescent="0.3">
      <c r="B67" s="43" t="s">
        <v>120</v>
      </c>
      <c r="C67" s="43"/>
      <c r="D67" s="43"/>
      <c r="E67" s="43"/>
      <c r="F67" s="43"/>
      <c r="G67" s="43"/>
      <c r="H67" s="43"/>
      <c r="I67" s="43"/>
      <c r="J67" s="43"/>
    </row>
    <row r="68" spans="2:10" x14ac:dyDescent="0.3">
      <c r="B68" s="43" t="s">
        <v>90</v>
      </c>
      <c r="C68" s="43"/>
      <c r="D68" s="43"/>
      <c r="E68" s="43"/>
      <c r="F68" s="43"/>
      <c r="G68" s="43"/>
      <c r="H68" s="43" t="s">
        <v>121</v>
      </c>
      <c r="I68" s="43"/>
      <c r="J68" s="43"/>
    </row>
    <row r="69" spans="2:10" x14ac:dyDescent="0.3">
      <c r="B69" s="43" t="s">
        <v>65</v>
      </c>
      <c r="C69" s="43"/>
      <c r="D69" s="43">
        <v>24</v>
      </c>
      <c r="E69" s="43"/>
      <c r="F69" s="43"/>
      <c r="G69" s="43"/>
      <c r="H69" s="43" t="s">
        <v>122</v>
      </c>
      <c r="I69" s="43"/>
      <c r="J69" s="43"/>
    </row>
    <row r="70" spans="2:10" x14ac:dyDescent="0.3">
      <c r="B70" s="43" t="s">
        <v>66</v>
      </c>
      <c r="C70" s="43"/>
      <c r="D70" s="43">
        <v>1</v>
      </c>
      <c r="E70" s="43"/>
      <c r="F70" s="43"/>
      <c r="G70" s="43"/>
      <c r="H70" s="43"/>
      <c r="I70" s="43"/>
      <c r="J70" s="43"/>
    </row>
    <row r="72" spans="2:10" x14ac:dyDescent="0.3">
      <c r="B72" t="s">
        <v>72</v>
      </c>
    </row>
    <row r="73" spans="2:10" x14ac:dyDescent="0.3">
      <c r="B73" t="s">
        <v>73</v>
      </c>
      <c r="C73" t="s">
        <v>123</v>
      </c>
    </row>
    <row r="74" spans="2:10" x14ac:dyDescent="0.3">
      <c r="C74" t="s">
        <v>124</v>
      </c>
    </row>
    <row r="75" spans="2:10" x14ac:dyDescent="0.3">
      <c r="B75" t="s">
        <v>125</v>
      </c>
    </row>
    <row r="76" spans="2:10" x14ac:dyDescent="0.3">
      <c r="B76" t="s">
        <v>126</v>
      </c>
    </row>
    <row r="77" spans="2:10" x14ac:dyDescent="0.3">
      <c r="B77" t="s">
        <v>88</v>
      </c>
    </row>
    <row r="78" spans="2:10" x14ac:dyDescent="0.3">
      <c r="B78" t="s">
        <v>131</v>
      </c>
    </row>
    <row r="79" spans="2:10" x14ac:dyDescent="0.3">
      <c r="B79" t="s">
        <v>89</v>
      </c>
      <c r="H79" t="s">
        <v>132</v>
      </c>
    </row>
    <row r="80" spans="2:10" x14ac:dyDescent="0.3">
      <c r="B80" t="s">
        <v>65</v>
      </c>
      <c r="D80">
        <v>711</v>
      </c>
      <c r="H80" t="s">
        <v>116</v>
      </c>
    </row>
    <row r="81" spans="2:8" x14ac:dyDescent="0.3">
      <c r="B81" t="s">
        <v>66</v>
      </c>
      <c r="D81">
        <v>187</v>
      </c>
    </row>
    <row r="83" spans="2:8" x14ac:dyDescent="0.3">
      <c r="B83" t="s">
        <v>74</v>
      </c>
    </row>
    <row r="84" spans="2:8" x14ac:dyDescent="0.3">
      <c r="B84" t="s">
        <v>75</v>
      </c>
      <c r="C84" t="s">
        <v>133</v>
      </c>
    </row>
    <row r="85" spans="2:8" x14ac:dyDescent="0.3">
      <c r="C85" t="s">
        <v>134</v>
      </c>
    </row>
    <row r="86" spans="2:8" x14ac:dyDescent="0.3">
      <c r="B86" t="s">
        <v>135</v>
      </c>
    </row>
    <row r="87" spans="2:8" x14ac:dyDescent="0.3">
      <c r="B87" t="s">
        <v>136</v>
      </c>
    </row>
    <row r="88" spans="2:8" x14ac:dyDescent="0.3">
      <c r="B88" t="s">
        <v>93</v>
      </c>
    </row>
    <row r="89" spans="2:8" x14ac:dyDescent="0.3">
      <c r="B89" t="s">
        <v>137</v>
      </c>
    </row>
    <row r="90" spans="2:8" x14ac:dyDescent="0.3">
      <c r="B90" t="s">
        <v>94</v>
      </c>
      <c r="H90" t="s">
        <v>138</v>
      </c>
    </row>
    <row r="91" spans="2:8" x14ac:dyDescent="0.3">
      <c r="B91" t="s">
        <v>65</v>
      </c>
      <c r="D91">
        <v>22</v>
      </c>
      <c r="H91" t="s">
        <v>139</v>
      </c>
    </row>
    <row r="92" spans="2:8" x14ac:dyDescent="0.3">
      <c r="B92" t="s">
        <v>66</v>
      </c>
      <c r="D92">
        <v>12.6</v>
      </c>
    </row>
    <row r="94" spans="2:8" x14ac:dyDescent="0.3">
      <c r="B94" t="s">
        <v>76</v>
      </c>
    </row>
    <row r="95" spans="2:8" x14ac:dyDescent="0.3">
      <c r="B95" t="s">
        <v>77</v>
      </c>
      <c r="D95">
        <v>6.2846000000000002</v>
      </c>
    </row>
    <row r="96" spans="2:8" x14ac:dyDescent="0.3">
      <c r="C96" t="s">
        <v>60</v>
      </c>
      <c r="D96">
        <v>6.2084999999999999</v>
      </c>
    </row>
    <row r="97" spans="2:8" x14ac:dyDescent="0.3">
      <c r="B97" t="s">
        <v>140</v>
      </c>
    </row>
    <row r="98" spans="2:8" x14ac:dyDescent="0.3">
      <c r="B98" t="s">
        <v>69</v>
      </c>
      <c r="D98" s="16">
        <v>0.70261714341528281</v>
      </c>
    </row>
    <row r="99" spans="2:8" x14ac:dyDescent="0.3">
      <c r="B99" t="s">
        <v>95</v>
      </c>
    </row>
    <row r="100" spans="2:8" x14ac:dyDescent="0.3">
      <c r="B100" t="s">
        <v>141</v>
      </c>
    </row>
    <row r="101" spans="2:8" x14ac:dyDescent="0.3">
      <c r="B101" t="s">
        <v>96</v>
      </c>
      <c r="H101" t="s">
        <v>142</v>
      </c>
    </row>
    <row r="102" spans="2:8" x14ac:dyDescent="0.3">
      <c r="B102" t="s">
        <v>65</v>
      </c>
      <c r="D102">
        <v>8.7799999999999994</v>
      </c>
      <c r="H102" t="s">
        <v>143</v>
      </c>
    </row>
    <row r="103" spans="2:8" x14ac:dyDescent="0.3">
      <c r="B103" t="s">
        <v>66</v>
      </c>
      <c r="D103">
        <v>3.5609999999999999</v>
      </c>
    </row>
    <row r="105" spans="2:8" x14ac:dyDescent="0.3">
      <c r="B105" t="s">
        <v>78</v>
      </c>
    </row>
    <row r="106" spans="2:8" x14ac:dyDescent="0.3">
      <c r="B106" t="s">
        <v>79</v>
      </c>
      <c r="C106" t="s">
        <v>144</v>
      </c>
    </row>
    <row r="107" spans="2:8" x14ac:dyDescent="0.3">
      <c r="C107" t="s">
        <v>145</v>
      </c>
    </row>
    <row r="108" spans="2:8" x14ac:dyDescent="0.3">
      <c r="B108" t="s">
        <v>146</v>
      </c>
    </row>
    <row r="109" spans="2:8" x14ac:dyDescent="0.3">
      <c r="B109" t="s">
        <v>147</v>
      </c>
    </row>
    <row r="110" spans="2:8" x14ac:dyDescent="0.3">
      <c r="B110" t="s">
        <v>99</v>
      </c>
    </row>
    <row r="111" spans="2:8" x14ac:dyDescent="0.3">
      <c r="B111" t="s">
        <v>148</v>
      </c>
    </row>
    <row r="112" spans="2:8" x14ac:dyDescent="0.3">
      <c r="B112" t="s">
        <v>97</v>
      </c>
      <c r="H112" t="s">
        <v>149</v>
      </c>
    </row>
    <row r="113" spans="2:8" x14ac:dyDescent="0.3">
      <c r="B113" t="s">
        <v>65</v>
      </c>
      <c r="D113">
        <v>37.97</v>
      </c>
      <c r="H113" t="s">
        <v>143</v>
      </c>
    </row>
    <row r="114" spans="2:8" x14ac:dyDescent="0.3">
      <c r="B114" t="s">
        <v>66</v>
      </c>
      <c r="D114">
        <v>1.73</v>
      </c>
    </row>
    <row r="116" spans="2:8" x14ac:dyDescent="0.3">
      <c r="B116" t="s">
        <v>80</v>
      </c>
    </row>
    <row r="117" spans="2:8" x14ac:dyDescent="0.3">
      <c r="B117" t="s">
        <v>81</v>
      </c>
      <c r="D117">
        <v>22.532800000000002</v>
      </c>
    </row>
    <row r="118" spans="2:8" x14ac:dyDescent="0.3">
      <c r="C118" t="s">
        <v>60</v>
      </c>
      <c r="D118">
        <v>21.2</v>
      </c>
    </row>
    <row r="119" spans="2:8" x14ac:dyDescent="0.3">
      <c r="B119" t="s">
        <v>150</v>
      </c>
    </row>
    <row r="120" spans="2:8" x14ac:dyDescent="0.3">
      <c r="B120" t="s">
        <v>151</v>
      </c>
    </row>
    <row r="121" spans="2:8" x14ac:dyDescent="0.3">
      <c r="B121" t="s">
        <v>99</v>
      </c>
    </row>
    <row r="122" spans="2:8" x14ac:dyDescent="0.3">
      <c r="B122" t="s">
        <v>152</v>
      </c>
    </row>
    <row r="123" spans="2:8" x14ac:dyDescent="0.3">
      <c r="B123" t="s">
        <v>98</v>
      </c>
      <c r="H123" t="s">
        <v>153</v>
      </c>
    </row>
    <row r="124" spans="2:8" x14ac:dyDescent="0.3">
      <c r="B124" t="s">
        <v>65</v>
      </c>
      <c r="D124">
        <v>50</v>
      </c>
      <c r="H124" t="s">
        <v>154</v>
      </c>
    </row>
    <row r="125" spans="2:8" x14ac:dyDescent="0.3">
      <c r="B125" t="s">
        <v>66</v>
      </c>
      <c r="D125">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8D5C-582F-46CA-8440-2A18639B3C20}">
  <dimension ref="A1:E507"/>
  <sheetViews>
    <sheetView workbookViewId="0">
      <selection activeCell="R20" sqref="R20"/>
    </sheetView>
  </sheetViews>
  <sheetFormatPr defaultRowHeight="14.4" x14ac:dyDescent="0.3"/>
  <cols>
    <col min="1" max="1" width="12.33203125" customWidth="1"/>
  </cols>
  <sheetData>
    <row r="1" spans="1:1" x14ac:dyDescent="0.3">
      <c r="A1" s="1" t="s">
        <v>9</v>
      </c>
    </row>
    <row r="2" spans="1:1" x14ac:dyDescent="0.3">
      <c r="A2" s="1">
        <v>24</v>
      </c>
    </row>
    <row r="3" spans="1:1" x14ac:dyDescent="0.3">
      <c r="A3" s="1">
        <v>21.6</v>
      </c>
    </row>
    <row r="4" spans="1:1" x14ac:dyDescent="0.3">
      <c r="A4" s="1">
        <v>34.700000000000003</v>
      </c>
    </row>
    <row r="5" spans="1:1" x14ac:dyDescent="0.3">
      <c r="A5" s="1">
        <v>33.4</v>
      </c>
    </row>
    <row r="6" spans="1:1" x14ac:dyDescent="0.3">
      <c r="A6" s="1">
        <v>36.200000000000003</v>
      </c>
    </row>
    <row r="7" spans="1:1" x14ac:dyDescent="0.3">
      <c r="A7" s="1">
        <v>28.7</v>
      </c>
    </row>
    <row r="8" spans="1:1" x14ac:dyDescent="0.3">
      <c r="A8" s="1">
        <v>22.9</v>
      </c>
    </row>
    <row r="9" spans="1:1" x14ac:dyDescent="0.3">
      <c r="A9" s="1">
        <v>27.1</v>
      </c>
    </row>
    <row r="10" spans="1:1" x14ac:dyDescent="0.3">
      <c r="A10" s="1">
        <v>16.5</v>
      </c>
    </row>
    <row r="11" spans="1:1" x14ac:dyDescent="0.3">
      <c r="A11" s="1">
        <v>18.899999999999999</v>
      </c>
    </row>
    <row r="12" spans="1:1" x14ac:dyDescent="0.3">
      <c r="A12" s="1">
        <v>15</v>
      </c>
    </row>
    <row r="13" spans="1:1" x14ac:dyDescent="0.3">
      <c r="A13" s="1">
        <v>18.899999999999999</v>
      </c>
    </row>
    <row r="14" spans="1:1" x14ac:dyDescent="0.3">
      <c r="A14" s="1">
        <v>21.7</v>
      </c>
    </row>
    <row r="15" spans="1:1" x14ac:dyDescent="0.3">
      <c r="A15" s="1">
        <v>20.399999999999999</v>
      </c>
    </row>
    <row r="16" spans="1:1" x14ac:dyDescent="0.3">
      <c r="A16" s="1">
        <v>18.2</v>
      </c>
    </row>
    <row r="17" spans="1:5" x14ac:dyDescent="0.3">
      <c r="A17" s="1">
        <v>19.899999999999999</v>
      </c>
    </row>
    <row r="18" spans="1:5" x14ac:dyDescent="0.3">
      <c r="A18" s="1">
        <v>23.1</v>
      </c>
    </row>
    <row r="19" spans="1:5" x14ac:dyDescent="0.3">
      <c r="A19" s="1">
        <v>17.5</v>
      </c>
    </row>
    <row r="20" spans="1:5" x14ac:dyDescent="0.3">
      <c r="A20" s="1">
        <v>20.2</v>
      </c>
    </row>
    <row r="21" spans="1:5" x14ac:dyDescent="0.3">
      <c r="A21" s="1">
        <v>18.2</v>
      </c>
    </row>
    <row r="22" spans="1:5" x14ac:dyDescent="0.3">
      <c r="A22" s="1">
        <v>13.6</v>
      </c>
    </row>
    <row r="23" spans="1:5" x14ac:dyDescent="0.3">
      <c r="A23" s="1">
        <v>19.600000000000001</v>
      </c>
    </row>
    <row r="24" spans="1:5" x14ac:dyDescent="0.3">
      <c r="A24" s="1">
        <v>15.2</v>
      </c>
    </row>
    <row r="25" spans="1:5" x14ac:dyDescent="0.3">
      <c r="A25" s="1">
        <v>14.5</v>
      </c>
    </row>
    <row r="26" spans="1:5" x14ac:dyDescent="0.3">
      <c r="A26" s="1">
        <v>15.6</v>
      </c>
      <c r="E26" t="s">
        <v>155</v>
      </c>
    </row>
    <row r="27" spans="1:5" x14ac:dyDescent="0.3">
      <c r="A27" s="1">
        <v>13.9</v>
      </c>
    </row>
    <row r="28" spans="1:5" x14ac:dyDescent="0.3">
      <c r="A28" s="1">
        <v>16.600000000000001</v>
      </c>
    </row>
    <row r="29" spans="1:5" x14ac:dyDescent="0.3">
      <c r="A29" s="1">
        <v>14.8</v>
      </c>
    </row>
    <row r="30" spans="1:5" x14ac:dyDescent="0.3">
      <c r="A30" s="1">
        <v>18.399999999999999</v>
      </c>
    </row>
    <row r="31" spans="1:5" x14ac:dyDescent="0.3">
      <c r="A31" s="1">
        <v>21</v>
      </c>
    </row>
    <row r="32" spans="1:5" x14ac:dyDescent="0.3">
      <c r="A32" s="1">
        <v>12.7</v>
      </c>
    </row>
    <row r="33" spans="1:1" x14ac:dyDescent="0.3">
      <c r="A33" s="1">
        <v>14.5</v>
      </c>
    </row>
    <row r="34" spans="1:1" x14ac:dyDescent="0.3">
      <c r="A34" s="1">
        <v>13.2</v>
      </c>
    </row>
    <row r="35" spans="1:1" x14ac:dyDescent="0.3">
      <c r="A35" s="1">
        <v>13.1</v>
      </c>
    </row>
    <row r="36" spans="1:1" x14ac:dyDescent="0.3">
      <c r="A36" s="1">
        <v>13.5</v>
      </c>
    </row>
    <row r="37" spans="1:1" x14ac:dyDescent="0.3">
      <c r="A37" s="1">
        <v>18.899999999999999</v>
      </c>
    </row>
    <row r="38" spans="1:1" x14ac:dyDescent="0.3">
      <c r="A38" s="1">
        <v>20</v>
      </c>
    </row>
    <row r="39" spans="1:1" x14ac:dyDescent="0.3">
      <c r="A39" s="1">
        <v>21</v>
      </c>
    </row>
    <row r="40" spans="1:1" x14ac:dyDescent="0.3">
      <c r="A40" s="1">
        <v>24.7</v>
      </c>
    </row>
    <row r="41" spans="1:1" x14ac:dyDescent="0.3">
      <c r="A41" s="1">
        <v>30.8</v>
      </c>
    </row>
    <row r="42" spans="1:1" x14ac:dyDescent="0.3">
      <c r="A42" s="1">
        <v>34.9</v>
      </c>
    </row>
    <row r="43" spans="1:1" x14ac:dyDescent="0.3">
      <c r="A43" s="1">
        <v>26.6</v>
      </c>
    </row>
    <row r="44" spans="1:1" x14ac:dyDescent="0.3">
      <c r="A44" s="1">
        <v>25.3</v>
      </c>
    </row>
    <row r="45" spans="1:1" x14ac:dyDescent="0.3">
      <c r="A45" s="1">
        <v>24.7</v>
      </c>
    </row>
    <row r="46" spans="1:1" x14ac:dyDescent="0.3">
      <c r="A46" s="1">
        <v>21.2</v>
      </c>
    </row>
    <row r="47" spans="1:1" x14ac:dyDescent="0.3">
      <c r="A47" s="1">
        <v>19.3</v>
      </c>
    </row>
    <row r="48" spans="1:1" x14ac:dyDescent="0.3">
      <c r="A48" s="1">
        <v>20</v>
      </c>
    </row>
    <row r="49" spans="1:1" x14ac:dyDescent="0.3">
      <c r="A49" s="1">
        <v>16.600000000000001</v>
      </c>
    </row>
    <row r="50" spans="1:1" x14ac:dyDescent="0.3">
      <c r="A50" s="1">
        <v>14.4</v>
      </c>
    </row>
    <row r="51" spans="1:1" x14ac:dyDescent="0.3">
      <c r="A51" s="1">
        <v>19.399999999999999</v>
      </c>
    </row>
    <row r="52" spans="1:1" x14ac:dyDescent="0.3">
      <c r="A52" s="1">
        <v>19.7</v>
      </c>
    </row>
    <row r="53" spans="1:1" x14ac:dyDescent="0.3">
      <c r="A53" s="1">
        <v>20.5</v>
      </c>
    </row>
    <row r="54" spans="1:1" x14ac:dyDescent="0.3">
      <c r="A54" s="1">
        <v>25</v>
      </c>
    </row>
    <row r="55" spans="1:1" x14ac:dyDescent="0.3">
      <c r="A55" s="1">
        <v>23.4</v>
      </c>
    </row>
    <row r="56" spans="1:1" x14ac:dyDescent="0.3">
      <c r="A56" s="1">
        <v>18.899999999999999</v>
      </c>
    </row>
    <row r="57" spans="1:1" x14ac:dyDescent="0.3">
      <c r="A57" s="1">
        <v>35.4</v>
      </c>
    </row>
    <row r="58" spans="1:1" x14ac:dyDescent="0.3">
      <c r="A58" s="1">
        <v>24.7</v>
      </c>
    </row>
    <row r="59" spans="1:1" x14ac:dyDescent="0.3">
      <c r="A59" s="1">
        <v>31.6</v>
      </c>
    </row>
    <row r="60" spans="1:1" x14ac:dyDescent="0.3">
      <c r="A60" s="1">
        <v>23.3</v>
      </c>
    </row>
    <row r="61" spans="1:1" x14ac:dyDescent="0.3">
      <c r="A61" s="1">
        <v>19.600000000000001</v>
      </c>
    </row>
    <row r="62" spans="1:1" x14ac:dyDescent="0.3">
      <c r="A62" s="1">
        <v>18.7</v>
      </c>
    </row>
    <row r="63" spans="1:1" x14ac:dyDescent="0.3">
      <c r="A63" s="1">
        <v>16</v>
      </c>
    </row>
    <row r="64" spans="1:1" x14ac:dyDescent="0.3">
      <c r="A64" s="1">
        <v>22.2</v>
      </c>
    </row>
    <row r="65" spans="1:1" x14ac:dyDescent="0.3">
      <c r="A65" s="1">
        <v>25</v>
      </c>
    </row>
    <row r="66" spans="1:1" x14ac:dyDescent="0.3">
      <c r="A66" s="1">
        <v>33</v>
      </c>
    </row>
    <row r="67" spans="1:1" x14ac:dyDescent="0.3">
      <c r="A67" s="1">
        <v>23.5</v>
      </c>
    </row>
    <row r="68" spans="1:1" x14ac:dyDescent="0.3">
      <c r="A68" s="1">
        <v>19.399999999999999</v>
      </c>
    </row>
    <row r="69" spans="1:1" x14ac:dyDescent="0.3">
      <c r="A69" s="1">
        <v>22</v>
      </c>
    </row>
    <row r="70" spans="1:1" x14ac:dyDescent="0.3">
      <c r="A70" s="1">
        <v>17.399999999999999</v>
      </c>
    </row>
    <row r="71" spans="1:1" x14ac:dyDescent="0.3">
      <c r="A71" s="1">
        <v>20.9</v>
      </c>
    </row>
    <row r="72" spans="1:1" x14ac:dyDescent="0.3">
      <c r="A72" s="1">
        <v>24.2</v>
      </c>
    </row>
    <row r="73" spans="1:1" x14ac:dyDescent="0.3">
      <c r="A73" s="1">
        <v>21.7</v>
      </c>
    </row>
    <row r="74" spans="1:1" x14ac:dyDescent="0.3">
      <c r="A74" s="1">
        <v>22.8</v>
      </c>
    </row>
    <row r="75" spans="1:1" x14ac:dyDescent="0.3">
      <c r="A75" s="1">
        <v>23.4</v>
      </c>
    </row>
    <row r="76" spans="1:1" x14ac:dyDescent="0.3">
      <c r="A76" s="1">
        <v>24.1</v>
      </c>
    </row>
    <row r="77" spans="1:1" x14ac:dyDescent="0.3">
      <c r="A77" s="1">
        <v>21.4</v>
      </c>
    </row>
    <row r="78" spans="1:1" x14ac:dyDescent="0.3">
      <c r="A78" s="1">
        <v>20</v>
      </c>
    </row>
    <row r="79" spans="1:1" x14ac:dyDescent="0.3">
      <c r="A79" s="1">
        <v>20.8</v>
      </c>
    </row>
    <row r="80" spans="1:1" x14ac:dyDescent="0.3">
      <c r="A80" s="1">
        <v>21.2</v>
      </c>
    </row>
    <row r="81" spans="1:1" x14ac:dyDescent="0.3">
      <c r="A81" s="1">
        <v>20.3</v>
      </c>
    </row>
    <row r="82" spans="1:1" x14ac:dyDescent="0.3">
      <c r="A82" s="1">
        <v>28</v>
      </c>
    </row>
    <row r="83" spans="1:1" x14ac:dyDescent="0.3">
      <c r="A83" s="1">
        <v>23.9</v>
      </c>
    </row>
    <row r="84" spans="1:1" x14ac:dyDescent="0.3">
      <c r="A84" s="1">
        <v>24.8</v>
      </c>
    </row>
    <row r="85" spans="1:1" x14ac:dyDescent="0.3">
      <c r="A85" s="1">
        <v>22.9</v>
      </c>
    </row>
    <row r="86" spans="1:1" x14ac:dyDescent="0.3">
      <c r="A86" s="1">
        <v>23.9</v>
      </c>
    </row>
    <row r="87" spans="1:1" x14ac:dyDescent="0.3">
      <c r="A87" s="1">
        <v>26.6</v>
      </c>
    </row>
    <row r="88" spans="1:1" x14ac:dyDescent="0.3">
      <c r="A88" s="1">
        <v>22.5</v>
      </c>
    </row>
    <row r="89" spans="1:1" x14ac:dyDescent="0.3">
      <c r="A89" s="1">
        <v>22.2</v>
      </c>
    </row>
    <row r="90" spans="1:1" x14ac:dyDescent="0.3">
      <c r="A90" s="1">
        <v>23.6</v>
      </c>
    </row>
    <row r="91" spans="1:1" x14ac:dyDescent="0.3">
      <c r="A91" s="1">
        <v>28.7</v>
      </c>
    </row>
    <row r="92" spans="1:1" x14ac:dyDescent="0.3">
      <c r="A92" s="1">
        <v>22.6</v>
      </c>
    </row>
    <row r="93" spans="1:1" x14ac:dyDescent="0.3">
      <c r="A93" s="1">
        <v>22</v>
      </c>
    </row>
    <row r="94" spans="1:1" x14ac:dyDescent="0.3">
      <c r="A94" s="1">
        <v>22.9</v>
      </c>
    </row>
    <row r="95" spans="1:1" x14ac:dyDescent="0.3">
      <c r="A95" s="1">
        <v>25</v>
      </c>
    </row>
    <row r="96" spans="1:1" x14ac:dyDescent="0.3">
      <c r="A96" s="1">
        <v>20.6</v>
      </c>
    </row>
    <row r="97" spans="1:1" x14ac:dyDescent="0.3">
      <c r="A97" s="1">
        <v>28.4</v>
      </c>
    </row>
    <row r="98" spans="1:1" x14ac:dyDescent="0.3">
      <c r="A98" s="1">
        <v>21.4</v>
      </c>
    </row>
    <row r="99" spans="1:1" x14ac:dyDescent="0.3">
      <c r="A99" s="1">
        <v>38.700000000000003</v>
      </c>
    </row>
    <row r="100" spans="1:1" x14ac:dyDescent="0.3">
      <c r="A100" s="1">
        <v>43.8</v>
      </c>
    </row>
    <row r="101" spans="1:1" x14ac:dyDescent="0.3">
      <c r="A101" s="1">
        <v>33.200000000000003</v>
      </c>
    </row>
    <row r="102" spans="1:1" x14ac:dyDescent="0.3">
      <c r="A102" s="1">
        <v>27.5</v>
      </c>
    </row>
    <row r="103" spans="1:1" x14ac:dyDescent="0.3">
      <c r="A103" s="1">
        <v>26.5</v>
      </c>
    </row>
    <row r="104" spans="1:1" x14ac:dyDescent="0.3">
      <c r="A104" s="1">
        <v>18.600000000000001</v>
      </c>
    </row>
    <row r="105" spans="1:1" x14ac:dyDescent="0.3">
      <c r="A105" s="1">
        <v>19.3</v>
      </c>
    </row>
    <row r="106" spans="1:1" x14ac:dyDescent="0.3">
      <c r="A106" s="1">
        <v>20.100000000000001</v>
      </c>
    </row>
    <row r="107" spans="1:1" x14ac:dyDescent="0.3">
      <c r="A107" s="1">
        <v>19.5</v>
      </c>
    </row>
    <row r="108" spans="1:1" x14ac:dyDescent="0.3">
      <c r="A108" s="1">
        <v>19.5</v>
      </c>
    </row>
    <row r="109" spans="1:1" x14ac:dyDescent="0.3">
      <c r="A109" s="1">
        <v>20.399999999999999</v>
      </c>
    </row>
    <row r="110" spans="1:1" x14ac:dyDescent="0.3">
      <c r="A110" s="1">
        <v>19.8</v>
      </c>
    </row>
    <row r="111" spans="1:1" x14ac:dyDescent="0.3">
      <c r="A111" s="1">
        <v>19.399999999999999</v>
      </c>
    </row>
    <row r="112" spans="1:1" x14ac:dyDescent="0.3">
      <c r="A112" s="1">
        <v>21.7</v>
      </c>
    </row>
    <row r="113" spans="1:1" x14ac:dyDescent="0.3">
      <c r="A113" s="1">
        <v>22.8</v>
      </c>
    </row>
    <row r="114" spans="1:1" x14ac:dyDescent="0.3">
      <c r="A114" s="1">
        <v>18.8</v>
      </c>
    </row>
    <row r="115" spans="1:1" x14ac:dyDescent="0.3">
      <c r="A115" s="1">
        <v>18.7</v>
      </c>
    </row>
    <row r="116" spans="1:1" x14ac:dyDescent="0.3">
      <c r="A116" s="1">
        <v>18.5</v>
      </c>
    </row>
    <row r="117" spans="1:1" x14ac:dyDescent="0.3">
      <c r="A117" s="1">
        <v>18.3</v>
      </c>
    </row>
    <row r="118" spans="1:1" x14ac:dyDescent="0.3">
      <c r="A118" s="1">
        <v>21.2</v>
      </c>
    </row>
    <row r="119" spans="1:1" x14ac:dyDescent="0.3">
      <c r="A119" s="1">
        <v>19.2</v>
      </c>
    </row>
    <row r="120" spans="1:1" x14ac:dyDescent="0.3">
      <c r="A120" s="1">
        <v>20.399999999999999</v>
      </c>
    </row>
    <row r="121" spans="1:1" x14ac:dyDescent="0.3">
      <c r="A121" s="1">
        <v>19.3</v>
      </c>
    </row>
    <row r="122" spans="1:1" x14ac:dyDescent="0.3">
      <c r="A122" s="1">
        <v>22</v>
      </c>
    </row>
    <row r="123" spans="1:1" x14ac:dyDescent="0.3">
      <c r="A123" s="1">
        <v>20.3</v>
      </c>
    </row>
    <row r="124" spans="1:1" x14ac:dyDescent="0.3">
      <c r="A124" s="1">
        <v>20.5</v>
      </c>
    </row>
    <row r="125" spans="1:1" x14ac:dyDescent="0.3">
      <c r="A125" s="1">
        <v>17.3</v>
      </c>
    </row>
    <row r="126" spans="1:1" x14ac:dyDescent="0.3">
      <c r="A126" s="1">
        <v>18.8</v>
      </c>
    </row>
    <row r="127" spans="1:1" x14ac:dyDescent="0.3">
      <c r="A127" s="1">
        <v>21.4</v>
      </c>
    </row>
    <row r="128" spans="1:1" x14ac:dyDescent="0.3">
      <c r="A128" s="1">
        <v>15.7</v>
      </c>
    </row>
    <row r="129" spans="1:1" x14ac:dyDescent="0.3">
      <c r="A129" s="1">
        <v>16.2</v>
      </c>
    </row>
    <row r="130" spans="1:1" x14ac:dyDescent="0.3">
      <c r="A130" s="1">
        <v>18</v>
      </c>
    </row>
    <row r="131" spans="1:1" x14ac:dyDescent="0.3">
      <c r="A131" s="1">
        <v>14.3</v>
      </c>
    </row>
    <row r="132" spans="1:1" x14ac:dyDescent="0.3">
      <c r="A132" s="1">
        <v>19.2</v>
      </c>
    </row>
    <row r="133" spans="1:1" x14ac:dyDescent="0.3">
      <c r="A133" s="1">
        <v>19.600000000000001</v>
      </c>
    </row>
    <row r="134" spans="1:1" x14ac:dyDescent="0.3">
      <c r="A134" s="1">
        <v>23</v>
      </c>
    </row>
    <row r="135" spans="1:1" x14ac:dyDescent="0.3">
      <c r="A135" s="1">
        <v>18.399999999999999</v>
      </c>
    </row>
    <row r="136" spans="1:1" x14ac:dyDescent="0.3">
      <c r="A136" s="1">
        <v>15.6</v>
      </c>
    </row>
    <row r="137" spans="1:1" x14ac:dyDescent="0.3">
      <c r="A137" s="1">
        <v>18.100000000000001</v>
      </c>
    </row>
    <row r="138" spans="1:1" x14ac:dyDescent="0.3">
      <c r="A138" s="1">
        <v>17.399999999999999</v>
      </c>
    </row>
    <row r="139" spans="1:1" x14ac:dyDescent="0.3">
      <c r="A139" s="1">
        <v>17.100000000000001</v>
      </c>
    </row>
    <row r="140" spans="1:1" x14ac:dyDescent="0.3">
      <c r="A140" s="1">
        <v>13.3</v>
      </c>
    </row>
    <row r="141" spans="1:1" x14ac:dyDescent="0.3">
      <c r="A141" s="1">
        <v>17.8</v>
      </c>
    </row>
    <row r="142" spans="1:1" x14ac:dyDescent="0.3">
      <c r="A142" s="1">
        <v>14</v>
      </c>
    </row>
    <row r="143" spans="1:1" x14ac:dyDescent="0.3">
      <c r="A143" s="1">
        <v>14.4</v>
      </c>
    </row>
    <row r="144" spans="1:1" x14ac:dyDescent="0.3">
      <c r="A144" s="1">
        <v>13.4</v>
      </c>
    </row>
    <row r="145" spans="1:1" x14ac:dyDescent="0.3">
      <c r="A145" s="1">
        <v>15.6</v>
      </c>
    </row>
    <row r="146" spans="1:1" x14ac:dyDescent="0.3">
      <c r="A146" s="1">
        <v>11.8</v>
      </c>
    </row>
    <row r="147" spans="1:1" x14ac:dyDescent="0.3">
      <c r="A147" s="1">
        <v>13.8</v>
      </c>
    </row>
    <row r="148" spans="1:1" x14ac:dyDescent="0.3">
      <c r="A148" s="1">
        <v>15.6</v>
      </c>
    </row>
    <row r="149" spans="1:1" x14ac:dyDescent="0.3">
      <c r="A149" s="1">
        <v>14.6</v>
      </c>
    </row>
    <row r="150" spans="1:1" x14ac:dyDescent="0.3">
      <c r="A150" s="1">
        <v>17.8</v>
      </c>
    </row>
    <row r="151" spans="1:1" x14ac:dyDescent="0.3">
      <c r="A151" s="1">
        <v>15.4</v>
      </c>
    </row>
    <row r="152" spans="1:1" x14ac:dyDescent="0.3">
      <c r="A152" s="1">
        <v>21.5</v>
      </c>
    </row>
    <row r="153" spans="1:1" x14ac:dyDescent="0.3">
      <c r="A153" s="1">
        <v>19.600000000000001</v>
      </c>
    </row>
    <row r="154" spans="1:1" x14ac:dyDescent="0.3">
      <c r="A154" s="1">
        <v>15.3</v>
      </c>
    </row>
    <row r="155" spans="1:1" x14ac:dyDescent="0.3">
      <c r="A155" s="1">
        <v>19.399999999999999</v>
      </c>
    </row>
    <row r="156" spans="1:1" x14ac:dyDescent="0.3">
      <c r="A156" s="1">
        <v>17</v>
      </c>
    </row>
    <row r="157" spans="1:1" x14ac:dyDescent="0.3">
      <c r="A157" s="1">
        <v>15.6</v>
      </c>
    </row>
    <row r="158" spans="1:1" x14ac:dyDescent="0.3">
      <c r="A158" s="1">
        <v>13.1</v>
      </c>
    </row>
    <row r="159" spans="1:1" x14ac:dyDescent="0.3">
      <c r="A159" s="1">
        <v>41.3</v>
      </c>
    </row>
    <row r="160" spans="1:1" x14ac:dyDescent="0.3">
      <c r="A160" s="1">
        <v>24.3</v>
      </c>
    </row>
    <row r="161" spans="1:1" x14ac:dyDescent="0.3">
      <c r="A161" s="1">
        <v>23.3</v>
      </c>
    </row>
    <row r="162" spans="1:1" x14ac:dyDescent="0.3">
      <c r="A162" s="1">
        <v>27</v>
      </c>
    </row>
    <row r="163" spans="1:1" x14ac:dyDescent="0.3">
      <c r="A163" s="1">
        <v>50</v>
      </c>
    </row>
    <row r="164" spans="1:1" x14ac:dyDescent="0.3">
      <c r="A164" s="1">
        <v>50</v>
      </c>
    </row>
    <row r="165" spans="1:1" x14ac:dyDescent="0.3">
      <c r="A165" s="1">
        <v>50</v>
      </c>
    </row>
    <row r="166" spans="1:1" x14ac:dyDescent="0.3">
      <c r="A166" s="1">
        <v>22.7</v>
      </c>
    </row>
    <row r="167" spans="1:1" x14ac:dyDescent="0.3">
      <c r="A167" s="1">
        <v>25</v>
      </c>
    </row>
    <row r="168" spans="1:1" x14ac:dyDescent="0.3">
      <c r="A168" s="1">
        <v>50</v>
      </c>
    </row>
    <row r="169" spans="1:1" x14ac:dyDescent="0.3">
      <c r="A169" s="1">
        <v>23.8</v>
      </c>
    </row>
    <row r="170" spans="1:1" x14ac:dyDescent="0.3">
      <c r="A170" s="1">
        <v>23.8</v>
      </c>
    </row>
    <row r="171" spans="1:1" x14ac:dyDescent="0.3">
      <c r="A171" s="1">
        <v>22.3</v>
      </c>
    </row>
    <row r="172" spans="1:1" x14ac:dyDescent="0.3">
      <c r="A172" s="1">
        <v>17.399999999999999</v>
      </c>
    </row>
    <row r="173" spans="1:1" x14ac:dyDescent="0.3">
      <c r="A173" s="1">
        <v>19.100000000000001</v>
      </c>
    </row>
    <row r="174" spans="1:1" x14ac:dyDescent="0.3">
      <c r="A174" s="1">
        <v>23.1</v>
      </c>
    </row>
    <row r="175" spans="1:1" x14ac:dyDescent="0.3">
      <c r="A175" s="1">
        <v>23.6</v>
      </c>
    </row>
    <row r="176" spans="1:1" x14ac:dyDescent="0.3">
      <c r="A176" s="1">
        <v>22.6</v>
      </c>
    </row>
    <row r="177" spans="1:1" x14ac:dyDescent="0.3">
      <c r="A177" s="1">
        <v>29.4</v>
      </c>
    </row>
    <row r="178" spans="1:1" x14ac:dyDescent="0.3">
      <c r="A178" s="1">
        <v>23.2</v>
      </c>
    </row>
    <row r="179" spans="1:1" x14ac:dyDescent="0.3">
      <c r="A179" s="1">
        <v>24.6</v>
      </c>
    </row>
    <row r="180" spans="1:1" x14ac:dyDescent="0.3">
      <c r="A180" s="1">
        <v>29.9</v>
      </c>
    </row>
    <row r="181" spans="1:1" x14ac:dyDescent="0.3">
      <c r="A181" s="1">
        <v>37.200000000000003</v>
      </c>
    </row>
    <row r="182" spans="1:1" x14ac:dyDescent="0.3">
      <c r="A182" s="1">
        <v>39.799999999999997</v>
      </c>
    </row>
    <row r="183" spans="1:1" x14ac:dyDescent="0.3">
      <c r="A183" s="1">
        <v>36.200000000000003</v>
      </c>
    </row>
    <row r="184" spans="1:1" x14ac:dyDescent="0.3">
      <c r="A184" s="1">
        <v>37.9</v>
      </c>
    </row>
    <row r="185" spans="1:1" x14ac:dyDescent="0.3">
      <c r="A185" s="1">
        <v>32.5</v>
      </c>
    </row>
    <row r="186" spans="1:1" x14ac:dyDescent="0.3">
      <c r="A186" s="1">
        <v>26.4</v>
      </c>
    </row>
    <row r="187" spans="1:1" x14ac:dyDescent="0.3">
      <c r="A187" s="1">
        <v>29.6</v>
      </c>
    </row>
    <row r="188" spans="1:1" x14ac:dyDescent="0.3">
      <c r="A188" s="1">
        <v>50</v>
      </c>
    </row>
    <row r="189" spans="1:1" x14ac:dyDescent="0.3">
      <c r="A189" s="1">
        <v>32</v>
      </c>
    </row>
    <row r="190" spans="1:1" x14ac:dyDescent="0.3">
      <c r="A190" s="1">
        <v>29.8</v>
      </c>
    </row>
    <row r="191" spans="1:1" x14ac:dyDescent="0.3">
      <c r="A191" s="1">
        <v>34.9</v>
      </c>
    </row>
    <row r="192" spans="1:1" x14ac:dyDescent="0.3">
      <c r="A192" s="1">
        <v>37</v>
      </c>
    </row>
    <row r="193" spans="1:1" x14ac:dyDescent="0.3">
      <c r="A193" s="1">
        <v>30.5</v>
      </c>
    </row>
    <row r="194" spans="1:1" x14ac:dyDescent="0.3">
      <c r="A194" s="1">
        <v>36.4</v>
      </c>
    </row>
    <row r="195" spans="1:1" x14ac:dyDescent="0.3">
      <c r="A195" s="1">
        <v>31.1</v>
      </c>
    </row>
    <row r="196" spans="1:1" x14ac:dyDescent="0.3">
      <c r="A196" s="1">
        <v>29.1</v>
      </c>
    </row>
    <row r="197" spans="1:1" x14ac:dyDescent="0.3">
      <c r="A197" s="1">
        <v>50</v>
      </c>
    </row>
    <row r="198" spans="1:1" x14ac:dyDescent="0.3">
      <c r="A198" s="1">
        <v>33.299999999999997</v>
      </c>
    </row>
    <row r="199" spans="1:1" x14ac:dyDescent="0.3">
      <c r="A199" s="1">
        <v>30.3</v>
      </c>
    </row>
    <row r="200" spans="1:1" x14ac:dyDescent="0.3">
      <c r="A200" s="1">
        <v>34.6</v>
      </c>
    </row>
    <row r="201" spans="1:1" x14ac:dyDescent="0.3">
      <c r="A201" s="1">
        <v>34.9</v>
      </c>
    </row>
    <row r="202" spans="1:1" x14ac:dyDescent="0.3">
      <c r="A202" s="1">
        <v>32.9</v>
      </c>
    </row>
    <row r="203" spans="1:1" x14ac:dyDescent="0.3">
      <c r="A203" s="1">
        <v>24.1</v>
      </c>
    </row>
    <row r="204" spans="1:1" x14ac:dyDescent="0.3">
      <c r="A204" s="1">
        <v>42.3</v>
      </c>
    </row>
    <row r="205" spans="1:1" x14ac:dyDescent="0.3">
      <c r="A205" s="1">
        <v>48.5</v>
      </c>
    </row>
    <row r="206" spans="1:1" x14ac:dyDescent="0.3">
      <c r="A206" s="1">
        <v>50</v>
      </c>
    </row>
    <row r="207" spans="1:1" x14ac:dyDescent="0.3">
      <c r="A207" s="1">
        <v>22.6</v>
      </c>
    </row>
    <row r="208" spans="1:1" x14ac:dyDescent="0.3">
      <c r="A208" s="1">
        <v>24.4</v>
      </c>
    </row>
    <row r="209" spans="1:1" x14ac:dyDescent="0.3">
      <c r="A209" s="1">
        <v>22.5</v>
      </c>
    </row>
    <row r="210" spans="1:1" x14ac:dyDescent="0.3">
      <c r="A210" s="1">
        <v>24.4</v>
      </c>
    </row>
    <row r="211" spans="1:1" x14ac:dyDescent="0.3">
      <c r="A211" s="1">
        <v>20</v>
      </c>
    </row>
    <row r="212" spans="1:1" x14ac:dyDescent="0.3">
      <c r="A212" s="1">
        <v>21.7</v>
      </c>
    </row>
    <row r="213" spans="1:1" x14ac:dyDescent="0.3">
      <c r="A213" s="1">
        <v>19.3</v>
      </c>
    </row>
    <row r="214" spans="1:1" x14ac:dyDescent="0.3">
      <c r="A214" s="1">
        <v>22.4</v>
      </c>
    </row>
    <row r="215" spans="1:1" x14ac:dyDescent="0.3">
      <c r="A215" s="1">
        <v>28.1</v>
      </c>
    </row>
    <row r="216" spans="1:1" x14ac:dyDescent="0.3">
      <c r="A216" s="1">
        <v>23.7</v>
      </c>
    </row>
    <row r="217" spans="1:1" x14ac:dyDescent="0.3">
      <c r="A217" s="1">
        <v>25</v>
      </c>
    </row>
    <row r="218" spans="1:1" x14ac:dyDescent="0.3">
      <c r="A218" s="1">
        <v>23.3</v>
      </c>
    </row>
    <row r="219" spans="1:1" x14ac:dyDescent="0.3">
      <c r="A219" s="1">
        <v>28.7</v>
      </c>
    </row>
    <row r="220" spans="1:1" x14ac:dyDescent="0.3">
      <c r="A220" s="1">
        <v>21.5</v>
      </c>
    </row>
    <row r="221" spans="1:1" x14ac:dyDescent="0.3">
      <c r="A221" s="1">
        <v>23</v>
      </c>
    </row>
    <row r="222" spans="1:1" x14ac:dyDescent="0.3">
      <c r="A222" s="1">
        <v>26.7</v>
      </c>
    </row>
    <row r="223" spans="1:1" x14ac:dyDescent="0.3">
      <c r="A223" s="1">
        <v>21.7</v>
      </c>
    </row>
    <row r="224" spans="1:1" x14ac:dyDescent="0.3">
      <c r="A224" s="1">
        <v>27.5</v>
      </c>
    </row>
    <row r="225" spans="1:1" x14ac:dyDescent="0.3">
      <c r="A225" s="1">
        <v>30.1</v>
      </c>
    </row>
    <row r="226" spans="1:1" x14ac:dyDescent="0.3">
      <c r="A226" s="1">
        <v>44.8</v>
      </c>
    </row>
    <row r="227" spans="1:1" x14ac:dyDescent="0.3">
      <c r="A227" s="1">
        <v>50</v>
      </c>
    </row>
    <row r="228" spans="1:1" x14ac:dyDescent="0.3">
      <c r="A228" s="1">
        <v>37.6</v>
      </c>
    </row>
    <row r="229" spans="1:1" x14ac:dyDescent="0.3">
      <c r="A229" s="1">
        <v>31.6</v>
      </c>
    </row>
    <row r="230" spans="1:1" x14ac:dyDescent="0.3">
      <c r="A230" s="1">
        <v>46.7</v>
      </c>
    </row>
    <row r="231" spans="1:1" x14ac:dyDescent="0.3">
      <c r="A231" s="1">
        <v>31.5</v>
      </c>
    </row>
    <row r="232" spans="1:1" x14ac:dyDescent="0.3">
      <c r="A232" s="1">
        <v>24.3</v>
      </c>
    </row>
    <row r="233" spans="1:1" x14ac:dyDescent="0.3">
      <c r="A233" s="1">
        <v>31.7</v>
      </c>
    </row>
    <row r="234" spans="1:1" x14ac:dyDescent="0.3">
      <c r="A234" s="1">
        <v>41.7</v>
      </c>
    </row>
    <row r="235" spans="1:1" x14ac:dyDescent="0.3">
      <c r="A235" s="1">
        <v>48.3</v>
      </c>
    </row>
    <row r="236" spans="1:1" x14ac:dyDescent="0.3">
      <c r="A236" s="1">
        <v>29</v>
      </c>
    </row>
    <row r="237" spans="1:1" x14ac:dyDescent="0.3">
      <c r="A237" s="1">
        <v>24</v>
      </c>
    </row>
    <row r="238" spans="1:1" x14ac:dyDescent="0.3">
      <c r="A238" s="1">
        <v>25.1</v>
      </c>
    </row>
    <row r="239" spans="1:1" x14ac:dyDescent="0.3">
      <c r="A239" s="1">
        <v>31.5</v>
      </c>
    </row>
    <row r="240" spans="1:1" x14ac:dyDescent="0.3">
      <c r="A240" s="1">
        <v>23.7</v>
      </c>
    </row>
    <row r="241" spans="1:1" x14ac:dyDescent="0.3">
      <c r="A241" s="1">
        <v>23.3</v>
      </c>
    </row>
    <row r="242" spans="1:1" x14ac:dyDescent="0.3">
      <c r="A242" s="1">
        <v>22</v>
      </c>
    </row>
    <row r="243" spans="1:1" x14ac:dyDescent="0.3">
      <c r="A243" s="1">
        <v>20.100000000000001</v>
      </c>
    </row>
    <row r="244" spans="1:1" x14ac:dyDescent="0.3">
      <c r="A244" s="1">
        <v>22.2</v>
      </c>
    </row>
    <row r="245" spans="1:1" x14ac:dyDescent="0.3">
      <c r="A245" s="1">
        <v>23.7</v>
      </c>
    </row>
    <row r="246" spans="1:1" x14ac:dyDescent="0.3">
      <c r="A246" s="1">
        <v>17.600000000000001</v>
      </c>
    </row>
    <row r="247" spans="1:1" x14ac:dyDescent="0.3">
      <c r="A247" s="1">
        <v>18.5</v>
      </c>
    </row>
    <row r="248" spans="1:1" x14ac:dyDescent="0.3">
      <c r="A248" s="1">
        <v>24.3</v>
      </c>
    </row>
    <row r="249" spans="1:1" x14ac:dyDescent="0.3">
      <c r="A249" s="1">
        <v>20.5</v>
      </c>
    </row>
    <row r="250" spans="1:1" x14ac:dyDescent="0.3">
      <c r="A250" s="1">
        <v>24.5</v>
      </c>
    </row>
    <row r="251" spans="1:1" x14ac:dyDescent="0.3">
      <c r="A251" s="1">
        <v>26.2</v>
      </c>
    </row>
    <row r="252" spans="1:1" x14ac:dyDescent="0.3">
      <c r="A252" s="1">
        <v>24.4</v>
      </c>
    </row>
    <row r="253" spans="1:1" x14ac:dyDescent="0.3">
      <c r="A253" s="1">
        <v>24.8</v>
      </c>
    </row>
    <row r="254" spans="1:1" x14ac:dyDescent="0.3">
      <c r="A254" s="1">
        <v>29.6</v>
      </c>
    </row>
    <row r="255" spans="1:1" x14ac:dyDescent="0.3">
      <c r="A255" s="1">
        <v>42.8</v>
      </c>
    </row>
    <row r="256" spans="1:1" x14ac:dyDescent="0.3">
      <c r="A256" s="1">
        <v>21.9</v>
      </c>
    </row>
    <row r="257" spans="1:1" x14ac:dyDescent="0.3">
      <c r="A257" s="1">
        <v>20.9</v>
      </c>
    </row>
    <row r="258" spans="1:1" x14ac:dyDescent="0.3">
      <c r="A258" s="1">
        <v>44</v>
      </c>
    </row>
    <row r="259" spans="1:1" x14ac:dyDescent="0.3">
      <c r="A259" s="1">
        <v>50</v>
      </c>
    </row>
    <row r="260" spans="1:1" x14ac:dyDescent="0.3">
      <c r="A260" s="1">
        <v>36</v>
      </c>
    </row>
    <row r="261" spans="1:1" x14ac:dyDescent="0.3">
      <c r="A261" s="1">
        <v>30.1</v>
      </c>
    </row>
    <row r="262" spans="1:1" x14ac:dyDescent="0.3">
      <c r="A262" s="1">
        <v>33.799999999999997</v>
      </c>
    </row>
    <row r="263" spans="1:1" x14ac:dyDescent="0.3">
      <c r="A263" s="1">
        <v>43.1</v>
      </c>
    </row>
    <row r="264" spans="1:1" x14ac:dyDescent="0.3">
      <c r="A264" s="1">
        <v>48.8</v>
      </c>
    </row>
    <row r="265" spans="1:1" x14ac:dyDescent="0.3">
      <c r="A265" s="1">
        <v>31</v>
      </c>
    </row>
    <row r="266" spans="1:1" x14ac:dyDescent="0.3">
      <c r="A266" s="1">
        <v>36.5</v>
      </c>
    </row>
    <row r="267" spans="1:1" x14ac:dyDescent="0.3">
      <c r="A267" s="1">
        <v>22.8</v>
      </c>
    </row>
    <row r="268" spans="1:1" x14ac:dyDescent="0.3">
      <c r="A268" s="1">
        <v>30.7</v>
      </c>
    </row>
    <row r="269" spans="1:1" x14ac:dyDescent="0.3">
      <c r="A269" s="1">
        <v>50</v>
      </c>
    </row>
    <row r="270" spans="1:1" x14ac:dyDescent="0.3">
      <c r="A270" s="1">
        <v>43.5</v>
      </c>
    </row>
    <row r="271" spans="1:1" x14ac:dyDescent="0.3">
      <c r="A271" s="1">
        <v>20.7</v>
      </c>
    </row>
    <row r="272" spans="1:1" x14ac:dyDescent="0.3">
      <c r="A272" s="1">
        <v>21.1</v>
      </c>
    </row>
    <row r="273" spans="1:1" x14ac:dyDescent="0.3">
      <c r="A273" s="1">
        <v>25.2</v>
      </c>
    </row>
    <row r="274" spans="1:1" x14ac:dyDescent="0.3">
      <c r="A274" s="1">
        <v>24.4</v>
      </c>
    </row>
    <row r="275" spans="1:1" x14ac:dyDescent="0.3">
      <c r="A275" s="1">
        <v>35.200000000000003</v>
      </c>
    </row>
    <row r="276" spans="1:1" x14ac:dyDescent="0.3">
      <c r="A276" s="1">
        <v>32.4</v>
      </c>
    </row>
    <row r="277" spans="1:1" x14ac:dyDescent="0.3">
      <c r="A277" s="1">
        <v>32</v>
      </c>
    </row>
    <row r="278" spans="1:1" x14ac:dyDescent="0.3">
      <c r="A278" s="1">
        <v>33.200000000000003</v>
      </c>
    </row>
    <row r="279" spans="1:1" x14ac:dyDescent="0.3">
      <c r="A279" s="1">
        <v>33.1</v>
      </c>
    </row>
    <row r="280" spans="1:1" x14ac:dyDescent="0.3">
      <c r="A280" s="1">
        <v>29.1</v>
      </c>
    </row>
    <row r="281" spans="1:1" x14ac:dyDescent="0.3">
      <c r="A281" s="1">
        <v>35.1</v>
      </c>
    </row>
    <row r="282" spans="1:1" x14ac:dyDescent="0.3">
      <c r="A282" s="1">
        <v>45.4</v>
      </c>
    </row>
    <row r="283" spans="1:1" x14ac:dyDescent="0.3">
      <c r="A283" s="1">
        <v>35.4</v>
      </c>
    </row>
    <row r="284" spans="1:1" x14ac:dyDescent="0.3">
      <c r="A284" s="1">
        <v>46</v>
      </c>
    </row>
    <row r="285" spans="1:1" x14ac:dyDescent="0.3">
      <c r="A285" s="1">
        <v>50</v>
      </c>
    </row>
    <row r="286" spans="1:1" x14ac:dyDescent="0.3">
      <c r="A286" s="1">
        <v>32.200000000000003</v>
      </c>
    </row>
    <row r="287" spans="1:1" x14ac:dyDescent="0.3">
      <c r="A287" s="1">
        <v>22</v>
      </c>
    </row>
    <row r="288" spans="1:1" x14ac:dyDescent="0.3">
      <c r="A288" s="1">
        <v>20.100000000000001</v>
      </c>
    </row>
    <row r="289" spans="1:1" x14ac:dyDescent="0.3">
      <c r="A289" s="1">
        <v>23.2</v>
      </c>
    </row>
    <row r="290" spans="1:1" x14ac:dyDescent="0.3">
      <c r="A290" s="1">
        <v>22.3</v>
      </c>
    </row>
    <row r="291" spans="1:1" x14ac:dyDescent="0.3">
      <c r="A291" s="1">
        <v>24.8</v>
      </c>
    </row>
    <row r="292" spans="1:1" x14ac:dyDescent="0.3">
      <c r="A292" s="1">
        <v>28.5</v>
      </c>
    </row>
    <row r="293" spans="1:1" x14ac:dyDescent="0.3">
      <c r="A293" s="1">
        <v>37.299999999999997</v>
      </c>
    </row>
    <row r="294" spans="1:1" x14ac:dyDescent="0.3">
      <c r="A294" s="1">
        <v>27.9</v>
      </c>
    </row>
    <row r="295" spans="1:1" x14ac:dyDescent="0.3">
      <c r="A295" s="1">
        <v>23.9</v>
      </c>
    </row>
    <row r="296" spans="1:1" x14ac:dyDescent="0.3">
      <c r="A296" s="1">
        <v>21.7</v>
      </c>
    </row>
    <row r="297" spans="1:1" x14ac:dyDescent="0.3">
      <c r="A297" s="1">
        <v>28.6</v>
      </c>
    </row>
    <row r="298" spans="1:1" x14ac:dyDescent="0.3">
      <c r="A298" s="1">
        <v>27.1</v>
      </c>
    </row>
    <row r="299" spans="1:1" x14ac:dyDescent="0.3">
      <c r="A299" s="1">
        <v>20.3</v>
      </c>
    </row>
    <row r="300" spans="1:1" x14ac:dyDescent="0.3">
      <c r="A300" s="1">
        <v>22.5</v>
      </c>
    </row>
    <row r="301" spans="1:1" x14ac:dyDescent="0.3">
      <c r="A301" s="1">
        <v>29</v>
      </c>
    </row>
    <row r="302" spans="1:1" x14ac:dyDescent="0.3">
      <c r="A302" s="1">
        <v>24.8</v>
      </c>
    </row>
    <row r="303" spans="1:1" x14ac:dyDescent="0.3">
      <c r="A303" s="1">
        <v>22</v>
      </c>
    </row>
    <row r="304" spans="1:1" x14ac:dyDescent="0.3">
      <c r="A304" s="1">
        <v>26.4</v>
      </c>
    </row>
    <row r="305" spans="1:1" x14ac:dyDescent="0.3">
      <c r="A305" s="1">
        <v>33.1</v>
      </c>
    </row>
    <row r="306" spans="1:1" x14ac:dyDescent="0.3">
      <c r="A306" s="1">
        <v>36.1</v>
      </c>
    </row>
    <row r="307" spans="1:1" x14ac:dyDescent="0.3">
      <c r="A307" s="1">
        <v>28.4</v>
      </c>
    </row>
    <row r="308" spans="1:1" x14ac:dyDescent="0.3">
      <c r="A308" s="1">
        <v>33.4</v>
      </c>
    </row>
    <row r="309" spans="1:1" x14ac:dyDescent="0.3">
      <c r="A309" s="1">
        <v>28.2</v>
      </c>
    </row>
    <row r="310" spans="1:1" x14ac:dyDescent="0.3">
      <c r="A310" s="1">
        <v>22.8</v>
      </c>
    </row>
    <row r="311" spans="1:1" x14ac:dyDescent="0.3">
      <c r="A311" s="1">
        <v>20.3</v>
      </c>
    </row>
    <row r="312" spans="1:1" x14ac:dyDescent="0.3">
      <c r="A312" s="1">
        <v>16.100000000000001</v>
      </c>
    </row>
    <row r="313" spans="1:1" x14ac:dyDescent="0.3">
      <c r="A313" s="1">
        <v>22.1</v>
      </c>
    </row>
    <row r="314" spans="1:1" x14ac:dyDescent="0.3">
      <c r="A314" s="1">
        <v>19.399999999999999</v>
      </c>
    </row>
    <row r="315" spans="1:1" x14ac:dyDescent="0.3">
      <c r="A315" s="1">
        <v>21.6</v>
      </c>
    </row>
    <row r="316" spans="1:1" x14ac:dyDescent="0.3">
      <c r="A316" s="1">
        <v>23.8</v>
      </c>
    </row>
    <row r="317" spans="1:1" x14ac:dyDescent="0.3">
      <c r="A317" s="1">
        <v>16.2</v>
      </c>
    </row>
    <row r="318" spans="1:1" x14ac:dyDescent="0.3">
      <c r="A318" s="1">
        <v>17.8</v>
      </c>
    </row>
    <row r="319" spans="1:1" x14ac:dyDescent="0.3">
      <c r="A319" s="1">
        <v>19.8</v>
      </c>
    </row>
    <row r="320" spans="1:1" x14ac:dyDescent="0.3">
      <c r="A320" s="1">
        <v>23.1</v>
      </c>
    </row>
    <row r="321" spans="1:1" x14ac:dyDescent="0.3">
      <c r="A321" s="1">
        <v>21</v>
      </c>
    </row>
    <row r="322" spans="1:1" x14ac:dyDescent="0.3">
      <c r="A322" s="1">
        <v>23.8</v>
      </c>
    </row>
    <row r="323" spans="1:1" x14ac:dyDescent="0.3">
      <c r="A323" s="1">
        <v>23.1</v>
      </c>
    </row>
    <row r="324" spans="1:1" x14ac:dyDescent="0.3">
      <c r="A324" s="1">
        <v>20.399999999999999</v>
      </c>
    </row>
    <row r="325" spans="1:1" x14ac:dyDescent="0.3">
      <c r="A325" s="1">
        <v>18.5</v>
      </c>
    </row>
    <row r="326" spans="1:1" x14ac:dyDescent="0.3">
      <c r="A326" s="1">
        <v>25</v>
      </c>
    </row>
    <row r="327" spans="1:1" x14ac:dyDescent="0.3">
      <c r="A327" s="1">
        <v>24.6</v>
      </c>
    </row>
    <row r="328" spans="1:1" x14ac:dyDescent="0.3">
      <c r="A328" s="1">
        <v>23</v>
      </c>
    </row>
    <row r="329" spans="1:1" x14ac:dyDescent="0.3">
      <c r="A329" s="1">
        <v>22.2</v>
      </c>
    </row>
    <row r="330" spans="1:1" x14ac:dyDescent="0.3">
      <c r="A330" s="1">
        <v>19.3</v>
      </c>
    </row>
    <row r="331" spans="1:1" x14ac:dyDescent="0.3">
      <c r="A331" s="1">
        <v>22.6</v>
      </c>
    </row>
    <row r="332" spans="1:1" x14ac:dyDescent="0.3">
      <c r="A332" s="1">
        <v>19.8</v>
      </c>
    </row>
    <row r="333" spans="1:1" x14ac:dyDescent="0.3">
      <c r="A333" s="1">
        <v>17.100000000000001</v>
      </c>
    </row>
    <row r="334" spans="1:1" x14ac:dyDescent="0.3">
      <c r="A334" s="1">
        <v>19.399999999999999</v>
      </c>
    </row>
    <row r="335" spans="1:1" x14ac:dyDescent="0.3">
      <c r="A335" s="1">
        <v>22.2</v>
      </c>
    </row>
    <row r="336" spans="1:1" x14ac:dyDescent="0.3">
      <c r="A336" s="1">
        <v>20.7</v>
      </c>
    </row>
    <row r="337" spans="1:1" x14ac:dyDescent="0.3">
      <c r="A337" s="1">
        <v>21.1</v>
      </c>
    </row>
    <row r="338" spans="1:1" x14ac:dyDescent="0.3">
      <c r="A338" s="1">
        <v>19.5</v>
      </c>
    </row>
    <row r="339" spans="1:1" x14ac:dyDescent="0.3">
      <c r="A339" s="1">
        <v>18.5</v>
      </c>
    </row>
    <row r="340" spans="1:1" x14ac:dyDescent="0.3">
      <c r="A340" s="1">
        <v>20.6</v>
      </c>
    </row>
    <row r="341" spans="1:1" x14ac:dyDescent="0.3">
      <c r="A341" s="1">
        <v>19</v>
      </c>
    </row>
    <row r="342" spans="1:1" x14ac:dyDescent="0.3">
      <c r="A342" s="1">
        <v>18.7</v>
      </c>
    </row>
    <row r="343" spans="1:1" x14ac:dyDescent="0.3">
      <c r="A343" s="1">
        <v>32.700000000000003</v>
      </c>
    </row>
    <row r="344" spans="1:1" x14ac:dyDescent="0.3">
      <c r="A344" s="1">
        <v>16.5</v>
      </c>
    </row>
    <row r="345" spans="1:1" x14ac:dyDescent="0.3">
      <c r="A345" s="1">
        <v>23.9</v>
      </c>
    </row>
    <row r="346" spans="1:1" x14ac:dyDescent="0.3">
      <c r="A346" s="1">
        <v>31.2</v>
      </c>
    </row>
    <row r="347" spans="1:1" x14ac:dyDescent="0.3">
      <c r="A347" s="1">
        <v>17.5</v>
      </c>
    </row>
    <row r="348" spans="1:1" x14ac:dyDescent="0.3">
      <c r="A348" s="1">
        <v>17.2</v>
      </c>
    </row>
    <row r="349" spans="1:1" x14ac:dyDescent="0.3">
      <c r="A349" s="1">
        <v>23.1</v>
      </c>
    </row>
    <row r="350" spans="1:1" x14ac:dyDescent="0.3">
      <c r="A350" s="1">
        <v>24.5</v>
      </c>
    </row>
    <row r="351" spans="1:1" x14ac:dyDescent="0.3">
      <c r="A351" s="1">
        <v>26.6</v>
      </c>
    </row>
    <row r="352" spans="1:1" x14ac:dyDescent="0.3">
      <c r="A352" s="1">
        <v>22.9</v>
      </c>
    </row>
    <row r="353" spans="1:1" x14ac:dyDescent="0.3">
      <c r="A353" s="1">
        <v>24.1</v>
      </c>
    </row>
    <row r="354" spans="1:1" x14ac:dyDescent="0.3">
      <c r="A354" s="1">
        <v>18.600000000000001</v>
      </c>
    </row>
    <row r="355" spans="1:1" x14ac:dyDescent="0.3">
      <c r="A355" s="1">
        <v>30.1</v>
      </c>
    </row>
    <row r="356" spans="1:1" x14ac:dyDescent="0.3">
      <c r="A356" s="1">
        <v>18.2</v>
      </c>
    </row>
    <row r="357" spans="1:1" x14ac:dyDescent="0.3">
      <c r="A357" s="1">
        <v>20.6</v>
      </c>
    </row>
    <row r="358" spans="1:1" x14ac:dyDescent="0.3">
      <c r="A358" s="1">
        <v>17.8</v>
      </c>
    </row>
    <row r="359" spans="1:1" x14ac:dyDescent="0.3">
      <c r="A359" s="1">
        <v>21.7</v>
      </c>
    </row>
    <row r="360" spans="1:1" x14ac:dyDescent="0.3">
      <c r="A360" s="1">
        <v>22.7</v>
      </c>
    </row>
    <row r="361" spans="1:1" x14ac:dyDescent="0.3">
      <c r="A361" s="1">
        <v>22.6</v>
      </c>
    </row>
    <row r="362" spans="1:1" x14ac:dyDescent="0.3">
      <c r="A362" s="1">
        <v>25</v>
      </c>
    </row>
    <row r="363" spans="1:1" x14ac:dyDescent="0.3">
      <c r="A363" s="1">
        <v>19.899999999999999</v>
      </c>
    </row>
    <row r="364" spans="1:1" x14ac:dyDescent="0.3">
      <c r="A364" s="1">
        <v>20.8</v>
      </c>
    </row>
    <row r="365" spans="1:1" x14ac:dyDescent="0.3">
      <c r="A365" s="1">
        <v>16.8</v>
      </c>
    </row>
    <row r="366" spans="1:1" x14ac:dyDescent="0.3">
      <c r="A366" s="1">
        <v>21.9</v>
      </c>
    </row>
    <row r="367" spans="1:1" x14ac:dyDescent="0.3">
      <c r="A367" s="1">
        <v>27.5</v>
      </c>
    </row>
    <row r="368" spans="1:1" x14ac:dyDescent="0.3">
      <c r="A368" s="1">
        <v>21.9</v>
      </c>
    </row>
    <row r="369" spans="1:1" x14ac:dyDescent="0.3">
      <c r="A369" s="1">
        <v>23.1</v>
      </c>
    </row>
    <row r="370" spans="1:1" x14ac:dyDescent="0.3">
      <c r="A370" s="1">
        <v>50</v>
      </c>
    </row>
    <row r="371" spans="1:1" x14ac:dyDescent="0.3">
      <c r="A371" s="1">
        <v>50</v>
      </c>
    </row>
    <row r="372" spans="1:1" x14ac:dyDescent="0.3">
      <c r="A372" s="1">
        <v>50</v>
      </c>
    </row>
    <row r="373" spans="1:1" x14ac:dyDescent="0.3">
      <c r="A373" s="1">
        <v>50</v>
      </c>
    </row>
    <row r="374" spans="1:1" x14ac:dyDescent="0.3">
      <c r="A374" s="1">
        <v>50</v>
      </c>
    </row>
    <row r="375" spans="1:1" x14ac:dyDescent="0.3">
      <c r="A375" s="1">
        <v>13.8</v>
      </c>
    </row>
    <row r="376" spans="1:1" x14ac:dyDescent="0.3">
      <c r="A376" s="1">
        <v>13.8</v>
      </c>
    </row>
    <row r="377" spans="1:1" x14ac:dyDescent="0.3">
      <c r="A377" s="1">
        <v>15</v>
      </c>
    </row>
    <row r="378" spans="1:1" x14ac:dyDescent="0.3">
      <c r="A378" s="1">
        <v>13.9</v>
      </c>
    </row>
    <row r="379" spans="1:1" x14ac:dyDescent="0.3">
      <c r="A379" s="1">
        <v>13.3</v>
      </c>
    </row>
    <row r="380" spans="1:1" x14ac:dyDescent="0.3">
      <c r="A380" s="1">
        <v>13.1</v>
      </c>
    </row>
    <row r="381" spans="1:1" x14ac:dyDescent="0.3">
      <c r="A381" s="1">
        <v>10.199999999999999</v>
      </c>
    </row>
    <row r="382" spans="1:1" x14ac:dyDescent="0.3">
      <c r="A382" s="1">
        <v>10.4</v>
      </c>
    </row>
    <row r="383" spans="1:1" x14ac:dyDescent="0.3">
      <c r="A383" s="1">
        <v>10.9</v>
      </c>
    </row>
    <row r="384" spans="1:1" x14ac:dyDescent="0.3">
      <c r="A384" s="1">
        <v>11.3</v>
      </c>
    </row>
    <row r="385" spans="1:1" x14ac:dyDescent="0.3">
      <c r="A385" s="1">
        <v>12.3</v>
      </c>
    </row>
    <row r="386" spans="1:1" x14ac:dyDescent="0.3">
      <c r="A386" s="1">
        <v>8.8000000000000007</v>
      </c>
    </row>
    <row r="387" spans="1:1" x14ac:dyDescent="0.3">
      <c r="A387" s="1">
        <v>7.2</v>
      </c>
    </row>
    <row r="388" spans="1:1" x14ac:dyDescent="0.3">
      <c r="A388" s="1">
        <v>10.5</v>
      </c>
    </row>
    <row r="389" spans="1:1" x14ac:dyDescent="0.3">
      <c r="A389" s="1">
        <v>7.4</v>
      </c>
    </row>
    <row r="390" spans="1:1" x14ac:dyDescent="0.3">
      <c r="A390" s="1">
        <v>10.199999999999999</v>
      </c>
    </row>
    <row r="391" spans="1:1" x14ac:dyDescent="0.3">
      <c r="A391" s="1">
        <v>11.5</v>
      </c>
    </row>
    <row r="392" spans="1:1" x14ac:dyDescent="0.3">
      <c r="A392" s="1">
        <v>15.1</v>
      </c>
    </row>
    <row r="393" spans="1:1" x14ac:dyDescent="0.3">
      <c r="A393" s="1">
        <v>23.2</v>
      </c>
    </row>
    <row r="394" spans="1:1" x14ac:dyDescent="0.3">
      <c r="A394" s="1">
        <v>9.6999999999999993</v>
      </c>
    </row>
    <row r="395" spans="1:1" x14ac:dyDescent="0.3">
      <c r="A395" s="1">
        <v>13.8</v>
      </c>
    </row>
    <row r="396" spans="1:1" x14ac:dyDescent="0.3">
      <c r="A396" s="1">
        <v>12.7</v>
      </c>
    </row>
    <row r="397" spans="1:1" x14ac:dyDescent="0.3">
      <c r="A397" s="1">
        <v>13.1</v>
      </c>
    </row>
    <row r="398" spans="1:1" x14ac:dyDescent="0.3">
      <c r="A398" s="1">
        <v>12.5</v>
      </c>
    </row>
    <row r="399" spans="1:1" x14ac:dyDescent="0.3">
      <c r="A399" s="1">
        <v>8.5</v>
      </c>
    </row>
    <row r="400" spans="1:1" x14ac:dyDescent="0.3">
      <c r="A400" s="1">
        <v>5</v>
      </c>
    </row>
    <row r="401" spans="1:1" x14ac:dyDescent="0.3">
      <c r="A401" s="1">
        <v>6.3</v>
      </c>
    </row>
    <row r="402" spans="1:1" x14ac:dyDescent="0.3">
      <c r="A402" s="1">
        <v>5.6</v>
      </c>
    </row>
    <row r="403" spans="1:1" x14ac:dyDescent="0.3">
      <c r="A403" s="1">
        <v>7.2</v>
      </c>
    </row>
    <row r="404" spans="1:1" x14ac:dyDescent="0.3">
      <c r="A404" s="1">
        <v>12.1</v>
      </c>
    </row>
    <row r="405" spans="1:1" x14ac:dyDescent="0.3">
      <c r="A405" s="1">
        <v>8.3000000000000007</v>
      </c>
    </row>
    <row r="406" spans="1:1" x14ac:dyDescent="0.3">
      <c r="A406" s="1">
        <v>8.5</v>
      </c>
    </row>
    <row r="407" spans="1:1" x14ac:dyDescent="0.3">
      <c r="A407" s="1">
        <v>5</v>
      </c>
    </row>
    <row r="408" spans="1:1" x14ac:dyDescent="0.3">
      <c r="A408" s="1">
        <v>11.9</v>
      </c>
    </row>
    <row r="409" spans="1:1" x14ac:dyDescent="0.3">
      <c r="A409" s="1">
        <v>27.9</v>
      </c>
    </row>
    <row r="410" spans="1:1" x14ac:dyDescent="0.3">
      <c r="A410" s="1">
        <v>17.2</v>
      </c>
    </row>
    <row r="411" spans="1:1" x14ac:dyDescent="0.3">
      <c r="A411" s="1">
        <v>27.5</v>
      </c>
    </row>
    <row r="412" spans="1:1" x14ac:dyDescent="0.3">
      <c r="A412" s="1">
        <v>15</v>
      </c>
    </row>
    <row r="413" spans="1:1" x14ac:dyDescent="0.3">
      <c r="A413" s="1">
        <v>17.2</v>
      </c>
    </row>
    <row r="414" spans="1:1" x14ac:dyDescent="0.3">
      <c r="A414" s="1">
        <v>17.899999999999999</v>
      </c>
    </row>
    <row r="415" spans="1:1" x14ac:dyDescent="0.3">
      <c r="A415" s="1">
        <v>16.3</v>
      </c>
    </row>
    <row r="416" spans="1:1" x14ac:dyDescent="0.3">
      <c r="A416" s="1">
        <v>7</v>
      </c>
    </row>
    <row r="417" spans="1:1" x14ac:dyDescent="0.3">
      <c r="A417" s="1">
        <v>7.2</v>
      </c>
    </row>
    <row r="418" spans="1:1" x14ac:dyDescent="0.3">
      <c r="A418" s="1">
        <v>7.5</v>
      </c>
    </row>
    <row r="419" spans="1:1" x14ac:dyDescent="0.3">
      <c r="A419" s="1">
        <v>10.4</v>
      </c>
    </row>
    <row r="420" spans="1:1" x14ac:dyDescent="0.3">
      <c r="A420" s="1">
        <v>8.8000000000000007</v>
      </c>
    </row>
    <row r="421" spans="1:1" x14ac:dyDescent="0.3">
      <c r="A421" s="1">
        <v>8.4</v>
      </c>
    </row>
    <row r="422" spans="1:1" x14ac:dyDescent="0.3">
      <c r="A422" s="1">
        <v>16.7</v>
      </c>
    </row>
    <row r="423" spans="1:1" x14ac:dyDescent="0.3">
      <c r="A423" s="1">
        <v>14.2</v>
      </c>
    </row>
    <row r="424" spans="1:1" x14ac:dyDescent="0.3">
      <c r="A424" s="1">
        <v>20.8</v>
      </c>
    </row>
    <row r="425" spans="1:1" x14ac:dyDescent="0.3">
      <c r="A425" s="1">
        <v>13.4</v>
      </c>
    </row>
    <row r="426" spans="1:1" x14ac:dyDescent="0.3">
      <c r="A426" s="1">
        <v>11.7</v>
      </c>
    </row>
    <row r="427" spans="1:1" x14ac:dyDescent="0.3">
      <c r="A427" s="1">
        <v>8.3000000000000007</v>
      </c>
    </row>
    <row r="428" spans="1:1" x14ac:dyDescent="0.3">
      <c r="A428" s="1">
        <v>10.199999999999999</v>
      </c>
    </row>
    <row r="429" spans="1:1" x14ac:dyDescent="0.3">
      <c r="A429" s="1">
        <v>10.9</v>
      </c>
    </row>
    <row r="430" spans="1:1" x14ac:dyDescent="0.3">
      <c r="A430" s="1">
        <v>11</v>
      </c>
    </row>
    <row r="431" spans="1:1" x14ac:dyDescent="0.3">
      <c r="A431" s="1">
        <v>9.5</v>
      </c>
    </row>
    <row r="432" spans="1:1" x14ac:dyDescent="0.3">
      <c r="A432" s="1">
        <v>14.5</v>
      </c>
    </row>
    <row r="433" spans="1:1" x14ac:dyDescent="0.3">
      <c r="A433" s="1">
        <v>14.1</v>
      </c>
    </row>
    <row r="434" spans="1:1" x14ac:dyDescent="0.3">
      <c r="A434" s="1">
        <v>16.100000000000001</v>
      </c>
    </row>
    <row r="435" spans="1:1" x14ac:dyDescent="0.3">
      <c r="A435" s="1">
        <v>14.3</v>
      </c>
    </row>
    <row r="436" spans="1:1" x14ac:dyDescent="0.3">
      <c r="A436" s="1">
        <v>11.7</v>
      </c>
    </row>
    <row r="437" spans="1:1" x14ac:dyDescent="0.3">
      <c r="A437" s="1">
        <v>13.4</v>
      </c>
    </row>
    <row r="438" spans="1:1" x14ac:dyDescent="0.3">
      <c r="A438" s="1">
        <v>9.6</v>
      </c>
    </row>
    <row r="439" spans="1:1" x14ac:dyDescent="0.3">
      <c r="A439" s="1">
        <v>8.6999999999999993</v>
      </c>
    </row>
    <row r="440" spans="1:1" x14ac:dyDescent="0.3">
      <c r="A440" s="1">
        <v>8.4</v>
      </c>
    </row>
    <row r="441" spans="1:1" x14ac:dyDescent="0.3">
      <c r="A441" s="1">
        <v>12.8</v>
      </c>
    </row>
    <row r="442" spans="1:1" x14ac:dyDescent="0.3">
      <c r="A442" s="1">
        <v>10.5</v>
      </c>
    </row>
    <row r="443" spans="1:1" x14ac:dyDescent="0.3">
      <c r="A443" s="1">
        <v>17.100000000000001</v>
      </c>
    </row>
    <row r="444" spans="1:1" x14ac:dyDescent="0.3">
      <c r="A444" s="1">
        <v>18.399999999999999</v>
      </c>
    </row>
    <row r="445" spans="1:1" x14ac:dyDescent="0.3">
      <c r="A445" s="1">
        <v>15.4</v>
      </c>
    </row>
    <row r="446" spans="1:1" x14ac:dyDescent="0.3">
      <c r="A446" s="1">
        <v>10.8</v>
      </c>
    </row>
    <row r="447" spans="1:1" x14ac:dyDescent="0.3">
      <c r="A447" s="1">
        <v>11.8</v>
      </c>
    </row>
    <row r="448" spans="1:1" x14ac:dyDescent="0.3">
      <c r="A448" s="1">
        <v>14.9</v>
      </c>
    </row>
    <row r="449" spans="1:1" x14ac:dyDescent="0.3">
      <c r="A449" s="1">
        <v>12.6</v>
      </c>
    </row>
    <row r="450" spans="1:1" x14ac:dyDescent="0.3">
      <c r="A450" s="1">
        <v>14.1</v>
      </c>
    </row>
    <row r="451" spans="1:1" x14ac:dyDescent="0.3">
      <c r="A451" s="1">
        <v>13</v>
      </c>
    </row>
    <row r="452" spans="1:1" x14ac:dyDescent="0.3">
      <c r="A452" s="1">
        <v>13.4</v>
      </c>
    </row>
    <row r="453" spans="1:1" x14ac:dyDescent="0.3">
      <c r="A453" s="1">
        <v>15.2</v>
      </c>
    </row>
    <row r="454" spans="1:1" x14ac:dyDescent="0.3">
      <c r="A454" s="1">
        <v>16.100000000000001</v>
      </c>
    </row>
    <row r="455" spans="1:1" x14ac:dyDescent="0.3">
      <c r="A455" s="1">
        <v>17.8</v>
      </c>
    </row>
    <row r="456" spans="1:1" x14ac:dyDescent="0.3">
      <c r="A456" s="1">
        <v>14.9</v>
      </c>
    </row>
    <row r="457" spans="1:1" x14ac:dyDescent="0.3">
      <c r="A457" s="1">
        <v>14.1</v>
      </c>
    </row>
    <row r="458" spans="1:1" x14ac:dyDescent="0.3">
      <c r="A458" s="1">
        <v>12.7</v>
      </c>
    </row>
    <row r="459" spans="1:1" x14ac:dyDescent="0.3">
      <c r="A459" s="1">
        <v>13.5</v>
      </c>
    </row>
    <row r="460" spans="1:1" x14ac:dyDescent="0.3">
      <c r="A460" s="1">
        <v>14.9</v>
      </c>
    </row>
    <row r="461" spans="1:1" x14ac:dyDescent="0.3">
      <c r="A461" s="1">
        <v>20</v>
      </c>
    </row>
    <row r="462" spans="1:1" x14ac:dyDescent="0.3">
      <c r="A462" s="1">
        <v>16.399999999999999</v>
      </c>
    </row>
    <row r="463" spans="1:1" x14ac:dyDescent="0.3">
      <c r="A463" s="1">
        <v>17.7</v>
      </c>
    </row>
    <row r="464" spans="1:1" x14ac:dyDescent="0.3">
      <c r="A464" s="1">
        <v>19.5</v>
      </c>
    </row>
    <row r="465" spans="1:1" x14ac:dyDescent="0.3">
      <c r="A465" s="1">
        <v>20.2</v>
      </c>
    </row>
    <row r="466" spans="1:1" x14ac:dyDescent="0.3">
      <c r="A466" s="1">
        <v>21.4</v>
      </c>
    </row>
    <row r="467" spans="1:1" x14ac:dyDescent="0.3">
      <c r="A467" s="1">
        <v>19.899999999999999</v>
      </c>
    </row>
    <row r="468" spans="1:1" x14ac:dyDescent="0.3">
      <c r="A468" s="1">
        <v>19</v>
      </c>
    </row>
    <row r="469" spans="1:1" x14ac:dyDescent="0.3">
      <c r="A469" s="1">
        <v>19.100000000000001</v>
      </c>
    </row>
    <row r="470" spans="1:1" x14ac:dyDescent="0.3">
      <c r="A470" s="1">
        <v>19.100000000000001</v>
      </c>
    </row>
    <row r="471" spans="1:1" x14ac:dyDescent="0.3">
      <c r="A471" s="1">
        <v>20.100000000000001</v>
      </c>
    </row>
    <row r="472" spans="1:1" x14ac:dyDescent="0.3">
      <c r="A472" s="1">
        <v>19.899999999999999</v>
      </c>
    </row>
    <row r="473" spans="1:1" x14ac:dyDescent="0.3">
      <c r="A473" s="1">
        <v>19.600000000000001</v>
      </c>
    </row>
    <row r="474" spans="1:1" x14ac:dyDescent="0.3">
      <c r="A474" s="1">
        <v>23.2</v>
      </c>
    </row>
    <row r="475" spans="1:1" x14ac:dyDescent="0.3">
      <c r="A475" s="1">
        <v>29.8</v>
      </c>
    </row>
    <row r="476" spans="1:1" x14ac:dyDescent="0.3">
      <c r="A476" s="1">
        <v>13.8</v>
      </c>
    </row>
    <row r="477" spans="1:1" x14ac:dyDescent="0.3">
      <c r="A477" s="1">
        <v>13.3</v>
      </c>
    </row>
    <row r="478" spans="1:1" x14ac:dyDescent="0.3">
      <c r="A478" s="1">
        <v>16.7</v>
      </c>
    </row>
    <row r="479" spans="1:1" x14ac:dyDescent="0.3">
      <c r="A479" s="1">
        <v>12</v>
      </c>
    </row>
    <row r="480" spans="1:1" x14ac:dyDescent="0.3">
      <c r="A480" s="1">
        <v>14.6</v>
      </c>
    </row>
    <row r="481" spans="1:1" x14ac:dyDescent="0.3">
      <c r="A481" s="1">
        <v>21.4</v>
      </c>
    </row>
    <row r="482" spans="1:1" x14ac:dyDescent="0.3">
      <c r="A482" s="1">
        <v>23</v>
      </c>
    </row>
    <row r="483" spans="1:1" x14ac:dyDescent="0.3">
      <c r="A483" s="1">
        <v>23.7</v>
      </c>
    </row>
    <row r="484" spans="1:1" x14ac:dyDescent="0.3">
      <c r="A484" s="1">
        <v>25</v>
      </c>
    </row>
    <row r="485" spans="1:1" x14ac:dyDescent="0.3">
      <c r="A485" s="1">
        <v>21.8</v>
      </c>
    </row>
    <row r="486" spans="1:1" x14ac:dyDescent="0.3">
      <c r="A486" s="1">
        <v>20.6</v>
      </c>
    </row>
    <row r="487" spans="1:1" x14ac:dyDescent="0.3">
      <c r="A487" s="1">
        <v>21.2</v>
      </c>
    </row>
    <row r="488" spans="1:1" x14ac:dyDescent="0.3">
      <c r="A488" s="1">
        <v>19.100000000000001</v>
      </c>
    </row>
    <row r="489" spans="1:1" x14ac:dyDescent="0.3">
      <c r="A489" s="1">
        <v>20.6</v>
      </c>
    </row>
    <row r="490" spans="1:1" x14ac:dyDescent="0.3">
      <c r="A490" s="1">
        <v>15.2</v>
      </c>
    </row>
    <row r="491" spans="1:1" x14ac:dyDescent="0.3">
      <c r="A491" s="1">
        <v>7</v>
      </c>
    </row>
    <row r="492" spans="1:1" x14ac:dyDescent="0.3">
      <c r="A492" s="1">
        <v>8.1</v>
      </c>
    </row>
    <row r="493" spans="1:1" x14ac:dyDescent="0.3">
      <c r="A493" s="1">
        <v>13.6</v>
      </c>
    </row>
    <row r="494" spans="1:1" x14ac:dyDescent="0.3">
      <c r="A494" s="1">
        <v>20.100000000000001</v>
      </c>
    </row>
    <row r="495" spans="1:1" x14ac:dyDescent="0.3">
      <c r="A495" s="1">
        <v>21.8</v>
      </c>
    </row>
    <row r="496" spans="1:1" x14ac:dyDescent="0.3">
      <c r="A496" s="1">
        <v>24.5</v>
      </c>
    </row>
    <row r="497" spans="1:1" x14ac:dyDescent="0.3">
      <c r="A497" s="1">
        <v>23.1</v>
      </c>
    </row>
    <row r="498" spans="1:1" x14ac:dyDescent="0.3">
      <c r="A498" s="1">
        <v>19.7</v>
      </c>
    </row>
    <row r="499" spans="1:1" x14ac:dyDescent="0.3">
      <c r="A499" s="1">
        <v>18.3</v>
      </c>
    </row>
    <row r="500" spans="1:1" x14ac:dyDescent="0.3">
      <c r="A500" s="1">
        <v>21.2</v>
      </c>
    </row>
    <row r="501" spans="1:1" x14ac:dyDescent="0.3">
      <c r="A501" s="1">
        <v>17.5</v>
      </c>
    </row>
    <row r="502" spans="1:1" x14ac:dyDescent="0.3">
      <c r="A502" s="1">
        <v>16.8</v>
      </c>
    </row>
    <row r="503" spans="1:1" x14ac:dyDescent="0.3">
      <c r="A503" s="1">
        <v>22.4</v>
      </c>
    </row>
    <row r="504" spans="1:1" x14ac:dyDescent="0.3">
      <c r="A504" s="1">
        <v>20.6</v>
      </c>
    </row>
    <row r="505" spans="1:1" x14ac:dyDescent="0.3">
      <c r="A505" s="1">
        <v>23.9</v>
      </c>
    </row>
    <row r="506" spans="1:1" x14ac:dyDescent="0.3">
      <c r="A506" s="1">
        <v>22</v>
      </c>
    </row>
    <row r="507" spans="1:1" x14ac:dyDescent="0.3">
      <c r="A507"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208F-2E05-4F18-B933-74984CBB1713}">
  <dimension ref="A1:K15"/>
  <sheetViews>
    <sheetView workbookViewId="0">
      <selection activeCell="G24" sqref="G24"/>
    </sheetView>
  </sheetViews>
  <sheetFormatPr defaultRowHeight="14.4" x14ac:dyDescent="0.3"/>
  <cols>
    <col min="1" max="1" width="11.88671875" customWidth="1"/>
    <col min="2" max="2" width="11.77734375" customWidth="1"/>
    <col min="9" max="9" width="12.21875" customWidth="1"/>
    <col min="11" max="11" width="13.44140625"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VARP('Sheet 1'!$A$2:$A$507)</f>
        <v>8.5161478729553952</v>
      </c>
    </row>
    <row r="3" spans="1:11" x14ac:dyDescent="0.3">
      <c r="A3" t="s">
        <v>0</v>
      </c>
      <c r="B3">
        <v>0.56291521504788367</v>
      </c>
      <c r="C3">
        <f>VARP('Sheet 1'!$B$2:$B$507)</f>
        <v>790.79247281632058</v>
      </c>
    </row>
    <row r="4" spans="1:11" x14ac:dyDescent="0.3">
      <c r="A4" t="s">
        <v>1</v>
      </c>
      <c r="B4">
        <v>-0.11021517520973631</v>
      </c>
      <c r="C4">
        <v>124.26782823899758</v>
      </c>
      <c r="D4">
        <f>VARP('Sheet 1'!$C$2:$C$507)</f>
        <v>46.971429741520595</v>
      </c>
    </row>
    <row r="5" spans="1:11" x14ac:dyDescent="0.3">
      <c r="A5" t="s">
        <v>2</v>
      </c>
      <c r="B5">
        <v>6.2530818322423449E-4</v>
      </c>
      <c r="C5">
        <v>2.3812119313299718</v>
      </c>
      <c r="D5">
        <v>0.60587394258229343</v>
      </c>
      <c r="E5">
        <f>VARP('Sheet 1'!$D$2:$D$507)</f>
        <v>1.3401098888632343E-2</v>
      </c>
    </row>
    <row r="6" spans="1:11" x14ac:dyDescent="0.3">
      <c r="A6" t="s">
        <v>7</v>
      </c>
      <c r="B6">
        <v>-0.22986048836882322</v>
      </c>
      <c r="C6">
        <v>111.54995547501125</v>
      </c>
      <c r="D6">
        <v>35.479714493274436</v>
      </c>
      <c r="E6">
        <v>0.61571022434345091</v>
      </c>
      <c r="F6">
        <f>VARP('Sheet 1'!$E$2:$E$507)</f>
        <v>75.666531269040291</v>
      </c>
    </row>
    <row r="7" spans="1:11" x14ac:dyDescent="0.3">
      <c r="A7" t="s">
        <v>3</v>
      </c>
      <c r="B7">
        <v>-8.2293224390320105</v>
      </c>
      <c r="C7">
        <v>2397.941723038949</v>
      </c>
      <c r="D7">
        <v>831.71333312503305</v>
      </c>
      <c r="E7">
        <v>13.020502357480964</v>
      </c>
      <c r="F7">
        <v>1333.1167413957373</v>
      </c>
      <c r="G7">
        <f>VARP('Sheet 1'!$F$2:$F$507)</f>
        <v>28348.623599806277</v>
      </c>
    </row>
    <row r="8" spans="1:11" x14ac:dyDescent="0.3">
      <c r="A8" t="s">
        <v>4</v>
      </c>
      <c r="B8">
        <v>6.8168905935102789E-2</v>
      </c>
      <c r="C8">
        <v>15.905425447983875</v>
      </c>
      <c r="D8">
        <v>5.6808547821400115</v>
      </c>
      <c r="E8">
        <v>4.7303653822118687E-2</v>
      </c>
      <c r="F8">
        <v>8.7434024902747911</v>
      </c>
      <c r="G8">
        <v>167.82082207189643</v>
      </c>
      <c r="H8">
        <f>VARP('Sheet 1'!$G$2:$G$507)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f>VARP('Sheet 1'!$H$2:$H$507)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f>VARP('Sheet 1'!$I$2:$I$507)</f>
        <v>50.893979351731517</v>
      </c>
    </row>
    <row r="11" spans="1:11" ht="15" thickBot="1" x14ac:dyDescent="0.35">
      <c r="A11" s="3"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VARP('Sheet 1'!$J$2:$J$507)</f>
        <v>84.419556156164219</v>
      </c>
    </row>
    <row r="13" spans="1:11" x14ac:dyDescent="0.3">
      <c r="A13" t="s">
        <v>156</v>
      </c>
    </row>
    <row r="15" spans="1:11" x14ac:dyDescent="0.3">
      <c r="A15" t="s">
        <v>157</v>
      </c>
    </row>
  </sheetData>
  <conditionalFormatting sqref="A1:K1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1D3E1-83E8-4A42-94B7-6F7C1AE9BD06}">
  <dimension ref="A1:K17"/>
  <sheetViews>
    <sheetView workbookViewId="0">
      <selection activeCell="H23" sqref="H23"/>
    </sheetView>
  </sheetViews>
  <sheetFormatPr defaultRowHeight="14.4" x14ac:dyDescent="0.3"/>
  <cols>
    <col min="1" max="1" width="11.33203125" customWidth="1"/>
    <col min="2" max="2" width="11.77734375" customWidth="1"/>
    <col min="3" max="3" width="10.5546875" customWidth="1"/>
    <col min="9" max="9" width="10.6640625" customWidth="1"/>
    <col min="11" max="11" width="10.88671875"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v>1</v>
      </c>
    </row>
    <row r="3" spans="1:11" x14ac:dyDescent="0.3">
      <c r="A3" t="s">
        <v>0</v>
      </c>
      <c r="B3">
        <v>6.8594631451170916E-3</v>
      </c>
      <c r="C3">
        <v>1</v>
      </c>
    </row>
    <row r="4" spans="1:11" x14ac:dyDescent="0.3">
      <c r="A4" t="s">
        <v>1</v>
      </c>
      <c r="B4">
        <v>-5.510651018097835E-3</v>
      </c>
      <c r="C4">
        <v>0.64477851135525488</v>
      </c>
      <c r="D4">
        <v>1</v>
      </c>
    </row>
    <row r="5" spans="1:11" x14ac:dyDescent="0.3">
      <c r="A5" t="s">
        <v>2</v>
      </c>
      <c r="B5">
        <v>1.8509824853121615E-3</v>
      </c>
      <c r="C5">
        <v>0.73147010378595789</v>
      </c>
      <c r="D5">
        <v>0.76365144692091447</v>
      </c>
      <c r="E5">
        <v>1</v>
      </c>
    </row>
    <row r="6" spans="1:11" x14ac:dyDescent="0.3">
      <c r="A6" t="s">
        <v>7</v>
      </c>
      <c r="B6">
        <v>-9.0550492233347733E-3</v>
      </c>
      <c r="C6">
        <v>0.45602245175161338</v>
      </c>
      <c r="D6">
        <v>0.59512927460384857</v>
      </c>
      <c r="E6">
        <v>0.61144056348557552</v>
      </c>
      <c r="F6">
        <v>1</v>
      </c>
    </row>
    <row r="7" spans="1:11" x14ac:dyDescent="0.3">
      <c r="A7" t="s">
        <v>3</v>
      </c>
      <c r="B7">
        <v>-1.6748522203743222E-2</v>
      </c>
      <c r="C7">
        <v>0.50645559355070491</v>
      </c>
      <c r="D7">
        <v>0.72076017995154407</v>
      </c>
      <c r="E7">
        <v>0.66802320040301999</v>
      </c>
      <c r="F7">
        <v>0.91022818853318221</v>
      </c>
      <c r="G7">
        <v>1</v>
      </c>
    </row>
    <row r="8" spans="1:11" x14ac:dyDescent="0.3">
      <c r="A8" t="s">
        <v>4</v>
      </c>
      <c r="B8">
        <v>1.0800586106705168E-2</v>
      </c>
      <c r="C8">
        <v>0.26151501167195718</v>
      </c>
      <c r="D8">
        <v>0.38324755642888669</v>
      </c>
      <c r="E8">
        <v>0.18893267711276665</v>
      </c>
      <c r="F8">
        <v>0.4647411785030543</v>
      </c>
      <c r="G8">
        <v>0.46085303506566561</v>
      </c>
      <c r="H8">
        <v>1</v>
      </c>
    </row>
    <row r="9" spans="1:11" x14ac:dyDescent="0.3">
      <c r="A9" t="s">
        <v>8</v>
      </c>
      <c r="B9">
        <v>2.7396160141602868E-2</v>
      </c>
      <c r="C9">
        <v>-0.24026493104775123</v>
      </c>
      <c r="D9">
        <v>-0.39167585265684346</v>
      </c>
      <c r="E9">
        <v>-0.30218818784959328</v>
      </c>
      <c r="F9">
        <v>-0.20984666776610875</v>
      </c>
      <c r="G9">
        <v>-0.29204783262321909</v>
      </c>
      <c r="H9">
        <v>-0.35550149455908486</v>
      </c>
      <c r="I9">
        <v>1</v>
      </c>
    </row>
    <row r="10" spans="1:11" x14ac:dyDescent="0.3">
      <c r="A10" t="s">
        <v>5</v>
      </c>
      <c r="B10">
        <v>-4.2398321425172351E-2</v>
      </c>
      <c r="C10">
        <v>0.60233852872623994</v>
      </c>
      <c r="D10">
        <v>0.60379971647662123</v>
      </c>
      <c r="E10">
        <v>0.59087892088084493</v>
      </c>
      <c r="F10">
        <v>0.48867633497506641</v>
      </c>
      <c r="G10">
        <v>0.54399341200156903</v>
      </c>
      <c r="H10">
        <v>0.37404431671467536</v>
      </c>
      <c r="I10">
        <v>-0.61380827186639575</v>
      </c>
      <c r="J10">
        <v>1</v>
      </c>
    </row>
    <row r="11" spans="1:11" ht="15" thickBot="1" x14ac:dyDescent="0.35">
      <c r="A11" s="3" t="s">
        <v>9</v>
      </c>
      <c r="B11" s="3">
        <v>4.3337871118629183E-2</v>
      </c>
      <c r="C11" s="3">
        <v>-0.3769545650045959</v>
      </c>
      <c r="D11" s="3">
        <v>-0.48372516002837296</v>
      </c>
      <c r="E11" s="3">
        <v>-0.42732077237328164</v>
      </c>
      <c r="F11" s="3">
        <v>-0.38162623063977752</v>
      </c>
      <c r="G11" s="3">
        <v>-0.46853593356776635</v>
      </c>
      <c r="H11" s="3">
        <v>-0.50778668553756101</v>
      </c>
      <c r="I11" s="3">
        <v>0.69535994707153892</v>
      </c>
      <c r="J11" s="3">
        <v>-0.7376627261740144</v>
      </c>
      <c r="K11" s="3">
        <v>1</v>
      </c>
    </row>
    <row r="14" spans="1:11" x14ac:dyDescent="0.3">
      <c r="A14" s="29" t="s">
        <v>158</v>
      </c>
      <c r="D14" t="s">
        <v>159</v>
      </c>
    </row>
    <row r="15" spans="1:11" x14ac:dyDescent="0.3">
      <c r="A15">
        <f>LARGE($A$2:$K$11,11)</f>
        <v>0.91022818853318221</v>
      </c>
      <c r="D15">
        <f>SMALL($A$2:$K$11,1)</f>
        <v>-0.7376627261740144</v>
      </c>
    </row>
    <row r="16" spans="1:11" x14ac:dyDescent="0.3">
      <c r="A16">
        <f>LARGE($A$2:$K$11,12)</f>
        <v>0.76365144692091447</v>
      </c>
      <c r="D16">
        <f>SMALL($A$2:$K$11,2)</f>
        <v>-0.61380827186639575</v>
      </c>
    </row>
    <row r="17" spans="1:4" x14ac:dyDescent="0.3">
      <c r="A17">
        <f>LARGE($A$2:$K$11,13)</f>
        <v>0.73147010378595789</v>
      </c>
      <c r="D17">
        <f>SMALL($A$2:$K$11,3)</f>
        <v>-0.50778668553756101</v>
      </c>
    </row>
  </sheetData>
  <conditionalFormatting sqref="A1:K11 A1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8015-391E-4D86-883B-8E3996029A83}">
  <dimension ref="A1:O530"/>
  <sheetViews>
    <sheetView workbookViewId="0">
      <selection activeCell="F23" sqref="F23"/>
    </sheetView>
  </sheetViews>
  <sheetFormatPr defaultRowHeight="14.4" x14ac:dyDescent="0.3"/>
  <cols>
    <col min="1" max="1" width="16.77734375" customWidth="1"/>
    <col min="2" max="2" width="17.6640625" customWidth="1"/>
    <col min="3" max="3" width="12.33203125" customWidth="1"/>
    <col min="6" max="6" width="10.5546875" customWidth="1"/>
    <col min="8" max="8" width="11.109375" customWidth="1"/>
    <col min="9" max="9" width="12.33203125" customWidth="1"/>
  </cols>
  <sheetData>
    <row r="1" spans="1:9" x14ac:dyDescent="0.3">
      <c r="A1" t="s">
        <v>23</v>
      </c>
    </row>
    <row r="2" spans="1:9" ht="15" thickBot="1" x14ac:dyDescent="0.35"/>
    <row r="3" spans="1:9" x14ac:dyDescent="0.3">
      <c r="A3" s="17" t="s">
        <v>24</v>
      </c>
      <c r="B3" s="17"/>
    </row>
    <row r="4" spans="1:9" x14ac:dyDescent="0.3">
      <c r="A4" t="s">
        <v>25</v>
      </c>
      <c r="B4">
        <v>0.73766272617401496</v>
      </c>
    </row>
    <row r="5" spans="1:9" x14ac:dyDescent="0.3">
      <c r="A5" t="s">
        <v>26</v>
      </c>
      <c r="B5">
        <v>0.54414629758647981</v>
      </c>
    </row>
    <row r="6" spans="1:9" x14ac:dyDescent="0.3">
      <c r="A6" s="11" t="s">
        <v>27</v>
      </c>
      <c r="B6" s="11">
        <v>0.54324182595470694</v>
      </c>
    </row>
    <row r="7" spans="1:9" x14ac:dyDescent="0.3">
      <c r="A7" t="s">
        <v>11</v>
      </c>
      <c r="B7">
        <v>6.2157604053980702</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1</v>
      </c>
      <c r="C12">
        <v>23243.913996693344</v>
      </c>
      <c r="D12">
        <v>23243.913996693344</v>
      </c>
      <c r="E12">
        <v>601.61787110989542</v>
      </c>
      <c r="F12">
        <v>5.0811033943872703E-88</v>
      </c>
    </row>
    <row r="13" spans="1:9" x14ac:dyDescent="0.3">
      <c r="A13" t="s">
        <v>31</v>
      </c>
      <c r="B13">
        <v>504</v>
      </c>
      <c r="C13">
        <v>19472.381418326448</v>
      </c>
      <c r="D13">
        <v>38.635677417314383</v>
      </c>
    </row>
    <row r="14" spans="1:9" ht="15" thickBot="1" x14ac:dyDescent="0.35">
      <c r="A14" s="3" t="s">
        <v>32</v>
      </c>
      <c r="B14" s="3">
        <v>505</v>
      </c>
      <c r="C14" s="3">
        <v>42716.295415019791</v>
      </c>
      <c r="D14" s="3"/>
      <c r="E14" s="3"/>
      <c r="F14" s="3"/>
    </row>
    <row r="15" spans="1:9" ht="15" thickBot="1" x14ac:dyDescent="0.35"/>
    <row r="16" spans="1:9" x14ac:dyDescent="0.3">
      <c r="A16" s="4"/>
      <c r="B16" s="4" t="s">
        <v>39</v>
      </c>
      <c r="C16" s="4" t="s">
        <v>11</v>
      </c>
      <c r="D16" s="4" t="s">
        <v>40</v>
      </c>
      <c r="E16" s="18" t="s">
        <v>41</v>
      </c>
      <c r="F16" s="4" t="s">
        <v>42</v>
      </c>
      <c r="G16" s="4" t="s">
        <v>43</v>
      </c>
      <c r="H16" s="4" t="s">
        <v>44</v>
      </c>
      <c r="I16" s="4" t="s">
        <v>45</v>
      </c>
    </row>
    <row r="17" spans="1:15" x14ac:dyDescent="0.3">
      <c r="A17" t="s">
        <v>33</v>
      </c>
      <c r="B17">
        <v>34.553840879383131</v>
      </c>
      <c r="C17">
        <v>0.56262735498843308</v>
      </c>
      <c r="D17">
        <v>61.415145518641758</v>
      </c>
      <c r="E17" s="19">
        <v>3.7430809409266101E-236</v>
      </c>
      <c r="F17">
        <v>33.448457040422674</v>
      </c>
      <c r="G17">
        <v>35.659224718343587</v>
      </c>
      <c r="H17">
        <v>33.448457040422674</v>
      </c>
      <c r="I17">
        <v>35.659224718343587</v>
      </c>
      <c r="K17">
        <v>1</v>
      </c>
      <c r="L17" t="s">
        <v>160</v>
      </c>
    </row>
    <row r="18" spans="1:15" ht="15" thickBot="1" x14ac:dyDescent="0.35">
      <c r="A18" s="3" t="s">
        <v>5</v>
      </c>
      <c r="B18" s="3">
        <v>-0.95004935375799116</v>
      </c>
      <c r="C18" s="3">
        <v>3.8733416212639427E-2</v>
      </c>
      <c r="D18" s="3">
        <v>-24.527899851187733</v>
      </c>
      <c r="E18" s="20">
        <v>5.0811033943878496E-88</v>
      </c>
      <c r="F18" s="3">
        <v>-1.026148199520762</v>
      </c>
      <c r="G18" s="3">
        <v>-0.87395050799522034</v>
      </c>
      <c r="H18" s="3">
        <v>-1.026148199520762</v>
      </c>
      <c r="I18" s="3">
        <v>-0.87395050799522034</v>
      </c>
      <c r="O18" t="s">
        <v>161</v>
      </c>
    </row>
    <row r="19" spans="1:15" x14ac:dyDescent="0.3">
      <c r="O19" t="s">
        <v>162</v>
      </c>
    </row>
    <row r="20" spans="1:15" x14ac:dyDescent="0.3">
      <c r="O20" t="s">
        <v>163</v>
      </c>
    </row>
    <row r="22" spans="1:15" x14ac:dyDescent="0.3">
      <c r="A22" t="s">
        <v>46</v>
      </c>
    </row>
    <row r="23" spans="1:15" ht="15" thickBot="1" x14ac:dyDescent="0.35">
      <c r="K23">
        <v>2</v>
      </c>
      <c r="L23" t="s">
        <v>164</v>
      </c>
    </row>
    <row r="24" spans="1:15" x14ac:dyDescent="0.3">
      <c r="A24" s="4" t="s">
        <v>47</v>
      </c>
      <c r="B24" s="4" t="s">
        <v>48</v>
      </c>
      <c r="C24" s="4" t="s">
        <v>49</v>
      </c>
    </row>
    <row r="25" spans="1:15" x14ac:dyDescent="0.3">
      <c r="A25">
        <v>1</v>
      </c>
      <c r="B25">
        <v>29.822595097668334</v>
      </c>
      <c r="C25">
        <v>-5.8225950976683336</v>
      </c>
    </row>
    <row r="26" spans="1:15" x14ac:dyDescent="0.3">
      <c r="A26">
        <v>2</v>
      </c>
      <c r="B26">
        <v>25.870389786035091</v>
      </c>
      <c r="C26">
        <v>-4.2703897860350892</v>
      </c>
    </row>
    <row r="27" spans="1:15" x14ac:dyDescent="0.3">
      <c r="A27">
        <v>3</v>
      </c>
      <c r="B27">
        <v>30.725141983738425</v>
      </c>
      <c r="C27">
        <v>3.9748580162615781</v>
      </c>
    </row>
    <row r="28" spans="1:15" x14ac:dyDescent="0.3">
      <c r="A28">
        <v>4</v>
      </c>
      <c r="B28">
        <v>31.760695779334636</v>
      </c>
      <c r="C28">
        <v>1.6393042206653625</v>
      </c>
    </row>
    <row r="29" spans="1:15" x14ac:dyDescent="0.3">
      <c r="A29">
        <v>5</v>
      </c>
      <c r="B29">
        <v>29.490077823853039</v>
      </c>
      <c r="C29">
        <v>6.7099221761469643</v>
      </c>
    </row>
    <row r="30" spans="1:15" x14ac:dyDescent="0.3">
      <c r="A30">
        <v>6</v>
      </c>
      <c r="B30">
        <v>29.604083746303999</v>
      </c>
      <c r="C30">
        <v>-0.9040837463039999</v>
      </c>
    </row>
    <row r="31" spans="1:15" x14ac:dyDescent="0.3">
      <c r="A31">
        <v>7</v>
      </c>
      <c r="B31">
        <v>22.744727412171301</v>
      </c>
      <c r="C31">
        <v>0.15527258782869779</v>
      </c>
    </row>
    <row r="32" spans="1:15"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08121-FDDD-4D75-B2AB-AC523C217901}">
  <dimension ref="A1:R507"/>
  <sheetViews>
    <sheetView workbookViewId="0">
      <selection activeCell="L3" sqref="L3"/>
    </sheetView>
  </sheetViews>
  <sheetFormatPr defaultRowHeight="14.4" x14ac:dyDescent="0.3"/>
  <cols>
    <col min="10" max="10" width="10.5546875" customWidth="1"/>
    <col min="11" max="11" width="13.21875" customWidth="1"/>
    <col min="12" max="12" width="18.109375" customWidth="1"/>
  </cols>
  <sheetData>
    <row r="1" spans="1:18" x14ac:dyDescent="0.3">
      <c r="A1" s="1" t="s">
        <v>6</v>
      </c>
      <c r="B1" s="2" t="s">
        <v>0</v>
      </c>
      <c r="C1" s="2" t="s">
        <v>1</v>
      </c>
      <c r="D1" s="1" t="s">
        <v>2</v>
      </c>
      <c r="E1" s="1" t="s">
        <v>7</v>
      </c>
      <c r="F1" s="1" t="s">
        <v>3</v>
      </c>
      <c r="G1" s="1" t="s">
        <v>4</v>
      </c>
      <c r="H1" s="1" t="s">
        <v>8</v>
      </c>
      <c r="I1" s="1" t="s">
        <v>5</v>
      </c>
      <c r="J1" s="1" t="s">
        <v>9</v>
      </c>
      <c r="K1" s="31" t="s">
        <v>165</v>
      </c>
      <c r="L1" s="31" t="s">
        <v>166</v>
      </c>
    </row>
    <row r="2" spans="1:18" x14ac:dyDescent="0.3">
      <c r="A2" s="1">
        <v>6.32</v>
      </c>
      <c r="B2" s="2">
        <v>65.2</v>
      </c>
      <c r="C2" s="2">
        <v>2.31</v>
      </c>
      <c r="D2" s="1">
        <v>0.53800000000000003</v>
      </c>
      <c r="E2" s="1">
        <v>1</v>
      </c>
      <c r="F2" s="1">
        <v>296</v>
      </c>
      <c r="G2" s="1">
        <v>15.3</v>
      </c>
      <c r="H2" s="1">
        <v>6.5750000000000002</v>
      </c>
      <c r="I2" s="1">
        <v>4.9800000000000004</v>
      </c>
      <c r="J2" s="1">
        <v>24</v>
      </c>
      <c r="K2">
        <f>$R$10+$R$11*H2+$R$12*I2</f>
        <v>28.941013680602506</v>
      </c>
      <c r="L2" s="33">
        <f>'Updated Sheet 1'!R10+'Updated Sheet 1'!R11*7+'Updated Sheet 1'!R12*20</f>
        <v>21.458076393598724</v>
      </c>
    </row>
    <row r="3" spans="1:18" x14ac:dyDescent="0.3">
      <c r="A3" s="1">
        <v>4.3099999999999996</v>
      </c>
      <c r="B3" s="2">
        <v>78.900000000000006</v>
      </c>
      <c r="C3" s="2">
        <v>7.07</v>
      </c>
      <c r="D3" s="1">
        <v>0.46899999999999997</v>
      </c>
      <c r="E3" s="1">
        <v>2</v>
      </c>
      <c r="F3" s="1">
        <v>242</v>
      </c>
      <c r="G3" s="1">
        <v>17.8</v>
      </c>
      <c r="H3" s="1">
        <v>6.4210000000000003</v>
      </c>
      <c r="I3" s="1">
        <v>9.14</v>
      </c>
      <c r="J3" s="1">
        <v>21.6</v>
      </c>
      <c r="K3">
        <f t="shared" ref="K3:K66" si="0">$R$10+$R$11*H3+$R$12*I3</f>
        <v>25.484205660559105</v>
      </c>
      <c r="L3" s="32"/>
    </row>
    <row r="4" spans="1:18" x14ac:dyDescent="0.3">
      <c r="A4" s="1">
        <v>7.87</v>
      </c>
      <c r="B4" s="2">
        <v>61.1</v>
      </c>
      <c r="C4" s="2">
        <v>7.07</v>
      </c>
      <c r="D4" s="1">
        <v>0.46899999999999997</v>
      </c>
      <c r="E4" s="1">
        <v>2</v>
      </c>
      <c r="F4" s="1">
        <v>242</v>
      </c>
      <c r="G4" s="1">
        <v>17.8</v>
      </c>
      <c r="H4" s="1">
        <v>7.1849999999999996</v>
      </c>
      <c r="I4" s="1">
        <v>4.03</v>
      </c>
      <c r="J4" s="1">
        <v>34.700000000000003</v>
      </c>
      <c r="K4">
        <f t="shared" si="0"/>
        <v>32.659074768579721</v>
      </c>
    </row>
    <row r="5" spans="1:18" x14ac:dyDescent="0.3">
      <c r="A5" s="1">
        <v>6.47</v>
      </c>
      <c r="B5" s="2">
        <v>45.8</v>
      </c>
      <c r="C5" s="2">
        <v>2.1800000000000002</v>
      </c>
      <c r="D5" s="1">
        <v>0.45800000000000002</v>
      </c>
      <c r="E5" s="1">
        <v>3</v>
      </c>
      <c r="F5" s="1">
        <v>222</v>
      </c>
      <c r="G5" s="1">
        <v>18.7</v>
      </c>
      <c r="H5" s="1">
        <v>6.9980000000000002</v>
      </c>
      <c r="I5" s="1">
        <v>2.94</v>
      </c>
      <c r="J5" s="1">
        <v>33.4</v>
      </c>
      <c r="K5">
        <f t="shared" si="0"/>
        <v>32.406519999834892</v>
      </c>
      <c r="N5">
        <f>30000-L2</f>
        <v>29978.541923606401</v>
      </c>
    </row>
    <row r="6" spans="1:18" x14ac:dyDescent="0.3">
      <c r="A6" s="1">
        <v>5.24</v>
      </c>
      <c r="B6" s="2">
        <v>54.2</v>
      </c>
      <c r="C6" s="2">
        <v>2.1800000000000002</v>
      </c>
      <c r="D6" s="1">
        <v>0.45800000000000002</v>
      </c>
      <c r="E6" s="1">
        <v>3</v>
      </c>
      <c r="F6" s="1">
        <v>222</v>
      </c>
      <c r="G6" s="1">
        <v>18.7</v>
      </c>
      <c r="H6" s="1">
        <v>7.1470000000000002</v>
      </c>
      <c r="I6" s="1">
        <v>5.33</v>
      </c>
      <c r="J6" s="1">
        <v>36.200000000000003</v>
      </c>
      <c r="K6">
        <f t="shared" si="0"/>
        <v>31.630406990657569</v>
      </c>
    </row>
    <row r="7" spans="1:18" x14ac:dyDescent="0.3">
      <c r="A7" s="1">
        <v>9.75</v>
      </c>
      <c r="B7" s="2">
        <v>58.7</v>
      </c>
      <c r="C7" s="2">
        <v>2.1800000000000002</v>
      </c>
      <c r="D7" s="1">
        <v>0.45800000000000002</v>
      </c>
      <c r="E7" s="1">
        <v>3</v>
      </c>
      <c r="F7" s="1">
        <v>222</v>
      </c>
      <c r="G7" s="1">
        <v>18.7</v>
      </c>
      <c r="H7" s="1">
        <v>6.43</v>
      </c>
      <c r="I7" s="1">
        <v>5.21</v>
      </c>
      <c r="J7" s="1">
        <v>28.7</v>
      </c>
      <c r="K7">
        <f t="shared" si="0"/>
        <v>28.054527005997553</v>
      </c>
    </row>
    <row r="8" spans="1:18" ht="15" thickBot="1" x14ac:dyDescent="0.35">
      <c r="A8" s="1">
        <v>9.42</v>
      </c>
      <c r="B8" s="2">
        <v>66.599999999999994</v>
      </c>
      <c r="C8" s="2">
        <v>7.87</v>
      </c>
      <c r="D8" s="1">
        <v>0.52400000000000002</v>
      </c>
      <c r="E8" s="1">
        <v>5</v>
      </c>
      <c r="F8" s="1">
        <v>311</v>
      </c>
      <c r="G8" s="1">
        <v>15.2</v>
      </c>
      <c r="H8" s="1">
        <v>6.0119999999999996</v>
      </c>
      <c r="I8" s="1">
        <v>12.43</v>
      </c>
      <c r="J8" s="1">
        <v>22.9</v>
      </c>
      <c r="K8">
        <f t="shared" si="0"/>
        <v>21.287078455302265</v>
      </c>
    </row>
    <row r="9" spans="1:18" x14ac:dyDescent="0.3">
      <c r="A9" s="1">
        <v>2.76</v>
      </c>
      <c r="B9" s="2">
        <v>96.1</v>
      </c>
      <c r="C9" s="2">
        <v>7.87</v>
      </c>
      <c r="D9" s="1">
        <v>0.52400000000000002</v>
      </c>
      <c r="E9" s="1">
        <v>5</v>
      </c>
      <c r="F9" s="1">
        <v>311</v>
      </c>
      <c r="G9" s="1">
        <v>15.2</v>
      </c>
      <c r="H9" s="1">
        <v>6.1719999999999997</v>
      </c>
      <c r="I9" s="1">
        <v>19.149999999999999</v>
      </c>
      <c r="J9" s="1">
        <v>27.1</v>
      </c>
      <c r="K9">
        <f t="shared" si="0"/>
        <v>17.785596526675569</v>
      </c>
      <c r="Q9" s="4"/>
      <c r="R9" s="4" t="s">
        <v>39</v>
      </c>
    </row>
    <row r="10" spans="1:18" x14ac:dyDescent="0.3">
      <c r="A10" s="1">
        <v>7.66</v>
      </c>
      <c r="B10" s="2">
        <v>100</v>
      </c>
      <c r="C10" s="2">
        <v>7.87</v>
      </c>
      <c r="D10" s="1">
        <v>0.52400000000000002</v>
      </c>
      <c r="E10" s="1">
        <v>5</v>
      </c>
      <c r="F10" s="1">
        <v>311</v>
      </c>
      <c r="G10" s="1">
        <v>15.2</v>
      </c>
      <c r="H10" s="1">
        <v>5.6310000000000002</v>
      </c>
      <c r="I10" s="1">
        <v>29.93</v>
      </c>
      <c r="J10" s="1">
        <v>16.5</v>
      </c>
      <c r="K10">
        <f t="shared" si="0"/>
        <v>8.1046933839977839</v>
      </c>
      <c r="Q10" t="s">
        <v>33</v>
      </c>
      <c r="R10">
        <v>-1.3582728118745564</v>
      </c>
    </row>
    <row r="11" spans="1:18" x14ac:dyDescent="0.3">
      <c r="A11" s="1">
        <v>1.1200000000000001</v>
      </c>
      <c r="B11" s="2">
        <v>85.9</v>
      </c>
      <c r="C11" s="2">
        <v>7.87</v>
      </c>
      <c r="D11" s="1">
        <v>0.52400000000000002</v>
      </c>
      <c r="E11" s="1">
        <v>5</v>
      </c>
      <c r="F11" s="1">
        <v>311</v>
      </c>
      <c r="G11" s="1">
        <v>15.2</v>
      </c>
      <c r="H11" s="1">
        <v>6.0039999999999996</v>
      </c>
      <c r="I11" s="1">
        <v>17.100000000000001</v>
      </c>
      <c r="J11" s="1">
        <v>18.899999999999999</v>
      </c>
      <c r="K11">
        <f t="shared" si="0"/>
        <v>18.246506730507488</v>
      </c>
      <c r="Q11" t="s">
        <v>8</v>
      </c>
      <c r="R11">
        <v>5.0947879843365511</v>
      </c>
    </row>
    <row r="12" spans="1:18" ht="15" thickBot="1" x14ac:dyDescent="0.35">
      <c r="A12" s="1">
        <v>7.52</v>
      </c>
      <c r="B12" s="2">
        <v>94.3</v>
      </c>
      <c r="C12" s="2">
        <v>7.87</v>
      </c>
      <c r="D12" s="1">
        <v>0.52400000000000002</v>
      </c>
      <c r="E12" s="1">
        <v>5</v>
      </c>
      <c r="F12" s="1">
        <v>311</v>
      </c>
      <c r="G12" s="1">
        <v>15.2</v>
      </c>
      <c r="H12" s="1">
        <v>6.3769999999999998</v>
      </c>
      <c r="I12" s="1">
        <v>20.45</v>
      </c>
      <c r="J12" s="1">
        <v>15</v>
      </c>
      <c r="K12">
        <f t="shared" si="0"/>
        <v>17.994962228947191</v>
      </c>
      <c r="Q12" s="3" t="s">
        <v>5</v>
      </c>
      <c r="R12" s="3">
        <v>-0.64235833424412891</v>
      </c>
    </row>
    <row r="13" spans="1:18" x14ac:dyDescent="0.3">
      <c r="A13" s="1">
        <v>1.55</v>
      </c>
      <c r="B13" s="2">
        <v>82.9</v>
      </c>
      <c r="C13" s="2">
        <v>7.87</v>
      </c>
      <c r="D13" s="1">
        <v>0.52400000000000002</v>
      </c>
      <c r="E13" s="1">
        <v>5</v>
      </c>
      <c r="F13" s="1">
        <v>311</v>
      </c>
      <c r="G13" s="1">
        <v>15.2</v>
      </c>
      <c r="H13" s="1">
        <v>6.0090000000000003</v>
      </c>
      <c r="I13" s="1">
        <v>13.27</v>
      </c>
      <c r="J13" s="1">
        <v>18.899999999999999</v>
      </c>
      <c r="K13">
        <f t="shared" si="0"/>
        <v>20.732213090584192</v>
      </c>
    </row>
    <row r="14" spans="1:18" x14ac:dyDescent="0.3">
      <c r="A14" s="1">
        <v>3.7</v>
      </c>
      <c r="B14" s="2">
        <v>39</v>
      </c>
      <c r="C14" s="2">
        <v>7.87</v>
      </c>
      <c r="D14" s="1">
        <v>0.52400000000000002</v>
      </c>
      <c r="E14" s="1">
        <v>5</v>
      </c>
      <c r="F14" s="1">
        <v>311</v>
      </c>
      <c r="G14" s="1">
        <v>15.2</v>
      </c>
      <c r="H14" s="1">
        <v>5.8890000000000002</v>
      </c>
      <c r="I14" s="1">
        <v>15.71</v>
      </c>
      <c r="J14" s="1">
        <v>21.7</v>
      </c>
      <c r="K14">
        <f t="shared" si="0"/>
        <v>18.55348419690813</v>
      </c>
    </row>
    <row r="15" spans="1:18" x14ac:dyDescent="0.3">
      <c r="A15" s="1">
        <v>7.14</v>
      </c>
      <c r="B15" s="2">
        <v>61.8</v>
      </c>
      <c r="C15" s="2">
        <v>8.14</v>
      </c>
      <c r="D15" s="1">
        <v>0.53800000000000003</v>
      </c>
      <c r="E15" s="1">
        <v>4</v>
      </c>
      <c r="F15" s="1">
        <v>307</v>
      </c>
      <c r="G15" s="1">
        <v>21</v>
      </c>
      <c r="H15" s="1">
        <v>5.9489999999999998</v>
      </c>
      <c r="I15" s="1">
        <v>8.26</v>
      </c>
      <c r="J15" s="1">
        <v>20.399999999999999</v>
      </c>
      <c r="K15">
        <f t="shared" si="0"/>
        <v>23.644741066087079</v>
      </c>
    </row>
    <row r="16" spans="1:18" x14ac:dyDescent="0.3">
      <c r="A16" s="1">
        <v>0.21</v>
      </c>
      <c r="B16" s="2">
        <v>84.5</v>
      </c>
      <c r="C16" s="2">
        <v>8.14</v>
      </c>
      <c r="D16" s="1">
        <v>0.53800000000000003</v>
      </c>
      <c r="E16" s="1">
        <v>4</v>
      </c>
      <c r="F16" s="1">
        <v>307</v>
      </c>
      <c r="G16" s="1">
        <v>21</v>
      </c>
      <c r="H16" s="1">
        <v>6.0960000000000001</v>
      </c>
      <c r="I16" s="1">
        <v>10.26</v>
      </c>
      <c r="J16" s="1">
        <v>18.2</v>
      </c>
      <c r="K16">
        <f t="shared" si="0"/>
        <v>23.108958231296295</v>
      </c>
    </row>
    <row r="17" spans="1:11" x14ac:dyDescent="0.3">
      <c r="A17" s="1">
        <v>8.6</v>
      </c>
      <c r="B17" s="2">
        <v>56.5</v>
      </c>
      <c r="C17" s="2">
        <v>8.14</v>
      </c>
      <c r="D17" s="1">
        <v>0.53800000000000003</v>
      </c>
      <c r="E17" s="1">
        <v>4</v>
      </c>
      <c r="F17" s="1">
        <v>307</v>
      </c>
      <c r="G17" s="1">
        <v>21</v>
      </c>
      <c r="H17" s="1">
        <v>5.8339999999999996</v>
      </c>
      <c r="I17" s="1">
        <v>8.4700000000000006</v>
      </c>
      <c r="J17" s="1">
        <v>19.899999999999999</v>
      </c>
      <c r="K17">
        <f t="shared" si="0"/>
        <v>22.923945197697108</v>
      </c>
    </row>
    <row r="18" spans="1:11" x14ac:dyDescent="0.3">
      <c r="A18" s="1">
        <v>6.95</v>
      </c>
      <c r="B18" s="2">
        <v>29.3</v>
      </c>
      <c r="C18" s="2">
        <v>8.14</v>
      </c>
      <c r="D18" s="1">
        <v>0.53800000000000003</v>
      </c>
      <c r="E18" s="1">
        <v>4</v>
      </c>
      <c r="F18" s="1">
        <v>307</v>
      </c>
      <c r="G18" s="1">
        <v>21</v>
      </c>
      <c r="H18" s="1">
        <v>5.9349999999999996</v>
      </c>
      <c r="I18" s="1">
        <v>6.58</v>
      </c>
      <c r="J18" s="1">
        <v>23.1</v>
      </c>
      <c r="K18">
        <f t="shared" si="0"/>
        <v>24.652576035836503</v>
      </c>
    </row>
    <row r="19" spans="1:11" x14ac:dyDescent="0.3">
      <c r="A19" s="1">
        <v>0.8</v>
      </c>
      <c r="B19" s="2">
        <v>81.7</v>
      </c>
      <c r="C19" s="2">
        <v>8.14</v>
      </c>
      <c r="D19" s="1">
        <v>0.53800000000000003</v>
      </c>
      <c r="E19" s="1">
        <v>4</v>
      </c>
      <c r="F19" s="1">
        <v>307</v>
      </c>
      <c r="G19" s="1">
        <v>21</v>
      </c>
      <c r="H19" s="1">
        <v>5.99</v>
      </c>
      <c r="I19" s="1">
        <v>14.67</v>
      </c>
      <c r="J19" s="1">
        <v>17.5</v>
      </c>
      <c r="K19">
        <f t="shared" si="0"/>
        <v>19.736110450940014</v>
      </c>
    </row>
    <row r="20" spans="1:11" x14ac:dyDescent="0.3">
      <c r="A20" s="1">
        <v>8.5</v>
      </c>
      <c r="B20" s="2">
        <v>36.6</v>
      </c>
      <c r="C20" s="2">
        <v>8.14</v>
      </c>
      <c r="D20" s="1">
        <v>0.53800000000000003</v>
      </c>
      <c r="E20" s="1">
        <v>4</v>
      </c>
      <c r="F20" s="1">
        <v>307</v>
      </c>
      <c r="G20" s="1">
        <v>21</v>
      </c>
      <c r="H20" s="1">
        <v>5.4560000000000004</v>
      </c>
      <c r="I20" s="1">
        <v>11.69</v>
      </c>
      <c r="J20" s="1">
        <v>20.2</v>
      </c>
      <c r="K20">
        <f t="shared" si="0"/>
        <v>18.929721503351804</v>
      </c>
    </row>
    <row r="21" spans="1:11" x14ac:dyDescent="0.3">
      <c r="A21" s="1">
        <v>5.53</v>
      </c>
      <c r="B21" s="2">
        <v>69.5</v>
      </c>
      <c r="C21" s="2">
        <v>8.14</v>
      </c>
      <c r="D21" s="1">
        <v>0.53800000000000003</v>
      </c>
      <c r="E21" s="1">
        <v>4</v>
      </c>
      <c r="F21" s="1">
        <v>307</v>
      </c>
      <c r="G21" s="1">
        <v>21</v>
      </c>
      <c r="H21" s="1">
        <v>5.7270000000000003</v>
      </c>
      <c r="I21" s="1">
        <v>11.28</v>
      </c>
      <c r="J21" s="1">
        <v>18.2</v>
      </c>
      <c r="K21">
        <f t="shared" si="0"/>
        <v>20.573775964147099</v>
      </c>
    </row>
    <row r="22" spans="1:11" x14ac:dyDescent="0.3">
      <c r="A22" s="1">
        <v>8.39</v>
      </c>
      <c r="B22" s="2">
        <v>98.1</v>
      </c>
      <c r="C22" s="2">
        <v>8.14</v>
      </c>
      <c r="D22" s="1">
        <v>0.53800000000000003</v>
      </c>
      <c r="E22" s="1">
        <v>4</v>
      </c>
      <c r="F22" s="1">
        <v>307</v>
      </c>
      <c r="G22" s="1">
        <v>21</v>
      </c>
      <c r="H22" s="1">
        <v>5.57</v>
      </c>
      <c r="I22" s="1">
        <v>21.02</v>
      </c>
      <c r="J22" s="1">
        <v>13.6</v>
      </c>
      <c r="K22">
        <f t="shared" si="0"/>
        <v>13.517324075068446</v>
      </c>
    </row>
    <row r="23" spans="1:11" x14ac:dyDescent="0.3">
      <c r="A23" s="1">
        <v>8.9600000000000009</v>
      </c>
      <c r="B23" s="2">
        <v>89.2</v>
      </c>
      <c r="C23" s="2">
        <v>8.14</v>
      </c>
      <c r="D23" s="1">
        <v>0.53800000000000003</v>
      </c>
      <c r="E23" s="1">
        <v>4</v>
      </c>
      <c r="F23" s="1">
        <v>307</v>
      </c>
      <c r="G23" s="1">
        <v>21</v>
      </c>
      <c r="H23" s="1">
        <v>5.9649999999999999</v>
      </c>
      <c r="I23" s="1">
        <v>13.83</v>
      </c>
      <c r="J23" s="1">
        <v>19.600000000000001</v>
      </c>
      <c r="K23">
        <f t="shared" si="0"/>
        <v>20.148321752096667</v>
      </c>
    </row>
    <row r="24" spans="1:11" x14ac:dyDescent="0.3">
      <c r="A24" s="1">
        <v>9.61</v>
      </c>
      <c r="B24" s="2">
        <v>91.7</v>
      </c>
      <c r="C24" s="2">
        <v>8.14</v>
      </c>
      <c r="D24" s="1">
        <v>0.53800000000000003</v>
      </c>
      <c r="E24" s="1">
        <v>4</v>
      </c>
      <c r="F24" s="1">
        <v>307</v>
      </c>
      <c r="G24" s="1">
        <v>21</v>
      </c>
      <c r="H24" s="1">
        <v>6.1420000000000003</v>
      </c>
      <c r="I24" s="1">
        <v>18.72</v>
      </c>
      <c r="J24" s="1">
        <v>15.2</v>
      </c>
      <c r="K24">
        <f t="shared" si="0"/>
        <v>17.908966970870448</v>
      </c>
    </row>
    <row r="25" spans="1:11" x14ac:dyDescent="0.3">
      <c r="A25" s="1">
        <v>2.8</v>
      </c>
      <c r="B25" s="2">
        <v>100</v>
      </c>
      <c r="C25" s="2">
        <v>8.14</v>
      </c>
      <c r="D25" s="1">
        <v>0.53800000000000003</v>
      </c>
      <c r="E25" s="1">
        <v>4</v>
      </c>
      <c r="F25" s="1">
        <v>307</v>
      </c>
      <c r="G25" s="1">
        <v>21</v>
      </c>
      <c r="H25" s="1">
        <v>5.8129999999999997</v>
      </c>
      <c r="I25" s="1">
        <v>19.88</v>
      </c>
      <c r="J25" s="1">
        <v>14.5</v>
      </c>
      <c r="K25">
        <f t="shared" si="0"/>
        <v>15.48764605630053</v>
      </c>
    </row>
    <row r="26" spans="1:11" x14ac:dyDescent="0.3">
      <c r="A26" s="1">
        <v>1.29</v>
      </c>
      <c r="B26" s="2">
        <v>94.1</v>
      </c>
      <c r="C26" s="2">
        <v>8.14</v>
      </c>
      <c r="D26" s="1">
        <v>0.53800000000000003</v>
      </c>
      <c r="E26" s="1">
        <v>4</v>
      </c>
      <c r="F26" s="1">
        <v>307</v>
      </c>
      <c r="G26" s="1">
        <v>21</v>
      </c>
      <c r="H26" s="1">
        <v>5.9240000000000004</v>
      </c>
      <c r="I26" s="1">
        <v>16.3</v>
      </c>
      <c r="J26" s="1">
        <v>15.6</v>
      </c>
      <c r="K26">
        <f t="shared" si="0"/>
        <v>18.352810359155875</v>
      </c>
    </row>
    <row r="27" spans="1:11" x14ac:dyDescent="0.3">
      <c r="A27" s="1">
        <v>5.71</v>
      </c>
      <c r="B27" s="2">
        <v>85.7</v>
      </c>
      <c r="C27" s="2">
        <v>8.14</v>
      </c>
      <c r="D27" s="1">
        <v>0.53800000000000003</v>
      </c>
      <c r="E27" s="1">
        <v>4</v>
      </c>
      <c r="F27" s="1">
        <v>307</v>
      </c>
      <c r="G27" s="1">
        <v>21</v>
      </c>
      <c r="H27" s="1">
        <v>5.5990000000000002</v>
      </c>
      <c r="I27" s="1">
        <v>16.510000000000002</v>
      </c>
      <c r="J27" s="1">
        <v>13.9</v>
      </c>
      <c r="K27">
        <f t="shared" si="0"/>
        <v>16.562109014055224</v>
      </c>
    </row>
    <row r="28" spans="1:11" x14ac:dyDescent="0.3">
      <c r="A28" s="1">
        <v>0.82</v>
      </c>
      <c r="B28" s="2">
        <v>90.3</v>
      </c>
      <c r="C28" s="2">
        <v>8.14</v>
      </c>
      <c r="D28" s="1">
        <v>0.53800000000000003</v>
      </c>
      <c r="E28" s="1">
        <v>4</v>
      </c>
      <c r="F28" s="1">
        <v>307</v>
      </c>
      <c r="G28" s="1">
        <v>21</v>
      </c>
      <c r="H28" s="1">
        <v>5.8129999999999997</v>
      </c>
      <c r="I28" s="1">
        <v>14.81</v>
      </c>
      <c r="J28" s="1">
        <v>16.600000000000001</v>
      </c>
      <c r="K28">
        <f t="shared" si="0"/>
        <v>18.744402810918263</v>
      </c>
    </row>
    <row r="29" spans="1:11" x14ac:dyDescent="0.3">
      <c r="A29" s="1">
        <v>5.22</v>
      </c>
      <c r="B29" s="2">
        <v>88.8</v>
      </c>
      <c r="C29" s="2">
        <v>8.14</v>
      </c>
      <c r="D29" s="1">
        <v>0.53800000000000003</v>
      </c>
      <c r="E29" s="1">
        <v>4</v>
      </c>
      <c r="F29" s="1">
        <v>307</v>
      </c>
      <c r="G29" s="1">
        <v>21</v>
      </c>
      <c r="H29" s="1">
        <v>6.0469999999999997</v>
      </c>
      <c r="I29" s="1">
        <v>17.28</v>
      </c>
      <c r="J29" s="1">
        <v>14.8</v>
      </c>
      <c r="K29">
        <f t="shared" si="0"/>
        <v>18.34995811367002</v>
      </c>
    </row>
    <row r="30" spans="1:11" x14ac:dyDescent="0.3">
      <c r="A30" s="1">
        <v>0.37</v>
      </c>
      <c r="B30" s="2">
        <v>94.4</v>
      </c>
      <c r="C30" s="2">
        <v>8.14</v>
      </c>
      <c r="D30" s="1">
        <v>0.53800000000000003</v>
      </c>
      <c r="E30" s="1">
        <v>4</v>
      </c>
      <c r="F30" s="1">
        <v>307</v>
      </c>
      <c r="G30" s="1">
        <v>21</v>
      </c>
      <c r="H30" s="1">
        <v>6.4950000000000001</v>
      </c>
      <c r="I30" s="1">
        <v>12.8</v>
      </c>
      <c r="J30" s="1">
        <v>18.399999999999999</v>
      </c>
      <c r="K30">
        <f t="shared" si="0"/>
        <v>23.510188468066488</v>
      </c>
    </row>
    <row r="31" spans="1:11" x14ac:dyDescent="0.3">
      <c r="A31" s="1">
        <v>5.8</v>
      </c>
      <c r="B31" s="2">
        <v>87.3</v>
      </c>
      <c r="C31" s="2">
        <v>8.14</v>
      </c>
      <c r="D31" s="1">
        <v>0.53800000000000003</v>
      </c>
      <c r="E31" s="1">
        <v>4</v>
      </c>
      <c r="F31" s="1">
        <v>307</v>
      </c>
      <c r="G31" s="1">
        <v>21</v>
      </c>
      <c r="H31" s="1">
        <v>6.6740000000000004</v>
      </c>
      <c r="I31" s="1">
        <v>11.98</v>
      </c>
      <c r="J31" s="1">
        <v>21</v>
      </c>
      <c r="K31">
        <f t="shared" si="0"/>
        <v>24.948889351342928</v>
      </c>
    </row>
    <row r="32" spans="1:11" x14ac:dyDescent="0.3">
      <c r="A32" s="1">
        <v>1.3</v>
      </c>
      <c r="B32" s="2">
        <v>94.1</v>
      </c>
      <c r="C32" s="2">
        <v>8.14</v>
      </c>
      <c r="D32" s="1">
        <v>0.53800000000000003</v>
      </c>
      <c r="E32" s="1">
        <v>4</v>
      </c>
      <c r="F32" s="1">
        <v>307</v>
      </c>
      <c r="G32" s="1">
        <v>21</v>
      </c>
      <c r="H32" s="1">
        <v>5.7130000000000001</v>
      </c>
      <c r="I32" s="1">
        <v>22.6</v>
      </c>
      <c r="J32" s="1">
        <v>12.7</v>
      </c>
      <c r="K32">
        <f t="shared" si="0"/>
        <v>13.230952588722847</v>
      </c>
    </row>
    <row r="33" spans="1:11" x14ac:dyDescent="0.3">
      <c r="A33" s="1">
        <v>0.23</v>
      </c>
      <c r="B33" s="2">
        <v>100</v>
      </c>
      <c r="C33" s="2">
        <v>8.14</v>
      </c>
      <c r="D33" s="1">
        <v>0.53800000000000003</v>
      </c>
      <c r="E33" s="1">
        <v>4</v>
      </c>
      <c r="F33" s="1">
        <v>307</v>
      </c>
      <c r="G33" s="1">
        <v>21</v>
      </c>
      <c r="H33" s="1">
        <v>6.0720000000000001</v>
      </c>
      <c r="I33" s="1">
        <v>13.04</v>
      </c>
      <c r="J33" s="1">
        <v>14.5</v>
      </c>
      <c r="K33">
        <f t="shared" si="0"/>
        <v>21.200927150473543</v>
      </c>
    </row>
    <row r="34" spans="1:11" x14ac:dyDescent="0.3">
      <c r="A34" s="1">
        <v>1.1200000000000001</v>
      </c>
      <c r="B34" s="2">
        <v>82</v>
      </c>
      <c r="C34" s="2">
        <v>8.14</v>
      </c>
      <c r="D34" s="1">
        <v>0.53800000000000003</v>
      </c>
      <c r="E34" s="1">
        <v>4</v>
      </c>
      <c r="F34" s="1">
        <v>307</v>
      </c>
      <c r="G34" s="1">
        <v>21</v>
      </c>
      <c r="H34" s="1">
        <v>5.95</v>
      </c>
      <c r="I34" s="1">
        <v>27.71</v>
      </c>
      <c r="J34" s="1">
        <v>13.2</v>
      </c>
      <c r="K34">
        <f t="shared" si="0"/>
        <v>11.155966253023113</v>
      </c>
    </row>
    <row r="35" spans="1:11" x14ac:dyDescent="0.3">
      <c r="A35" s="1">
        <v>6.33</v>
      </c>
      <c r="B35" s="2">
        <v>95</v>
      </c>
      <c r="C35" s="2">
        <v>8.14</v>
      </c>
      <c r="D35" s="1">
        <v>0.53800000000000003</v>
      </c>
      <c r="E35" s="1">
        <v>4</v>
      </c>
      <c r="F35" s="1">
        <v>307</v>
      </c>
      <c r="G35" s="1">
        <v>21</v>
      </c>
      <c r="H35" s="1">
        <v>5.7009999999999996</v>
      </c>
      <c r="I35" s="1">
        <v>18.350000000000001</v>
      </c>
      <c r="J35" s="1">
        <v>13.1</v>
      </c>
      <c r="K35">
        <f t="shared" si="0"/>
        <v>15.899838053448354</v>
      </c>
    </row>
    <row r="36" spans="1:11" x14ac:dyDescent="0.3">
      <c r="A36" s="1">
        <v>0.04</v>
      </c>
      <c r="B36" s="2">
        <v>96.9</v>
      </c>
      <c r="C36" s="2">
        <v>8.14</v>
      </c>
      <c r="D36" s="1">
        <v>0.53800000000000003</v>
      </c>
      <c r="E36" s="1">
        <v>4</v>
      </c>
      <c r="F36" s="1">
        <v>307</v>
      </c>
      <c r="G36" s="1">
        <v>21</v>
      </c>
      <c r="H36" s="1">
        <v>6.0960000000000001</v>
      </c>
      <c r="I36" s="1">
        <v>20.34</v>
      </c>
      <c r="J36" s="1">
        <v>13.5</v>
      </c>
      <c r="K36">
        <f t="shared" si="0"/>
        <v>16.633986222115475</v>
      </c>
    </row>
    <row r="37" spans="1:11" x14ac:dyDescent="0.3">
      <c r="A37" s="1">
        <v>8.6</v>
      </c>
      <c r="B37" s="2">
        <v>68.2</v>
      </c>
      <c r="C37" s="2">
        <v>5.96</v>
      </c>
      <c r="D37" s="1">
        <v>0.499</v>
      </c>
      <c r="E37" s="1">
        <v>5</v>
      </c>
      <c r="F37" s="1">
        <v>279</v>
      </c>
      <c r="G37" s="1">
        <v>19.2</v>
      </c>
      <c r="H37" s="1">
        <v>5.9329999999999998</v>
      </c>
      <c r="I37" s="1">
        <v>9.68</v>
      </c>
      <c r="J37" s="1">
        <v>18.899999999999999</v>
      </c>
      <c r="K37">
        <f t="shared" si="0"/>
        <v>22.651075623711034</v>
      </c>
    </row>
    <row r="38" spans="1:11" x14ac:dyDescent="0.3">
      <c r="A38" s="1">
        <v>7.9</v>
      </c>
      <c r="B38" s="2">
        <v>61.4</v>
      </c>
      <c r="C38" s="2">
        <v>5.96</v>
      </c>
      <c r="D38" s="1">
        <v>0.499</v>
      </c>
      <c r="E38" s="1">
        <v>5</v>
      </c>
      <c r="F38" s="1">
        <v>279</v>
      </c>
      <c r="G38" s="1">
        <v>19.2</v>
      </c>
      <c r="H38" s="1">
        <v>5.8410000000000002</v>
      </c>
      <c r="I38" s="1">
        <v>11.41</v>
      </c>
      <c r="J38" s="1">
        <v>20</v>
      </c>
      <c r="K38">
        <f t="shared" si="0"/>
        <v>21.071075210909729</v>
      </c>
    </row>
    <row r="39" spans="1:11" x14ac:dyDescent="0.3">
      <c r="A39" s="1">
        <v>7.19</v>
      </c>
      <c r="B39" s="2">
        <v>41.5</v>
      </c>
      <c r="C39" s="2">
        <v>5.96</v>
      </c>
      <c r="D39" s="1">
        <v>0.499</v>
      </c>
      <c r="E39" s="1">
        <v>5</v>
      </c>
      <c r="F39" s="1">
        <v>279</v>
      </c>
      <c r="G39" s="1">
        <v>19.2</v>
      </c>
      <c r="H39" s="1">
        <v>5.85</v>
      </c>
      <c r="I39" s="1">
        <v>8.77</v>
      </c>
      <c r="J39" s="1">
        <v>21</v>
      </c>
      <c r="K39">
        <f t="shared" si="0"/>
        <v>22.812754305173257</v>
      </c>
    </row>
    <row r="40" spans="1:11" x14ac:dyDescent="0.3">
      <c r="A40" s="1">
        <v>3.88</v>
      </c>
      <c r="B40" s="2">
        <v>30.2</v>
      </c>
      <c r="C40" s="2">
        <v>5.96</v>
      </c>
      <c r="D40" s="1">
        <v>0.499</v>
      </c>
      <c r="E40" s="1">
        <v>5</v>
      </c>
      <c r="F40" s="1">
        <v>279</v>
      </c>
      <c r="G40" s="1">
        <v>19.2</v>
      </c>
      <c r="H40" s="1">
        <v>5.9660000000000002</v>
      </c>
      <c r="I40" s="1">
        <v>10.130000000000001</v>
      </c>
      <c r="J40" s="1">
        <v>24.7</v>
      </c>
      <c r="K40">
        <f t="shared" si="0"/>
        <v>22.530142376784283</v>
      </c>
    </row>
    <row r="41" spans="1:11" x14ac:dyDescent="0.3">
      <c r="A41" s="1">
        <v>8.99</v>
      </c>
      <c r="B41" s="2">
        <v>21.8</v>
      </c>
      <c r="C41" s="2">
        <v>2.95</v>
      </c>
      <c r="D41" s="1">
        <v>0.42799999999999999</v>
      </c>
      <c r="E41" s="1">
        <v>3</v>
      </c>
      <c r="F41" s="1">
        <v>252</v>
      </c>
      <c r="G41" s="1">
        <v>18.3</v>
      </c>
      <c r="H41" s="1">
        <v>6.5949999999999998</v>
      </c>
      <c r="I41" s="1">
        <v>4.32</v>
      </c>
      <c r="J41" s="1">
        <v>30.8</v>
      </c>
      <c r="K41">
        <f t="shared" si="0"/>
        <v>29.466865940890358</v>
      </c>
    </row>
    <row r="42" spans="1:11" x14ac:dyDescent="0.3">
      <c r="A42" s="1">
        <v>1.27</v>
      </c>
      <c r="B42" s="2">
        <v>15.8</v>
      </c>
      <c r="C42" s="2">
        <v>2.95</v>
      </c>
      <c r="D42" s="1">
        <v>0.42799999999999999</v>
      </c>
      <c r="E42" s="1">
        <v>3</v>
      </c>
      <c r="F42" s="1">
        <v>252</v>
      </c>
      <c r="G42" s="1">
        <v>18.3</v>
      </c>
      <c r="H42" s="1">
        <v>7.024</v>
      </c>
      <c r="I42" s="1">
        <v>1.98</v>
      </c>
      <c r="J42" s="1">
        <v>34.9</v>
      </c>
      <c r="K42">
        <f t="shared" si="0"/>
        <v>33.155648488302006</v>
      </c>
    </row>
    <row r="43" spans="1:11" x14ac:dyDescent="0.3">
      <c r="A43" s="1">
        <v>4.8600000000000003</v>
      </c>
      <c r="B43" s="2">
        <v>2.9</v>
      </c>
      <c r="C43" s="2">
        <v>6.91</v>
      </c>
      <c r="D43" s="1">
        <v>0.44800000000000001</v>
      </c>
      <c r="E43" s="1">
        <v>3</v>
      </c>
      <c r="F43" s="1">
        <v>233</v>
      </c>
      <c r="G43" s="1">
        <v>17.899999999999999</v>
      </c>
      <c r="H43" s="1">
        <v>6.77</v>
      </c>
      <c r="I43" s="1">
        <v>4.84</v>
      </c>
      <c r="J43" s="1">
        <v>26.6</v>
      </c>
      <c r="K43">
        <f t="shared" si="0"/>
        <v>30.024427504342306</v>
      </c>
    </row>
    <row r="44" spans="1:11" x14ac:dyDescent="0.3">
      <c r="A44" s="1">
        <v>0.66</v>
      </c>
      <c r="B44" s="2">
        <v>6.6</v>
      </c>
      <c r="C44" s="2">
        <v>6.91</v>
      </c>
      <c r="D44" s="1">
        <v>0.44800000000000001</v>
      </c>
      <c r="E44" s="1">
        <v>3</v>
      </c>
      <c r="F44" s="1">
        <v>233</v>
      </c>
      <c r="G44" s="1">
        <v>17.899999999999999</v>
      </c>
      <c r="H44" s="1">
        <v>6.1689999999999996</v>
      </c>
      <c r="I44" s="1">
        <v>5.81</v>
      </c>
      <c r="J44" s="1">
        <v>25.3</v>
      </c>
      <c r="K44">
        <f t="shared" si="0"/>
        <v>26.339372341539235</v>
      </c>
    </row>
    <row r="45" spans="1:11" x14ac:dyDescent="0.3">
      <c r="A45" s="1">
        <v>3.73</v>
      </c>
      <c r="B45" s="2">
        <v>6.5</v>
      </c>
      <c r="C45" s="2">
        <v>6.91</v>
      </c>
      <c r="D45" s="1">
        <v>0.44800000000000001</v>
      </c>
      <c r="E45" s="1">
        <v>3</v>
      </c>
      <c r="F45" s="1">
        <v>233</v>
      </c>
      <c r="G45" s="1">
        <v>17.899999999999999</v>
      </c>
      <c r="H45" s="1">
        <v>6.2110000000000003</v>
      </c>
      <c r="I45" s="1">
        <v>7.44</v>
      </c>
      <c r="J45" s="1">
        <v>24.7</v>
      </c>
      <c r="K45">
        <f t="shared" si="0"/>
        <v>25.506309352063447</v>
      </c>
    </row>
    <row r="46" spans="1:11" x14ac:dyDescent="0.3">
      <c r="A46" s="1">
        <v>4.63</v>
      </c>
      <c r="B46" s="2">
        <v>40</v>
      </c>
      <c r="C46" s="2">
        <v>6.91</v>
      </c>
      <c r="D46" s="1">
        <v>0.44800000000000001</v>
      </c>
      <c r="E46" s="1">
        <v>3</v>
      </c>
      <c r="F46" s="1">
        <v>233</v>
      </c>
      <c r="G46" s="1">
        <v>17.899999999999999</v>
      </c>
      <c r="H46" s="1">
        <v>6.069</v>
      </c>
      <c r="I46" s="1">
        <v>9.5500000000000007</v>
      </c>
      <c r="J46" s="1">
        <v>21.2</v>
      </c>
      <c r="K46">
        <f t="shared" si="0"/>
        <v>23.427473373032541</v>
      </c>
    </row>
    <row r="47" spans="1:11" x14ac:dyDescent="0.3">
      <c r="A47" s="1">
        <v>8.41</v>
      </c>
      <c r="B47" s="2">
        <v>33.799999999999997</v>
      </c>
      <c r="C47" s="2">
        <v>6.91</v>
      </c>
      <c r="D47" s="1">
        <v>0.44800000000000001</v>
      </c>
      <c r="E47" s="1">
        <v>3</v>
      </c>
      <c r="F47" s="1">
        <v>233</v>
      </c>
      <c r="G47" s="1">
        <v>17.899999999999999</v>
      </c>
      <c r="H47" s="1">
        <v>5.6820000000000004</v>
      </c>
      <c r="I47" s="1">
        <v>10.210000000000001</v>
      </c>
      <c r="J47" s="1">
        <v>19.3</v>
      </c>
      <c r="K47">
        <f t="shared" si="0"/>
        <v>21.031833922493171</v>
      </c>
    </row>
    <row r="48" spans="1:11" x14ac:dyDescent="0.3">
      <c r="A48" s="1">
        <v>5.66</v>
      </c>
      <c r="B48" s="2">
        <v>33.299999999999997</v>
      </c>
      <c r="C48" s="2">
        <v>6.91</v>
      </c>
      <c r="D48" s="1">
        <v>0.44800000000000001</v>
      </c>
      <c r="E48" s="1">
        <v>3</v>
      </c>
      <c r="F48" s="1">
        <v>233</v>
      </c>
      <c r="G48" s="1">
        <v>17.899999999999999</v>
      </c>
      <c r="H48" s="1">
        <v>5.7859999999999996</v>
      </c>
      <c r="I48" s="1">
        <v>14.15</v>
      </c>
      <c r="J48" s="1">
        <v>20</v>
      </c>
      <c r="K48">
        <f t="shared" si="0"/>
        <v>19.030800035942303</v>
      </c>
    </row>
    <row r="49" spans="1:11" x14ac:dyDescent="0.3">
      <c r="A49" s="1">
        <v>1.43</v>
      </c>
      <c r="B49" s="2">
        <v>85.5</v>
      </c>
      <c r="C49" s="2">
        <v>6.91</v>
      </c>
      <c r="D49" s="1">
        <v>0.44800000000000001</v>
      </c>
      <c r="E49" s="1">
        <v>3</v>
      </c>
      <c r="F49" s="1">
        <v>233</v>
      </c>
      <c r="G49" s="1">
        <v>17.899999999999999</v>
      </c>
      <c r="H49" s="1">
        <v>6.03</v>
      </c>
      <c r="I49" s="1">
        <v>18.8</v>
      </c>
      <c r="J49" s="1">
        <v>16.600000000000001</v>
      </c>
      <c r="K49">
        <f t="shared" si="0"/>
        <v>17.286962049885226</v>
      </c>
    </row>
    <row r="50" spans="1:11" x14ac:dyDescent="0.3">
      <c r="A50" s="1">
        <v>8.3000000000000007</v>
      </c>
      <c r="B50" s="2">
        <v>95.3</v>
      </c>
      <c r="C50" s="2">
        <v>6.91</v>
      </c>
      <c r="D50" s="1">
        <v>0.44800000000000001</v>
      </c>
      <c r="E50" s="1">
        <v>3</v>
      </c>
      <c r="F50" s="1">
        <v>233</v>
      </c>
      <c r="G50" s="1">
        <v>17.899999999999999</v>
      </c>
      <c r="H50" s="1">
        <v>5.399</v>
      </c>
      <c r="I50" s="1">
        <v>30.81</v>
      </c>
      <c r="J50" s="1">
        <v>14.4</v>
      </c>
      <c r="K50">
        <f t="shared" si="0"/>
        <v>6.3574272374968714</v>
      </c>
    </row>
    <row r="51" spans="1:11" x14ac:dyDescent="0.3">
      <c r="A51" s="1">
        <v>8.24</v>
      </c>
      <c r="B51" s="2">
        <v>62</v>
      </c>
      <c r="C51" s="2">
        <v>6.91</v>
      </c>
      <c r="D51" s="1">
        <v>0.44800000000000001</v>
      </c>
      <c r="E51" s="1">
        <v>3</v>
      </c>
      <c r="F51" s="1">
        <v>233</v>
      </c>
      <c r="G51" s="1">
        <v>17.899999999999999</v>
      </c>
      <c r="H51" s="1">
        <v>5.6020000000000003</v>
      </c>
      <c r="I51" s="1">
        <v>16.2</v>
      </c>
      <c r="J51" s="1">
        <v>19.399999999999999</v>
      </c>
      <c r="K51">
        <f t="shared" si="0"/>
        <v>16.776524461623914</v>
      </c>
    </row>
    <row r="52" spans="1:11" x14ac:dyDescent="0.3">
      <c r="A52" s="1">
        <v>0.63</v>
      </c>
      <c r="B52" s="2">
        <v>45.7</v>
      </c>
      <c r="C52" s="2">
        <v>5.64</v>
      </c>
      <c r="D52" s="1">
        <v>0.439</v>
      </c>
      <c r="E52" s="1">
        <v>4</v>
      </c>
      <c r="F52" s="1">
        <v>243</v>
      </c>
      <c r="G52" s="1">
        <v>16.8</v>
      </c>
      <c r="H52" s="1">
        <v>5.9630000000000001</v>
      </c>
      <c r="I52" s="1">
        <v>13.45</v>
      </c>
      <c r="J52" s="1">
        <v>19.7</v>
      </c>
      <c r="K52">
        <f t="shared" si="0"/>
        <v>20.382228343140767</v>
      </c>
    </row>
    <row r="53" spans="1:11" x14ac:dyDescent="0.3">
      <c r="A53" s="1">
        <v>2.69</v>
      </c>
      <c r="B53" s="2">
        <v>63</v>
      </c>
      <c r="C53" s="2">
        <v>5.64</v>
      </c>
      <c r="D53" s="1">
        <v>0.439</v>
      </c>
      <c r="E53" s="1">
        <v>4</v>
      </c>
      <c r="F53" s="1">
        <v>243</v>
      </c>
      <c r="G53" s="1">
        <v>16.8</v>
      </c>
      <c r="H53" s="1">
        <v>6.1150000000000002</v>
      </c>
      <c r="I53" s="1">
        <v>9.43</v>
      </c>
      <c r="J53" s="1">
        <v>20.5</v>
      </c>
      <c r="K53">
        <f t="shared" si="0"/>
        <v>23.738916620421321</v>
      </c>
    </row>
    <row r="54" spans="1:11" x14ac:dyDescent="0.3">
      <c r="A54" s="1">
        <v>0.42</v>
      </c>
      <c r="B54" s="2">
        <v>21.1</v>
      </c>
      <c r="C54" s="2">
        <v>5.64</v>
      </c>
      <c r="D54" s="1">
        <v>0.439</v>
      </c>
      <c r="E54" s="1">
        <v>4</v>
      </c>
      <c r="F54" s="1">
        <v>243</v>
      </c>
      <c r="G54" s="1">
        <v>16.8</v>
      </c>
      <c r="H54" s="1">
        <v>6.5110000000000001</v>
      </c>
      <c r="I54" s="1">
        <v>5.28</v>
      </c>
      <c r="J54" s="1">
        <v>25</v>
      </c>
      <c r="K54">
        <f t="shared" si="0"/>
        <v>28.422239749331727</v>
      </c>
    </row>
    <row r="55" spans="1:11" x14ac:dyDescent="0.3">
      <c r="A55" s="1">
        <v>5.84</v>
      </c>
      <c r="B55" s="2">
        <v>21.4</v>
      </c>
      <c r="C55" s="2">
        <v>5.64</v>
      </c>
      <c r="D55" s="1">
        <v>0.439</v>
      </c>
      <c r="E55" s="1">
        <v>4</v>
      </c>
      <c r="F55" s="1">
        <v>243</v>
      </c>
      <c r="G55" s="1">
        <v>16.8</v>
      </c>
      <c r="H55" s="1">
        <v>5.9980000000000002</v>
      </c>
      <c r="I55" s="1">
        <v>8.43</v>
      </c>
      <c r="J55" s="1">
        <v>23.4</v>
      </c>
      <c r="K55">
        <f t="shared" si="0"/>
        <v>23.785184760498073</v>
      </c>
    </row>
    <row r="56" spans="1:11" x14ac:dyDescent="0.3">
      <c r="A56" s="1">
        <v>1.51</v>
      </c>
      <c r="B56" s="2">
        <v>47.6</v>
      </c>
      <c r="C56" s="2">
        <v>4</v>
      </c>
      <c r="D56" s="1">
        <v>0.41</v>
      </c>
      <c r="E56" s="1">
        <v>3</v>
      </c>
      <c r="F56" s="1">
        <v>469</v>
      </c>
      <c r="G56" s="1">
        <v>21.1</v>
      </c>
      <c r="H56" s="1">
        <v>5.8879999999999999</v>
      </c>
      <c r="I56" s="1">
        <v>14.8</v>
      </c>
      <c r="J56" s="1">
        <v>18.899999999999999</v>
      </c>
      <c r="K56">
        <f t="shared" si="0"/>
        <v>19.132935493085945</v>
      </c>
    </row>
    <row r="57" spans="1:11" x14ac:dyDescent="0.3">
      <c r="A57" s="1">
        <v>5.03</v>
      </c>
      <c r="B57" s="2">
        <v>21.9</v>
      </c>
      <c r="C57" s="2">
        <v>1.22</v>
      </c>
      <c r="D57" s="1">
        <v>0.40300000000000002</v>
      </c>
      <c r="E57" s="1">
        <v>5</v>
      </c>
      <c r="F57" s="1">
        <v>226</v>
      </c>
      <c r="G57" s="1">
        <v>17.899999999999999</v>
      </c>
      <c r="H57" s="1">
        <v>7.2489999999999997</v>
      </c>
      <c r="I57" s="1">
        <v>4.8099999999999996</v>
      </c>
      <c r="J57" s="1">
        <v>35.4</v>
      </c>
      <c r="K57">
        <f t="shared" si="0"/>
        <v>32.484101698866844</v>
      </c>
    </row>
    <row r="58" spans="1:11" x14ac:dyDescent="0.3">
      <c r="A58" s="1">
        <v>7.17</v>
      </c>
      <c r="B58" s="2">
        <v>35.700000000000003</v>
      </c>
      <c r="C58" s="2">
        <v>0.74</v>
      </c>
      <c r="D58" s="1">
        <v>0.41</v>
      </c>
      <c r="E58" s="1">
        <v>2</v>
      </c>
      <c r="F58" s="1">
        <v>313</v>
      </c>
      <c r="G58" s="1">
        <v>17.3</v>
      </c>
      <c r="H58" s="1">
        <v>6.383</v>
      </c>
      <c r="I58" s="1">
        <v>5.77</v>
      </c>
      <c r="J58" s="1">
        <v>24.7</v>
      </c>
      <c r="K58">
        <f t="shared" si="0"/>
        <v>27.455351303557023</v>
      </c>
    </row>
    <row r="59" spans="1:11" x14ac:dyDescent="0.3">
      <c r="A59" s="1">
        <v>3.6</v>
      </c>
      <c r="B59" s="2">
        <v>40.5</v>
      </c>
      <c r="C59" s="2">
        <v>1.32</v>
      </c>
      <c r="D59" s="1">
        <v>0.41099999999999998</v>
      </c>
      <c r="E59" s="1">
        <v>5</v>
      </c>
      <c r="F59" s="1">
        <v>256</v>
      </c>
      <c r="G59" s="1">
        <v>15.1</v>
      </c>
      <c r="H59" s="1">
        <v>6.8159999999999998</v>
      </c>
      <c r="I59" s="1">
        <v>3.95</v>
      </c>
      <c r="J59" s="1">
        <v>31.6</v>
      </c>
      <c r="K59">
        <f t="shared" si="0"/>
        <v>30.830486669099063</v>
      </c>
    </row>
    <row r="60" spans="1:11" x14ac:dyDescent="0.3">
      <c r="A60" s="1">
        <v>3.01</v>
      </c>
      <c r="B60" s="2">
        <v>29.2</v>
      </c>
      <c r="C60" s="2">
        <v>5.13</v>
      </c>
      <c r="D60" s="1">
        <v>0.45300000000000001</v>
      </c>
      <c r="E60" s="1">
        <v>8</v>
      </c>
      <c r="F60" s="1">
        <v>284</v>
      </c>
      <c r="G60" s="1">
        <v>19.7</v>
      </c>
      <c r="H60" s="1">
        <v>6.1449999999999996</v>
      </c>
      <c r="I60" s="1">
        <v>6.86</v>
      </c>
      <c r="J60" s="1">
        <v>23.3</v>
      </c>
      <c r="K60">
        <f t="shared" si="0"/>
        <v>25.542621178958825</v>
      </c>
    </row>
    <row r="61" spans="1:11" x14ac:dyDescent="0.3">
      <c r="A61" s="1">
        <v>0.73</v>
      </c>
      <c r="B61" s="2">
        <v>47.2</v>
      </c>
      <c r="C61" s="2">
        <v>5.13</v>
      </c>
      <c r="D61" s="1">
        <v>0.45300000000000001</v>
      </c>
      <c r="E61" s="1">
        <v>8</v>
      </c>
      <c r="F61" s="1">
        <v>284</v>
      </c>
      <c r="G61" s="1">
        <v>19.7</v>
      </c>
      <c r="H61" s="1">
        <v>5.9269999999999996</v>
      </c>
      <c r="I61" s="1">
        <v>9.2200000000000006</v>
      </c>
      <c r="J61" s="1">
        <v>19.600000000000001</v>
      </c>
      <c r="K61">
        <f t="shared" si="0"/>
        <v>22.915991729557312</v>
      </c>
    </row>
    <row r="62" spans="1:11" x14ac:dyDescent="0.3">
      <c r="A62" s="1">
        <v>3.3</v>
      </c>
      <c r="B62" s="2">
        <v>66.2</v>
      </c>
      <c r="C62" s="2">
        <v>5.13</v>
      </c>
      <c r="D62" s="1">
        <v>0.45300000000000001</v>
      </c>
      <c r="E62" s="1">
        <v>8</v>
      </c>
      <c r="F62" s="1">
        <v>284</v>
      </c>
      <c r="G62" s="1">
        <v>19.7</v>
      </c>
      <c r="H62" s="1">
        <v>5.7409999999999997</v>
      </c>
      <c r="I62" s="1">
        <v>13.15</v>
      </c>
      <c r="J62" s="1">
        <v>18.7</v>
      </c>
      <c r="K62">
        <f t="shared" si="0"/>
        <v>19.443892910891286</v>
      </c>
    </row>
    <row r="63" spans="1:11" x14ac:dyDescent="0.3">
      <c r="A63" s="1">
        <v>1.97</v>
      </c>
      <c r="B63" s="2">
        <v>93.4</v>
      </c>
      <c r="C63" s="2">
        <v>5.13</v>
      </c>
      <c r="D63" s="1">
        <v>0.45300000000000001</v>
      </c>
      <c r="E63" s="1">
        <v>8</v>
      </c>
      <c r="F63" s="1">
        <v>284</v>
      </c>
      <c r="G63" s="1">
        <v>19.7</v>
      </c>
      <c r="H63" s="1">
        <v>5.9660000000000002</v>
      </c>
      <c r="I63" s="1">
        <v>14.44</v>
      </c>
      <c r="J63" s="1">
        <v>16</v>
      </c>
      <c r="K63">
        <f t="shared" si="0"/>
        <v>19.761577956192092</v>
      </c>
    </row>
    <row r="64" spans="1:11" x14ac:dyDescent="0.3">
      <c r="A64" s="1">
        <v>9.65</v>
      </c>
      <c r="B64" s="2">
        <v>67.8</v>
      </c>
      <c r="C64" s="2">
        <v>5.13</v>
      </c>
      <c r="D64" s="1">
        <v>0.45300000000000001</v>
      </c>
      <c r="E64" s="1">
        <v>8</v>
      </c>
      <c r="F64" s="1">
        <v>284</v>
      </c>
      <c r="G64" s="1">
        <v>19.7</v>
      </c>
      <c r="H64" s="1">
        <v>6.4560000000000004</v>
      </c>
      <c r="I64" s="1">
        <v>6.73</v>
      </c>
      <c r="J64" s="1">
        <v>22.2</v>
      </c>
      <c r="K64">
        <f t="shared" si="0"/>
        <v>27.210606825539234</v>
      </c>
    </row>
    <row r="65" spans="1:11" x14ac:dyDescent="0.3">
      <c r="A65" s="1">
        <v>0.43</v>
      </c>
      <c r="B65" s="2">
        <v>43.4</v>
      </c>
      <c r="C65" s="2">
        <v>5.13</v>
      </c>
      <c r="D65" s="1">
        <v>0.45300000000000001</v>
      </c>
      <c r="E65" s="1">
        <v>8</v>
      </c>
      <c r="F65" s="1">
        <v>284</v>
      </c>
      <c r="G65" s="1">
        <v>19.7</v>
      </c>
      <c r="H65" s="1">
        <v>6.7619999999999996</v>
      </c>
      <c r="I65" s="1">
        <v>9.5</v>
      </c>
      <c r="J65" s="1">
        <v>25</v>
      </c>
      <c r="K65">
        <f t="shared" si="0"/>
        <v>26.990279362889975</v>
      </c>
    </row>
    <row r="66" spans="1:11" x14ac:dyDescent="0.3">
      <c r="A66" s="1">
        <v>1.97</v>
      </c>
      <c r="B66" s="2">
        <v>59.5</v>
      </c>
      <c r="C66" s="2">
        <v>1.38</v>
      </c>
      <c r="D66" s="1">
        <v>0.41610000000000003</v>
      </c>
      <c r="E66" s="1">
        <v>3</v>
      </c>
      <c r="F66" s="1">
        <v>216</v>
      </c>
      <c r="G66" s="1">
        <v>18.600000000000001</v>
      </c>
      <c r="H66" s="1">
        <v>7.1040000000000001</v>
      </c>
      <c r="I66" s="1">
        <v>8.0500000000000007</v>
      </c>
      <c r="J66" s="1">
        <v>33</v>
      </c>
      <c r="K66">
        <f t="shared" si="0"/>
        <v>29.664116438187062</v>
      </c>
    </row>
    <row r="67" spans="1:11" x14ac:dyDescent="0.3">
      <c r="A67" s="1">
        <v>7.65</v>
      </c>
      <c r="B67" s="2">
        <v>17.8</v>
      </c>
      <c r="C67" s="2">
        <v>3.37</v>
      </c>
      <c r="D67" s="1">
        <v>0.39800000000000002</v>
      </c>
      <c r="E67" s="1">
        <v>4</v>
      </c>
      <c r="F67" s="1">
        <v>337</v>
      </c>
      <c r="G67" s="1">
        <v>16.100000000000001</v>
      </c>
      <c r="H67" s="1">
        <v>6.29</v>
      </c>
      <c r="I67" s="1">
        <v>4.67</v>
      </c>
      <c r="J67" s="1">
        <v>23.5</v>
      </c>
      <c r="K67">
        <f t="shared" ref="K67:K130" si="1">$R$10+$R$11*H67+$R$12*I67</f>
        <v>27.688130188682269</v>
      </c>
    </row>
    <row r="68" spans="1:11" x14ac:dyDescent="0.3">
      <c r="A68" s="1">
        <v>7.48</v>
      </c>
      <c r="B68" s="2">
        <v>31.1</v>
      </c>
      <c r="C68" s="2">
        <v>3.37</v>
      </c>
      <c r="D68" s="1">
        <v>0.39800000000000002</v>
      </c>
      <c r="E68" s="1">
        <v>4</v>
      </c>
      <c r="F68" s="1">
        <v>337</v>
      </c>
      <c r="G68" s="1">
        <v>16.100000000000001</v>
      </c>
      <c r="H68" s="1">
        <v>5.7869999999999999</v>
      </c>
      <c r="I68" s="1">
        <v>10.24</v>
      </c>
      <c r="J68" s="1">
        <v>19.399999999999999</v>
      </c>
      <c r="K68">
        <f t="shared" si="1"/>
        <v>21.547515910821183</v>
      </c>
    </row>
    <row r="69" spans="1:11" x14ac:dyDescent="0.3">
      <c r="A69" s="1">
        <v>5.7</v>
      </c>
      <c r="B69" s="2">
        <v>21.4</v>
      </c>
      <c r="C69" s="2">
        <v>6.07</v>
      </c>
      <c r="D69" s="1">
        <v>0.40899999999999997</v>
      </c>
      <c r="E69" s="1">
        <v>4</v>
      </c>
      <c r="F69" s="1">
        <v>345</v>
      </c>
      <c r="G69" s="1">
        <v>18.899999999999999</v>
      </c>
      <c r="H69" s="1">
        <v>5.8780000000000001</v>
      </c>
      <c r="I69" s="1">
        <v>8.1</v>
      </c>
      <c r="J69" s="1">
        <v>22</v>
      </c>
      <c r="K69">
        <f t="shared" si="1"/>
        <v>23.385788452678248</v>
      </c>
    </row>
    <row r="70" spans="1:11" x14ac:dyDescent="0.3">
      <c r="A70" s="1">
        <v>5.94</v>
      </c>
      <c r="B70" s="2">
        <v>36.799999999999997</v>
      </c>
      <c r="C70" s="2">
        <v>6.07</v>
      </c>
      <c r="D70" s="1">
        <v>0.40899999999999997</v>
      </c>
      <c r="E70" s="1">
        <v>4</v>
      </c>
      <c r="F70" s="1">
        <v>345</v>
      </c>
      <c r="G70" s="1">
        <v>18.899999999999999</v>
      </c>
      <c r="H70" s="1">
        <v>5.5940000000000003</v>
      </c>
      <c r="I70" s="1">
        <v>13.09</v>
      </c>
      <c r="J70" s="1">
        <v>17.399999999999999</v>
      </c>
      <c r="K70">
        <f t="shared" si="1"/>
        <v>18.733500577248464</v>
      </c>
    </row>
    <row r="71" spans="1:11" x14ac:dyDescent="0.3">
      <c r="A71" s="1">
        <v>3.96</v>
      </c>
      <c r="B71" s="2">
        <v>33</v>
      </c>
      <c r="C71" s="2">
        <v>6.07</v>
      </c>
      <c r="D71" s="1">
        <v>0.40899999999999997</v>
      </c>
      <c r="E71" s="1">
        <v>4</v>
      </c>
      <c r="F71" s="1">
        <v>345</v>
      </c>
      <c r="G71" s="1">
        <v>18.899999999999999</v>
      </c>
      <c r="H71" s="1">
        <v>5.8849999999999998</v>
      </c>
      <c r="I71" s="1">
        <v>8.7899999999999991</v>
      </c>
      <c r="J71" s="1">
        <v>20.9</v>
      </c>
      <c r="K71">
        <f t="shared" si="1"/>
        <v>22.978224717940151</v>
      </c>
    </row>
    <row r="72" spans="1:11" x14ac:dyDescent="0.3">
      <c r="A72" s="1">
        <v>4.8600000000000003</v>
      </c>
      <c r="B72" s="2">
        <v>6.6</v>
      </c>
      <c r="C72" s="2">
        <v>10.81</v>
      </c>
      <c r="D72" s="1">
        <v>0.41299999999999998</v>
      </c>
      <c r="E72" s="1">
        <v>4</v>
      </c>
      <c r="F72" s="1">
        <v>305</v>
      </c>
      <c r="G72" s="1">
        <v>19.2</v>
      </c>
      <c r="H72" s="1">
        <v>6.4169999999999998</v>
      </c>
      <c r="I72" s="1">
        <v>6.72</v>
      </c>
      <c r="J72" s="1">
        <v>24.2</v>
      </c>
      <c r="K72">
        <f t="shared" si="1"/>
        <v>27.018333677492549</v>
      </c>
    </row>
    <row r="73" spans="1:11" x14ac:dyDescent="0.3">
      <c r="A73" s="1">
        <v>0.63</v>
      </c>
      <c r="B73" s="2">
        <v>17.5</v>
      </c>
      <c r="C73" s="2">
        <v>10.81</v>
      </c>
      <c r="D73" s="1">
        <v>0.41299999999999998</v>
      </c>
      <c r="E73" s="1">
        <v>4</v>
      </c>
      <c r="F73" s="1">
        <v>305</v>
      </c>
      <c r="G73" s="1">
        <v>19.2</v>
      </c>
      <c r="H73" s="1">
        <v>5.9610000000000003</v>
      </c>
      <c r="I73" s="1">
        <v>9.8800000000000008</v>
      </c>
      <c r="J73" s="1">
        <v>21.7</v>
      </c>
      <c r="K73">
        <f t="shared" si="1"/>
        <v>22.665258020423629</v>
      </c>
    </row>
    <row r="74" spans="1:11" x14ac:dyDescent="0.3">
      <c r="A74" s="1">
        <v>1.0900000000000001</v>
      </c>
      <c r="B74" s="2">
        <v>7.8</v>
      </c>
      <c r="C74" s="2">
        <v>10.81</v>
      </c>
      <c r="D74" s="1">
        <v>0.41299999999999998</v>
      </c>
      <c r="E74" s="1">
        <v>4</v>
      </c>
      <c r="F74" s="1">
        <v>305</v>
      </c>
      <c r="G74" s="1">
        <v>19.2</v>
      </c>
      <c r="H74" s="1">
        <v>6.0650000000000004</v>
      </c>
      <c r="I74" s="1">
        <v>5.52</v>
      </c>
      <c r="J74" s="1">
        <v>22.8</v>
      </c>
      <c r="K74">
        <f t="shared" si="1"/>
        <v>25.995798308099037</v>
      </c>
    </row>
    <row r="75" spans="1:11" x14ac:dyDescent="0.3">
      <c r="A75" s="1">
        <v>3.28</v>
      </c>
      <c r="B75" s="2">
        <v>6.2</v>
      </c>
      <c r="C75" s="2">
        <v>10.81</v>
      </c>
      <c r="D75" s="1">
        <v>0.41299999999999998</v>
      </c>
      <c r="E75" s="1">
        <v>4</v>
      </c>
      <c r="F75" s="1">
        <v>305</v>
      </c>
      <c r="G75" s="1">
        <v>19.2</v>
      </c>
      <c r="H75" s="1">
        <v>6.2450000000000001</v>
      </c>
      <c r="I75" s="1">
        <v>7.54</v>
      </c>
      <c r="J75" s="1">
        <v>23.4</v>
      </c>
      <c r="K75">
        <f t="shared" si="1"/>
        <v>25.615296310106476</v>
      </c>
    </row>
    <row r="76" spans="1:11" x14ac:dyDescent="0.3">
      <c r="A76" s="1">
        <v>6.44</v>
      </c>
      <c r="B76" s="2">
        <v>6</v>
      </c>
      <c r="C76" s="2">
        <v>12.83</v>
      </c>
      <c r="D76" s="1">
        <v>0.437</v>
      </c>
      <c r="E76" s="1">
        <v>5</v>
      </c>
      <c r="F76" s="1">
        <v>398</v>
      </c>
      <c r="G76" s="1">
        <v>18.7</v>
      </c>
      <c r="H76" s="1">
        <v>6.2729999999999997</v>
      </c>
      <c r="I76" s="1">
        <v>6.78</v>
      </c>
      <c r="J76" s="1">
        <v>24.1</v>
      </c>
      <c r="K76">
        <f t="shared" si="1"/>
        <v>26.246142707693433</v>
      </c>
    </row>
    <row r="77" spans="1:11" x14ac:dyDescent="0.3">
      <c r="A77" s="1">
        <v>8.23</v>
      </c>
      <c r="B77" s="2">
        <v>45</v>
      </c>
      <c r="C77" s="2">
        <v>12.83</v>
      </c>
      <c r="D77" s="1">
        <v>0.437</v>
      </c>
      <c r="E77" s="1">
        <v>5</v>
      </c>
      <c r="F77" s="1">
        <v>398</v>
      </c>
      <c r="G77" s="1">
        <v>18.7</v>
      </c>
      <c r="H77" s="1">
        <v>6.2859999999999996</v>
      </c>
      <c r="I77" s="1">
        <v>8.94</v>
      </c>
      <c r="J77" s="1">
        <v>21.4</v>
      </c>
      <c r="K77">
        <f t="shared" si="1"/>
        <v>24.924880949522489</v>
      </c>
    </row>
    <row r="78" spans="1:11" x14ac:dyDescent="0.3">
      <c r="A78" s="1">
        <v>2.99</v>
      </c>
      <c r="B78" s="2">
        <v>74.5</v>
      </c>
      <c r="C78" s="2">
        <v>12.83</v>
      </c>
      <c r="D78" s="1">
        <v>0.437</v>
      </c>
      <c r="E78" s="1">
        <v>5</v>
      </c>
      <c r="F78" s="1">
        <v>398</v>
      </c>
      <c r="G78" s="1">
        <v>18.7</v>
      </c>
      <c r="H78" s="1">
        <v>6.2789999999999999</v>
      </c>
      <c r="I78" s="1">
        <v>11.97</v>
      </c>
      <c r="J78" s="1">
        <v>20</v>
      </c>
      <c r="K78">
        <f t="shared" si="1"/>
        <v>22.942871680872425</v>
      </c>
    </row>
    <row r="79" spans="1:11" x14ac:dyDescent="0.3">
      <c r="A79" s="1">
        <v>7.67</v>
      </c>
      <c r="B79" s="2">
        <v>45.8</v>
      </c>
      <c r="C79" s="2">
        <v>12.83</v>
      </c>
      <c r="D79" s="1">
        <v>0.437</v>
      </c>
      <c r="E79" s="1">
        <v>5</v>
      </c>
      <c r="F79" s="1">
        <v>398</v>
      </c>
      <c r="G79" s="1">
        <v>18.7</v>
      </c>
      <c r="H79" s="1">
        <v>6.14</v>
      </c>
      <c r="I79" s="1">
        <v>10.27</v>
      </c>
      <c r="J79" s="1">
        <v>20.8</v>
      </c>
      <c r="K79">
        <f t="shared" si="1"/>
        <v>23.326705319264665</v>
      </c>
    </row>
    <row r="80" spans="1:11" x14ac:dyDescent="0.3">
      <c r="A80" s="1">
        <v>7.9</v>
      </c>
      <c r="B80" s="2">
        <v>53.7</v>
      </c>
      <c r="C80" s="2">
        <v>12.83</v>
      </c>
      <c r="D80" s="1">
        <v>0.437</v>
      </c>
      <c r="E80" s="1">
        <v>5</v>
      </c>
      <c r="F80" s="1">
        <v>398</v>
      </c>
      <c r="G80" s="1">
        <v>18.7</v>
      </c>
      <c r="H80" s="1">
        <v>6.2320000000000002</v>
      </c>
      <c r="I80" s="1">
        <v>12.34</v>
      </c>
      <c r="J80" s="1">
        <v>21.2</v>
      </c>
      <c r="K80">
        <f t="shared" si="1"/>
        <v>22.465744061938278</v>
      </c>
    </row>
    <row r="81" spans="1:11" x14ac:dyDescent="0.3">
      <c r="A81" s="1">
        <v>3.84</v>
      </c>
      <c r="B81" s="2">
        <v>36.6</v>
      </c>
      <c r="C81" s="2">
        <v>12.83</v>
      </c>
      <c r="D81" s="1">
        <v>0.437</v>
      </c>
      <c r="E81" s="1">
        <v>5</v>
      </c>
      <c r="F81" s="1">
        <v>398</v>
      </c>
      <c r="G81" s="1">
        <v>18.7</v>
      </c>
      <c r="H81" s="1">
        <v>5.8739999999999997</v>
      </c>
      <c r="I81" s="1">
        <v>9.1</v>
      </c>
      <c r="J81" s="1">
        <v>20.3</v>
      </c>
      <c r="K81">
        <f t="shared" si="1"/>
        <v>22.723050966496771</v>
      </c>
    </row>
    <row r="82" spans="1:11" x14ac:dyDescent="0.3">
      <c r="A82" s="1">
        <v>9.23</v>
      </c>
      <c r="B82" s="2">
        <v>33.5</v>
      </c>
      <c r="C82" s="2">
        <v>4.8600000000000003</v>
      </c>
      <c r="D82" s="1">
        <v>0.42599999999999999</v>
      </c>
      <c r="E82" s="1">
        <v>4</v>
      </c>
      <c r="F82" s="1">
        <v>281</v>
      </c>
      <c r="G82" s="1">
        <v>19</v>
      </c>
      <c r="H82" s="1">
        <v>6.7270000000000003</v>
      </c>
      <c r="I82" s="1">
        <v>5.29</v>
      </c>
      <c r="J82" s="1">
        <v>28</v>
      </c>
      <c r="K82">
        <f t="shared" si="1"/>
        <v>29.516290370605979</v>
      </c>
    </row>
    <row r="83" spans="1:11" x14ac:dyDescent="0.3">
      <c r="A83" s="1">
        <v>1.05</v>
      </c>
      <c r="B83" s="2">
        <v>70.400000000000006</v>
      </c>
      <c r="C83" s="2">
        <v>4.8600000000000003</v>
      </c>
      <c r="D83" s="1">
        <v>0.42599999999999999</v>
      </c>
      <c r="E83" s="1">
        <v>4</v>
      </c>
      <c r="F83" s="1">
        <v>281</v>
      </c>
      <c r="G83" s="1">
        <v>19</v>
      </c>
      <c r="H83" s="1">
        <v>6.6189999999999998</v>
      </c>
      <c r="I83" s="1">
        <v>7.22</v>
      </c>
      <c r="J83" s="1">
        <v>23.9</v>
      </c>
      <c r="K83">
        <f t="shared" si="1"/>
        <v>27.726301683206461</v>
      </c>
    </row>
    <row r="84" spans="1:11" x14ac:dyDescent="0.3">
      <c r="A84" s="1">
        <v>1.96</v>
      </c>
      <c r="B84" s="2">
        <v>32.200000000000003</v>
      </c>
      <c r="C84" s="2">
        <v>4.8600000000000003</v>
      </c>
      <c r="D84" s="1">
        <v>0.42599999999999999</v>
      </c>
      <c r="E84" s="1">
        <v>4</v>
      </c>
      <c r="F84" s="1">
        <v>281</v>
      </c>
      <c r="G84" s="1">
        <v>19</v>
      </c>
      <c r="H84" s="1">
        <v>6.3019999999999996</v>
      </c>
      <c r="I84" s="1">
        <v>6.72</v>
      </c>
      <c r="J84" s="1">
        <v>24.8</v>
      </c>
      <c r="K84">
        <f t="shared" si="1"/>
        <v>26.432433059293842</v>
      </c>
    </row>
    <row r="85" spans="1:11" x14ac:dyDescent="0.3">
      <c r="A85" s="1">
        <v>3.43</v>
      </c>
      <c r="B85" s="2">
        <v>46.7</v>
      </c>
      <c r="C85" s="2">
        <v>4.8600000000000003</v>
      </c>
      <c r="D85" s="1">
        <v>0.42599999999999999</v>
      </c>
      <c r="E85" s="1">
        <v>4</v>
      </c>
      <c r="F85" s="1">
        <v>281</v>
      </c>
      <c r="G85" s="1">
        <v>19</v>
      </c>
      <c r="H85" s="1">
        <v>6.1669999999999998</v>
      </c>
      <c r="I85" s="1">
        <v>7.51</v>
      </c>
      <c r="J85" s="1">
        <v>22.9</v>
      </c>
      <c r="K85">
        <f t="shared" si="1"/>
        <v>25.237173597355547</v>
      </c>
    </row>
    <row r="86" spans="1:11" x14ac:dyDescent="0.3">
      <c r="A86" s="1">
        <v>6.36</v>
      </c>
      <c r="B86" s="2">
        <v>48</v>
      </c>
      <c r="C86" s="2">
        <v>4.49</v>
      </c>
      <c r="D86" s="1">
        <v>0.44900000000000001</v>
      </c>
      <c r="E86" s="1">
        <v>3</v>
      </c>
      <c r="F86" s="1">
        <v>247</v>
      </c>
      <c r="G86" s="1">
        <v>18.5</v>
      </c>
      <c r="H86" s="1">
        <v>6.3890000000000002</v>
      </c>
      <c r="I86" s="1">
        <v>9.6199999999999992</v>
      </c>
      <c r="J86" s="1">
        <v>23.9</v>
      </c>
      <c r="K86">
        <f t="shared" si="1"/>
        <v>25.012840444623151</v>
      </c>
    </row>
    <row r="87" spans="1:11" x14ac:dyDescent="0.3">
      <c r="A87" s="1">
        <v>6.55</v>
      </c>
      <c r="B87" s="2">
        <v>56.1</v>
      </c>
      <c r="C87" s="2">
        <v>4.49</v>
      </c>
      <c r="D87" s="1">
        <v>0.44900000000000001</v>
      </c>
      <c r="E87" s="1">
        <v>3</v>
      </c>
      <c r="F87" s="1">
        <v>247</v>
      </c>
      <c r="G87" s="1">
        <v>18.5</v>
      </c>
      <c r="H87" s="1">
        <v>6.63</v>
      </c>
      <c r="I87" s="1">
        <v>6.53</v>
      </c>
      <c r="J87" s="1">
        <v>26.6</v>
      </c>
      <c r="K87">
        <f t="shared" si="1"/>
        <v>28.225571601662612</v>
      </c>
    </row>
    <row r="88" spans="1:11" x14ac:dyDescent="0.3">
      <c r="A88" s="1">
        <v>6.42</v>
      </c>
      <c r="B88" s="2">
        <v>45.1</v>
      </c>
      <c r="C88" s="2">
        <v>4.49</v>
      </c>
      <c r="D88" s="1">
        <v>0.44900000000000001</v>
      </c>
      <c r="E88" s="1">
        <v>3</v>
      </c>
      <c r="F88" s="1">
        <v>247</v>
      </c>
      <c r="G88" s="1">
        <v>18.5</v>
      </c>
      <c r="H88" s="1">
        <v>6.0149999999999997</v>
      </c>
      <c r="I88" s="1">
        <v>12.86</v>
      </c>
      <c r="J88" s="1">
        <v>22.5</v>
      </c>
      <c r="K88">
        <f t="shared" si="1"/>
        <v>21.026148735530299</v>
      </c>
    </row>
    <row r="89" spans="1:11" x14ac:dyDescent="0.3">
      <c r="A89" s="1">
        <v>3.15</v>
      </c>
      <c r="B89" s="2">
        <v>56.8</v>
      </c>
      <c r="C89" s="2">
        <v>4.49</v>
      </c>
      <c r="D89" s="1">
        <v>0.44900000000000001</v>
      </c>
      <c r="E89" s="1">
        <v>3</v>
      </c>
      <c r="F89" s="1">
        <v>247</v>
      </c>
      <c r="G89" s="1">
        <v>18.5</v>
      </c>
      <c r="H89" s="1">
        <v>6.1210000000000004</v>
      </c>
      <c r="I89" s="1">
        <v>8.44</v>
      </c>
      <c r="J89" s="1">
        <v>22.2</v>
      </c>
      <c r="K89">
        <f t="shared" si="1"/>
        <v>24.405420099229026</v>
      </c>
    </row>
    <row r="90" spans="1:11" x14ac:dyDescent="0.3">
      <c r="A90" s="1">
        <v>9.27</v>
      </c>
      <c r="B90" s="2">
        <v>86.3</v>
      </c>
      <c r="C90" s="2">
        <v>3.41</v>
      </c>
      <c r="D90" s="1">
        <v>0.48899999999999999</v>
      </c>
      <c r="E90" s="1">
        <v>2</v>
      </c>
      <c r="F90" s="1">
        <v>270</v>
      </c>
      <c r="G90" s="1">
        <v>17.8</v>
      </c>
      <c r="H90" s="1">
        <v>7.0069999999999997</v>
      </c>
      <c r="I90" s="1">
        <v>5.5</v>
      </c>
      <c r="J90" s="1">
        <v>23.6</v>
      </c>
      <c r="K90">
        <f t="shared" si="1"/>
        <v>30.807935756028943</v>
      </c>
    </row>
    <row r="91" spans="1:11" x14ac:dyDescent="0.3">
      <c r="A91" s="1">
        <v>3.7</v>
      </c>
      <c r="B91" s="2">
        <v>63.1</v>
      </c>
      <c r="C91" s="2">
        <v>3.41</v>
      </c>
      <c r="D91" s="1">
        <v>0.48899999999999999</v>
      </c>
      <c r="E91" s="1">
        <v>2</v>
      </c>
      <c r="F91" s="1">
        <v>270</v>
      </c>
      <c r="G91" s="1">
        <v>17.8</v>
      </c>
      <c r="H91" s="1">
        <v>7.0789999999999997</v>
      </c>
      <c r="I91" s="1">
        <v>5.7</v>
      </c>
      <c r="J91" s="1">
        <v>28.7</v>
      </c>
      <c r="K91">
        <f t="shared" si="1"/>
        <v>31.04628882405235</v>
      </c>
    </row>
    <row r="92" spans="1:11" x14ac:dyDescent="0.3">
      <c r="A92" s="1">
        <v>1.28</v>
      </c>
      <c r="B92" s="2">
        <v>66.099999999999994</v>
      </c>
      <c r="C92" s="2">
        <v>3.41</v>
      </c>
      <c r="D92" s="1">
        <v>0.48899999999999999</v>
      </c>
      <c r="E92" s="1">
        <v>2</v>
      </c>
      <c r="F92" s="1">
        <v>270</v>
      </c>
      <c r="G92" s="1">
        <v>17.8</v>
      </c>
      <c r="H92" s="1">
        <v>6.4169999999999998</v>
      </c>
      <c r="I92" s="1">
        <v>8.81</v>
      </c>
      <c r="J92" s="1">
        <v>22.6</v>
      </c>
      <c r="K92">
        <f t="shared" si="1"/>
        <v>25.675804758922318</v>
      </c>
    </row>
    <row r="93" spans="1:11" x14ac:dyDescent="0.3">
      <c r="A93" s="1">
        <v>0.91</v>
      </c>
      <c r="B93" s="2">
        <v>73.900000000000006</v>
      </c>
      <c r="C93" s="2">
        <v>3.41</v>
      </c>
      <c r="D93" s="1">
        <v>0.48899999999999999</v>
      </c>
      <c r="E93" s="1">
        <v>2</v>
      </c>
      <c r="F93" s="1">
        <v>270</v>
      </c>
      <c r="G93" s="1">
        <v>17.8</v>
      </c>
      <c r="H93" s="1">
        <v>6.4050000000000002</v>
      </c>
      <c r="I93" s="1">
        <v>8.1999999999999993</v>
      </c>
      <c r="J93" s="1">
        <v>22</v>
      </c>
      <c r="K93">
        <f t="shared" si="1"/>
        <v>26.0065058869992</v>
      </c>
    </row>
    <row r="94" spans="1:11" x14ac:dyDescent="0.3">
      <c r="A94" s="1">
        <v>9.07</v>
      </c>
      <c r="B94" s="2">
        <v>53.6</v>
      </c>
      <c r="C94" s="2">
        <v>15.04</v>
      </c>
      <c r="D94" s="1">
        <v>0.46400000000000002</v>
      </c>
      <c r="E94" s="1">
        <v>4</v>
      </c>
      <c r="F94" s="1">
        <v>270</v>
      </c>
      <c r="G94" s="1">
        <v>18.2</v>
      </c>
      <c r="H94" s="1">
        <v>6.4420000000000002</v>
      </c>
      <c r="I94" s="1">
        <v>8.16</v>
      </c>
      <c r="J94" s="1">
        <v>22.9</v>
      </c>
      <c r="K94">
        <f t="shared" si="1"/>
        <v>26.220707375789416</v>
      </c>
    </row>
    <row r="95" spans="1:11" x14ac:dyDescent="0.3">
      <c r="A95" s="1">
        <v>5.8</v>
      </c>
      <c r="B95" s="2">
        <v>28.9</v>
      </c>
      <c r="C95" s="2">
        <v>15.04</v>
      </c>
      <c r="D95" s="1">
        <v>0.46400000000000002</v>
      </c>
      <c r="E95" s="1">
        <v>4</v>
      </c>
      <c r="F95" s="1">
        <v>270</v>
      </c>
      <c r="G95" s="1">
        <v>18.2</v>
      </c>
      <c r="H95" s="1">
        <v>6.2110000000000003</v>
      </c>
      <c r="I95" s="1">
        <v>6.21</v>
      </c>
      <c r="J95" s="1">
        <v>25</v>
      </c>
      <c r="K95">
        <f t="shared" si="1"/>
        <v>26.296410103183725</v>
      </c>
    </row>
    <row r="96" spans="1:11" x14ac:dyDescent="0.3">
      <c r="A96" s="1">
        <v>2.61</v>
      </c>
      <c r="B96" s="2">
        <v>77.3</v>
      </c>
      <c r="C96" s="2">
        <v>15.04</v>
      </c>
      <c r="D96" s="1">
        <v>0.46400000000000002</v>
      </c>
      <c r="E96" s="1">
        <v>4</v>
      </c>
      <c r="F96" s="1">
        <v>270</v>
      </c>
      <c r="G96" s="1">
        <v>18.2</v>
      </c>
      <c r="H96" s="1">
        <v>6.2489999999999997</v>
      </c>
      <c r="I96" s="1">
        <v>10.59</v>
      </c>
      <c r="J96" s="1">
        <v>20.6</v>
      </c>
      <c r="K96">
        <f t="shared" si="1"/>
        <v>23.676482542599224</v>
      </c>
    </row>
    <row r="97" spans="1:11" x14ac:dyDescent="0.3">
      <c r="A97" s="1">
        <v>7.21</v>
      </c>
      <c r="B97" s="2">
        <v>57.8</v>
      </c>
      <c r="C97" s="2">
        <v>2.89</v>
      </c>
      <c r="D97" s="1">
        <v>0.44500000000000001</v>
      </c>
      <c r="E97" s="1">
        <v>2</v>
      </c>
      <c r="F97" s="1">
        <v>276</v>
      </c>
      <c r="G97" s="1">
        <v>18</v>
      </c>
      <c r="H97" s="1">
        <v>6.625</v>
      </c>
      <c r="I97" s="1">
        <v>6.65</v>
      </c>
      <c r="J97" s="1">
        <v>28.4</v>
      </c>
      <c r="K97">
        <f t="shared" si="1"/>
        <v>28.123014661631636</v>
      </c>
    </row>
    <row r="98" spans="1:11" x14ac:dyDescent="0.3">
      <c r="A98" s="1">
        <v>3.15</v>
      </c>
      <c r="B98" s="2">
        <v>69.599999999999994</v>
      </c>
      <c r="C98" s="2">
        <v>2.89</v>
      </c>
      <c r="D98" s="1">
        <v>0.44500000000000001</v>
      </c>
      <c r="E98" s="1">
        <v>2</v>
      </c>
      <c r="F98" s="1">
        <v>276</v>
      </c>
      <c r="G98" s="1">
        <v>18</v>
      </c>
      <c r="H98" s="1">
        <v>6.1630000000000003</v>
      </c>
      <c r="I98" s="1">
        <v>11.34</v>
      </c>
      <c r="J98" s="1">
        <v>21.4</v>
      </c>
      <c r="K98">
        <f t="shared" si="1"/>
        <v>22.756562025263186</v>
      </c>
    </row>
    <row r="99" spans="1:11" x14ac:dyDescent="0.3">
      <c r="A99" s="1">
        <v>8.16</v>
      </c>
      <c r="B99" s="2">
        <v>76</v>
      </c>
      <c r="C99" s="2">
        <v>2.89</v>
      </c>
      <c r="D99" s="1">
        <v>0.44500000000000001</v>
      </c>
      <c r="E99" s="1">
        <v>2</v>
      </c>
      <c r="F99" s="1">
        <v>276</v>
      </c>
      <c r="G99" s="1">
        <v>18</v>
      </c>
      <c r="H99" s="1">
        <v>8.0690000000000008</v>
      </c>
      <c r="I99" s="1">
        <v>4.21</v>
      </c>
      <c r="J99" s="1">
        <v>38.700000000000003</v>
      </c>
      <c r="K99">
        <f t="shared" si="1"/>
        <v>37.047242846569297</v>
      </c>
    </row>
    <row r="100" spans="1:11" x14ac:dyDescent="0.3">
      <c r="A100" s="1">
        <v>5.75</v>
      </c>
      <c r="B100" s="2">
        <v>36.9</v>
      </c>
      <c r="C100" s="2">
        <v>2.89</v>
      </c>
      <c r="D100" s="1">
        <v>0.44500000000000001</v>
      </c>
      <c r="E100" s="1">
        <v>2</v>
      </c>
      <c r="F100" s="1">
        <v>276</v>
      </c>
      <c r="G100" s="1">
        <v>18</v>
      </c>
      <c r="H100" s="1">
        <v>7.82</v>
      </c>
      <c r="I100" s="1">
        <v>3.57</v>
      </c>
      <c r="J100" s="1">
        <v>43.8</v>
      </c>
      <c r="K100">
        <f t="shared" si="1"/>
        <v>36.189749972385734</v>
      </c>
    </row>
    <row r="101" spans="1:11" x14ac:dyDescent="0.3">
      <c r="A101" s="1">
        <v>4.46</v>
      </c>
      <c r="B101" s="2">
        <v>62.5</v>
      </c>
      <c r="C101" s="2">
        <v>2.89</v>
      </c>
      <c r="D101" s="1">
        <v>0.44500000000000001</v>
      </c>
      <c r="E101" s="1">
        <v>2</v>
      </c>
      <c r="F101" s="1">
        <v>276</v>
      </c>
      <c r="G101" s="1">
        <v>18</v>
      </c>
      <c r="H101" s="1">
        <v>7.4160000000000004</v>
      </c>
      <c r="I101" s="1">
        <v>6.19</v>
      </c>
      <c r="J101" s="1">
        <v>33.200000000000003</v>
      </c>
      <c r="K101">
        <f t="shared" si="1"/>
        <v>32.44847679099415</v>
      </c>
    </row>
    <row r="102" spans="1:11" x14ac:dyDescent="0.3">
      <c r="A102" s="1">
        <v>6.3</v>
      </c>
      <c r="B102" s="2">
        <v>79.900000000000006</v>
      </c>
      <c r="C102" s="2">
        <v>8.56</v>
      </c>
      <c r="D102" s="1">
        <v>0.52</v>
      </c>
      <c r="E102" s="1">
        <v>5</v>
      </c>
      <c r="F102" s="1">
        <v>384</v>
      </c>
      <c r="G102" s="1">
        <v>20.9</v>
      </c>
      <c r="H102" s="1">
        <v>6.7270000000000003</v>
      </c>
      <c r="I102" s="1">
        <v>9.42</v>
      </c>
      <c r="J102" s="1">
        <v>27.5</v>
      </c>
      <c r="K102">
        <f t="shared" si="1"/>
        <v>26.863350450177727</v>
      </c>
    </row>
    <row r="103" spans="1:11" x14ac:dyDescent="0.3">
      <c r="A103" s="1">
        <v>7.71</v>
      </c>
      <c r="B103" s="2">
        <v>71.3</v>
      </c>
      <c r="C103" s="2">
        <v>8.56</v>
      </c>
      <c r="D103" s="1">
        <v>0.52</v>
      </c>
      <c r="E103" s="1">
        <v>5</v>
      </c>
      <c r="F103" s="1">
        <v>384</v>
      </c>
      <c r="G103" s="1">
        <v>20.9</v>
      </c>
      <c r="H103" s="1">
        <v>6.7809999999999997</v>
      </c>
      <c r="I103" s="1">
        <v>7.67</v>
      </c>
      <c r="J103" s="1">
        <v>26.5</v>
      </c>
      <c r="K103">
        <f t="shared" si="1"/>
        <v>28.262596086259126</v>
      </c>
    </row>
    <row r="104" spans="1:11" x14ac:dyDescent="0.3">
      <c r="A104" s="1">
        <v>8.93</v>
      </c>
      <c r="B104" s="2">
        <v>85.4</v>
      </c>
      <c r="C104" s="2">
        <v>8.56</v>
      </c>
      <c r="D104" s="1">
        <v>0.52</v>
      </c>
      <c r="E104" s="1">
        <v>5</v>
      </c>
      <c r="F104" s="1">
        <v>384</v>
      </c>
      <c r="G104" s="1">
        <v>20.9</v>
      </c>
      <c r="H104" s="1">
        <v>6.4050000000000002</v>
      </c>
      <c r="I104" s="1">
        <v>10.63</v>
      </c>
      <c r="J104" s="1">
        <v>18.600000000000001</v>
      </c>
      <c r="K104">
        <f t="shared" si="1"/>
        <v>24.445575134785965</v>
      </c>
    </row>
    <row r="105" spans="1:11" x14ac:dyDescent="0.3">
      <c r="A105" s="1">
        <v>9.7100000000000009</v>
      </c>
      <c r="B105" s="2">
        <v>87.4</v>
      </c>
      <c r="C105" s="2">
        <v>8.56</v>
      </c>
      <c r="D105" s="1">
        <v>0.52</v>
      </c>
      <c r="E105" s="1">
        <v>5</v>
      </c>
      <c r="F105" s="1">
        <v>384</v>
      </c>
      <c r="G105" s="1">
        <v>20.9</v>
      </c>
      <c r="H105" s="1">
        <v>6.1369999999999996</v>
      </c>
      <c r="I105" s="1">
        <v>13.44</v>
      </c>
      <c r="J105" s="1">
        <v>19.3</v>
      </c>
      <c r="K105">
        <f t="shared" si="1"/>
        <v>21.275145035757763</v>
      </c>
    </row>
    <row r="106" spans="1:11" x14ac:dyDescent="0.3">
      <c r="A106" s="1">
        <v>8.9</v>
      </c>
      <c r="B106" s="2">
        <v>90</v>
      </c>
      <c r="C106" s="2">
        <v>8.56</v>
      </c>
      <c r="D106" s="1">
        <v>0.52</v>
      </c>
      <c r="E106" s="1">
        <v>5</v>
      </c>
      <c r="F106" s="1">
        <v>384</v>
      </c>
      <c r="G106" s="1">
        <v>20.9</v>
      </c>
      <c r="H106" s="1">
        <v>6.1669999999999998</v>
      </c>
      <c r="I106" s="1">
        <v>12.33</v>
      </c>
      <c r="J106" s="1">
        <v>20.100000000000001</v>
      </c>
      <c r="K106">
        <f t="shared" si="1"/>
        <v>22.141006426298844</v>
      </c>
    </row>
    <row r="107" spans="1:11" x14ac:dyDescent="0.3">
      <c r="A107" s="1">
        <v>3.77</v>
      </c>
      <c r="B107" s="2">
        <v>96.7</v>
      </c>
      <c r="C107" s="2">
        <v>8.56</v>
      </c>
      <c r="D107" s="1">
        <v>0.52</v>
      </c>
      <c r="E107" s="1">
        <v>5</v>
      </c>
      <c r="F107" s="1">
        <v>384</v>
      </c>
      <c r="G107" s="1">
        <v>20.9</v>
      </c>
      <c r="H107" s="1">
        <v>5.851</v>
      </c>
      <c r="I107" s="1">
        <v>16.47</v>
      </c>
      <c r="J107" s="1">
        <v>19.5</v>
      </c>
      <c r="K107">
        <f t="shared" si="1"/>
        <v>17.871689919477802</v>
      </c>
    </row>
    <row r="108" spans="1:11" x14ac:dyDescent="0.3">
      <c r="A108" s="1">
        <v>3.63</v>
      </c>
      <c r="B108" s="2">
        <v>91.9</v>
      </c>
      <c r="C108" s="2">
        <v>8.56</v>
      </c>
      <c r="D108" s="1">
        <v>0.52</v>
      </c>
      <c r="E108" s="1">
        <v>5</v>
      </c>
      <c r="F108" s="1">
        <v>384</v>
      </c>
      <c r="G108" s="1">
        <v>20.9</v>
      </c>
      <c r="H108" s="1">
        <v>5.8360000000000003</v>
      </c>
      <c r="I108" s="1">
        <v>18.66</v>
      </c>
      <c r="J108" s="1">
        <v>19.5</v>
      </c>
      <c r="K108">
        <f t="shared" si="1"/>
        <v>16.388503347718114</v>
      </c>
    </row>
    <row r="109" spans="1:11" x14ac:dyDescent="0.3">
      <c r="A109" s="1">
        <v>0.14000000000000001</v>
      </c>
      <c r="B109" s="2">
        <v>85.2</v>
      </c>
      <c r="C109" s="2">
        <v>8.56</v>
      </c>
      <c r="D109" s="1">
        <v>0.52</v>
      </c>
      <c r="E109" s="1">
        <v>5</v>
      </c>
      <c r="F109" s="1">
        <v>384</v>
      </c>
      <c r="G109" s="1">
        <v>20.9</v>
      </c>
      <c r="H109" s="1">
        <v>6.1269999999999998</v>
      </c>
      <c r="I109" s="1">
        <v>14.09</v>
      </c>
      <c r="J109" s="1">
        <v>20.399999999999999</v>
      </c>
      <c r="K109">
        <f t="shared" si="1"/>
        <v>20.806664238655713</v>
      </c>
    </row>
    <row r="110" spans="1:11" x14ac:dyDescent="0.3">
      <c r="A110" s="1">
        <v>6.65</v>
      </c>
      <c r="B110" s="2">
        <v>97.1</v>
      </c>
      <c r="C110" s="2">
        <v>8.56</v>
      </c>
      <c r="D110" s="1">
        <v>0.52</v>
      </c>
      <c r="E110" s="1">
        <v>5</v>
      </c>
      <c r="F110" s="1">
        <v>384</v>
      </c>
      <c r="G110" s="1">
        <v>20.9</v>
      </c>
      <c r="H110" s="1">
        <v>6.4740000000000002</v>
      </c>
      <c r="I110" s="1">
        <v>12.27</v>
      </c>
      <c r="J110" s="1">
        <v>19.8</v>
      </c>
      <c r="K110">
        <f t="shared" si="1"/>
        <v>23.743647837544813</v>
      </c>
    </row>
    <row r="111" spans="1:11" x14ac:dyDescent="0.3">
      <c r="A111" s="1">
        <v>3.29</v>
      </c>
      <c r="B111" s="2">
        <v>91.2</v>
      </c>
      <c r="C111" s="2">
        <v>8.56</v>
      </c>
      <c r="D111" s="1">
        <v>0.52</v>
      </c>
      <c r="E111" s="1">
        <v>5</v>
      </c>
      <c r="F111" s="1">
        <v>384</v>
      </c>
      <c r="G111" s="1">
        <v>20.9</v>
      </c>
      <c r="H111" s="1">
        <v>6.2290000000000001</v>
      </c>
      <c r="I111" s="1">
        <v>15.55</v>
      </c>
      <c r="J111" s="1">
        <v>19.399999999999999</v>
      </c>
      <c r="K111">
        <f t="shared" si="1"/>
        <v>20.388489445061616</v>
      </c>
    </row>
    <row r="112" spans="1:11" x14ac:dyDescent="0.3">
      <c r="A112" s="1">
        <v>5.25</v>
      </c>
      <c r="B112" s="2">
        <v>54.4</v>
      </c>
      <c r="C112" s="2">
        <v>8.56</v>
      </c>
      <c r="D112" s="1">
        <v>0.52</v>
      </c>
      <c r="E112" s="1">
        <v>5</v>
      </c>
      <c r="F112" s="1">
        <v>384</v>
      </c>
      <c r="G112" s="1">
        <v>20.9</v>
      </c>
      <c r="H112" s="1">
        <v>6.1950000000000003</v>
      </c>
      <c r="I112" s="1">
        <v>13</v>
      </c>
      <c r="J112" s="1">
        <v>21.7</v>
      </c>
      <c r="K112">
        <f t="shared" si="1"/>
        <v>21.853280405916706</v>
      </c>
    </row>
    <row r="113" spans="1:11" x14ac:dyDescent="0.3">
      <c r="A113" s="1">
        <v>9.17</v>
      </c>
      <c r="B113" s="2">
        <v>81.599999999999994</v>
      </c>
      <c r="C113" s="2">
        <v>10.01</v>
      </c>
      <c r="D113" s="1">
        <v>0.54700000000000004</v>
      </c>
      <c r="E113" s="1">
        <v>6</v>
      </c>
      <c r="F113" s="1">
        <v>432</v>
      </c>
      <c r="G113" s="1">
        <v>17.8</v>
      </c>
      <c r="H113" s="1">
        <v>6.7149999999999999</v>
      </c>
      <c r="I113" s="1">
        <v>10.16</v>
      </c>
      <c r="J113" s="1">
        <v>22.8</v>
      </c>
      <c r="K113">
        <f t="shared" si="1"/>
        <v>26.326867827025033</v>
      </c>
    </row>
    <row r="114" spans="1:11" x14ac:dyDescent="0.3">
      <c r="A114" s="1">
        <v>8.48</v>
      </c>
      <c r="B114" s="2">
        <v>92.9</v>
      </c>
      <c r="C114" s="2">
        <v>10.01</v>
      </c>
      <c r="D114" s="1">
        <v>0.54700000000000004</v>
      </c>
      <c r="E114" s="1">
        <v>6</v>
      </c>
      <c r="F114" s="1">
        <v>432</v>
      </c>
      <c r="G114" s="1">
        <v>17.8</v>
      </c>
      <c r="H114" s="1">
        <v>5.9130000000000003</v>
      </c>
      <c r="I114" s="1">
        <v>16.21</v>
      </c>
      <c r="J114" s="1">
        <v>18.8</v>
      </c>
      <c r="K114">
        <f t="shared" si="1"/>
        <v>18.354579941410144</v>
      </c>
    </row>
    <row r="115" spans="1:11" x14ac:dyDescent="0.3">
      <c r="A115" s="1">
        <v>9.08</v>
      </c>
      <c r="B115" s="2">
        <v>95.4</v>
      </c>
      <c r="C115" s="2">
        <v>10.01</v>
      </c>
      <c r="D115" s="1">
        <v>0.54700000000000004</v>
      </c>
      <c r="E115" s="1">
        <v>6</v>
      </c>
      <c r="F115" s="1">
        <v>432</v>
      </c>
      <c r="G115" s="1">
        <v>17.8</v>
      </c>
      <c r="H115" s="1">
        <v>6.0919999999999996</v>
      </c>
      <c r="I115" s="1">
        <v>17.09</v>
      </c>
      <c r="J115" s="1">
        <v>18.7</v>
      </c>
      <c r="K115">
        <f t="shared" si="1"/>
        <v>18.701271656471548</v>
      </c>
    </row>
    <row r="116" spans="1:11" x14ac:dyDescent="0.3">
      <c r="A116" s="1">
        <v>2.0099999999999998</v>
      </c>
      <c r="B116" s="2">
        <v>84.2</v>
      </c>
      <c r="C116" s="2">
        <v>10.01</v>
      </c>
      <c r="D116" s="1">
        <v>0.54700000000000004</v>
      </c>
      <c r="E116" s="1">
        <v>6</v>
      </c>
      <c r="F116" s="1">
        <v>432</v>
      </c>
      <c r="G116" s="1">
        <v>17.8</v>
      </c>
      <c r="H116" s="1">
        <v>6.2539999999999996</v>
      </c>
      <c r="I116" s="1">
        <v>10.45</v>
      </c>
      <c r="J116" s="1">
        <v>18.5</v>
      </c>
      <c r="K116">
        <f t="shared" si="1"/>
        <v>23.791886649315082</v>
      </c>
    </row>
    <row r="117" spans="1:11" x14ac:dyDescent="0.3">
      <c r="A117" s="1">
        <v>4.57</v>
      </c>
      <c r="B117" s="2">
        <v>88.2</v>
      </c>
      <c r="C117" s="2">
        <v>10.01</v>
      </c>
      <c r="D117" s="1">
        <v>0.54700000000000004</v>
      </c>
      <c r="E117" s="1">
        <v>6</v>
      </c>
      <c r="F117" s="1">
        <v>432</v>
      </c>
      <c r="G117" s="1">
        <v>17.8</v>
      </c>
      <c r="H117" s="1">
        <v>5.9279999999999999</v>
      </c>
      <c r="I117" s="1">
        <v>15.76</v>
      </c>
      <c r="J117" s="1">
        <v>18.3</v>
      </c>
      <c r="K117">
        <f t="shared" si="1"/>
        <v>18.720063011585047</v>
      </c>
    </row>
    <row r="118" spans="1:11" x14ac:dyDescent="0.3">
      <c r="A118" s="1">
        <v>3.48</v>
      </c>
      <c r="B118" s="2">
        <v>72.5</v>
      </c>
      <c r="C118" s="2">
        <v>10.01</v>
      </c>
      <c r="D118" s="1">
        <v>0.54700000000000004</v>
      </c>
      <c r="E118" s="1">
        <v>6</v>
      </c>
      <c r="F118" s="1">
        <v>432</v>
      </c>
      <c r="G118" s="1">
        <v>17.8</v>
      </c>
      <c r="H118" s="1">
        <v>6.1760000000000002</v>
      </c>
      <c r="I118" s="1">
        <v>12.04</v>
      </c>
      <c r="J118" s="1">
        <v>21.2</v>
      </c>
      <c r="K118">
        <f t="shared" si="1"/>
        <v>22.373143435088672</v>
      </c>
    </row>
    <row r="119" spans="1:11" x14ac:dyDescent="0.3">
      <c r="A119" s="1">
        <v>2.21</v>
      </c>
      <c r="B119" s="2">
        <v>82.6</v>
      </c>
      <c r="C119" s="2">
        <v>10.01</v>
      </c>
      <c r="D119" s="1">
        <v>0.54700000000000004</v>
      </c>
      <c r="E119" s="1">
        <v>6</v>
      </c>
      <c r="F119" s="1">
        <v>432</v>
      </c>
      <c r="G119" s="1">
        <v>17.8</v>
      </c>
      <c r="H119" s="1">
        <v>6.0209999999999999</v>
      </c>
      <c r="I119" s="1">
        <v>10.3</v>
      </c>
      <c r="J119" s="1">
        <v>19.2</v>
      </c>
      <c r="K119">
        <f t="shared" si="1"/>
        <v>22.701154799101289</v>
      </c>
    </row>
    <row r="120" spans="1:11" x14ac:dyDescent="0.3">
      <c r="A120" s="1">
        <v>7.21</v>
      </c>
      <c r="B120" s="2">
        <v>73.099999999999994</v>
      </c>
      <c r="C120" s="2">
        <v>10.01</v>
      </c>
      <c r="D120" s="1">
        <v>0.54700000000000004</v>
      </c>
      <c r="E120" s="1">
        <v>6</v>
      </c>
      <c r="F120" s="1">
        <v>432</v>
      </c>
      <c r="G120" s="1">
        <v>17.8</v>
      </c>
      <c r="H120" s="1">
        <v>5.8719999999999999</v>
      </c>
      <c r="I120" s="1">
        <v>15.37</v>
      </c>
      <c r="J120" s="1">
        <v>20.399999999999999</v>
      </c>
      <c r="K120">
        <f t="shared" si="1"/>
        <v>18.685274634817411</v>
      </c>
    </row>
    <row r="121" spans="1:11" x14ac:dyDescent="0.3">
      <c r="A121" s="1">
        <v>2.52</v>
      </c>
      <c r="B121" s="2">
        <v>65.2</v>
      </c>
      <c r="C121" s="2">
        <v>10.01</v>
      </c>
      <c r="D121" s="1">
        <v>0.54700000000000004</v>
      </c>
      <c r="E121" s="1">
        <v>6</v>
      </c>
      <c r="F121" s="1">
        <v>432</v>
      </c>
      <c r="G121" s="1">
        <v>17.8</v>
      </c>
      <c r="H121" s="1">
        <v>5.7309999999999999</v>
      </c>
      <c r="I121" s="1">
        <v>13.61</v>
      </c>
      <c r="J121" s="1">
        <v>19.3</v>
      </c>
      <c r="K121">
        <f t="shared" si="1"/>
        <v>19.097460197295625</v>
      </c>
    </row>
    <row r="122" spans="1:11" x14ac:dyDescent="0.3">
      <c r="A122" s="1">
        <v>1.42</v>
      </c>
      <c r="B122" s="2">
        <v>69.7</v>
      </c>
      <c r="C122" s="2">
        <v>25.65</v>
      </c>
      <c r="D122" s="1">
        <v>0.58099999999999996</v>
      </c>
      <c r="E122" s="1">
        <v>2</v>
      </c>
      <c r="F122" s="1">
        <v>188</v>
      </c>
      <c r="G122" s="1">
        <v>19.100000000000001</v>
      </c>
      <c r="H122" s="1">
        <v>5.87</v>
      </c>
      <c r="I122" s="1">
        <v>14.37</v>
      </c>
      <c r="J122" s="1">
        <v>22</v>
      </c>
      <c r="K122">
        <f t="shared" si="1"/>
        <v>19.317443393092866</v>
      </c>
    </row>
    <row r="123" spans="1:11" x14ac:dyDescent="0.3">
      <c r="A123" s="1">
        <v>8.1</v>
      </c>
      <c r="B123" s="2">
        <v>84.1</v>
      </c>
      <c r="C123" s="2">
        <v>25.65</v>
      </c>
      <c r="D123" s="1">
        <v>0.58099999999999996</v>
      </c>
      <c r="E123" s="1">
        <v>2</v>
      </c>
      <c r="F123" s="1">
        <v>188</v>
      </c>
      <c r="G123" s="1">
        <v>19.100000000000001</v>
      </c>
      <c r="H123" s="1">
        <v>6.0039999999999996</v>
      </c>
      <c r="I123" s="1">
        <v>14.27</v>
      </c>
      <c r="J123" s="1">
        <v>20.3</v>
      </c>
      <c r="K123">
        <f t="shared" si="1"/>
        <v>20.064380816418375</v>
      </c>
    </row>
    <row r="124" spans="1:11" x14ac:dyDescent="0.3">
      <c r="A124" s="1">
        <v>8.09</v>
      </c>
      <c r="B124" s="2">
        <v>92.9</v>
      </c>
      <c r="C124" s="2">
        <v>25.65</v>
      </c>
      <c r="D124" s="1">
        <v>0.58099999999999996</v>
      </c>
      <c r="E124" s="1">
        <v>2</v>
      </c>
      <c r="F124" s="1">
        <v>188</v>
      </c>
      <c r="G124" s="1">
        <v>19.100000000000001</v>
      </c>
      <c r="H124" s="1">
        <v>5.9610000000000003</v>
      </c>
      <c r="I124" s="1">
        <v>17.93</v>
      </c>
      <c r="J124" s="1">
        <v>20.5</v>
      </c>
      <c r="K124">
        <f t="shared" si="1"/>
        <v>17.494273429758394</v>
      </c>
    </row>
    <row r="125" spans="1:11" x14ac:dyDescent="0.3">
      <c r="A125" s="1">
        <v>0.6</v>
      </c>
      <c r="B125" s="2">
        <v>97</v>
      </c>
      <c r="C125" s="2">
        <v>25.65</v>
      </c>
      <c r="D125" s="1">
        <v>0.58099999999999996</v>
      </c>
      <c r="E125" s="1">
        <v>2</v>
      </c>
      <c r="F125" s="1">
        <v>188</v>
      </c>
      <c r="G125" s="1">
        <v>19.100000000000001</v>
      </c>
      <c r="H125" s="1">
        <v>5.8559999999999999</v>
      </c>
      <c r="I125" s="1">
        <v>25.41</v>
      </c>
      <c r="J125" s="1">
        <v>17.3</v>
      </c>
      <c r="K125">
        <f t="shared" si="1"/>
        <v>12.154480351256968</v>
      </c>
    </row>
    <row r="126" spans="1:11" x14ac:dyDescent="0.3">
      <c r="A126" s="1">
        <v>2.88</v>
      </c>
      <c r="B126" s="2">
        <v>95.8</v>
      </c>
      <c r="C126" s="2">
        <v>25.65</v>
      </c>
      <c r="D126" s="1">
        <v>0.58099999999999996</v>
      </c>
      <c r="E126" s="1">
        <v>2</v>
      </c>
      <c r="F126" s="1">
        <v>188</v>
      </c>
      <c r="G126" s="1">
        <v>19.100000000000001</v>
      </c>
      <c r="H126" s="1">
        <v>5.8789999999999996</v>
      </c>
      <c r="I126" s="1">
        <v>17.579999999999998</v>
      </c>
      <c r="J126" s="1">
        <v>18.8</v>
      </c>
      <c r="K126">
        <f t="shared" si="1"/>
        <v>17.301326232028241</v>
      </c>
    </row>
    <row r="127" spans="1:11" x14ac:dyDescent="0.3">
      <c r="A127" s="1">
        <v>7.01</v>
      </c>
      <c r="B127" s="2">
        <v>88.4</v>
      </c>
      <c r="C127" s="2">
        <v>25.65</v>
      </c>
      <c r="D127" s="1">
        <v>0.58099999999999996</v>
      </c>
      <c r="E127" s="1">
        <v>2</v>
      </c>
      <c r="F127" s="1">
        <v>188</v>
      </c>
      <c r="G127" s="1">
        <v>19.100000000000001</v>
      </c>
      <c r="H127" s="1">
        <v>5.9859999999999998</v>
      </c>
      <c r="I127" s="1">
        <v>14.81</v>
      </c>
      <c r="J127" s="1">
        <v>21.4</v>
      </c>
      <c r="K127">
        <f t="shared" si="1"/>
        <v>19.625801132208487</v>
      </c>
    </row>
    <row r="128" spans="1:11" x14ac:dyDescent="0.3">
      <c r="A128" s="1">
        <v>3.79</v>
      </c>
      <c r="B128" s="2">
        <v>95.6</v>
      </c>
      <c r="C128" s="2">
        <v>25.65</v>
      </c>
      <c r="D128" s="1">
        <v>0.58099999999999996</v>
      </c>
      <c r="E128" s="1">
        <v>2</v>
      </c>
      <c r="F128" s="1">
        <v>188</v>
      </c>
      <c r="G128" s="1">
        <v>19.100000000000001</v>
      </c>
      <c r="H128" s="1">
        <v>5.6130000000000004</v>
      </c>
      <c r="I128" s="1">
        <v>27.26</v>
      </c>
      <c r="J128" s="1">
        <v>15.7</v>
      </c>
      <c r="K128">
        <f t="shared" si="1"/>
        <v>9.7280839527115504</v>
      </c>
    </row>
    <row r="129" spans="1:11" x14ac:dyDescent="0.3">
      <c r="A129" s="1">
        <v>7.15</v>
      </c>
      <c r="B129" s="2">
        <v>96</v>
      </c>
      <c r="C129" s="2">
        <v>21.89</v>
      </c>
      <c r="D129" s="1">
        <v>0.624</v>
      </c>
      <c r="E129" s="1">
        <v>4</v>
      </c>
      <c r="F129" s="1">
        <v>437</v>
      </c>
      <c r="G129" s="1">
        <v>21.2</v>
      </c>
      <c r="H129" s="1">
        <v>5.6929999999999996</v>
      </c>
      <c r="I129" s="1">
        <v>17.190000000000001</v>
      </c>
      <c r="J129" s="1">
        <v>16.2</v>
      </c>
      <c r="K129">
        <f t="shared" si="1"/>
        <v>16.604215417296849</v>
      </c>
    </row>
    <row r="130" spans="1:11" x14ac:dyDescent="0.3">
      <c r="A130" s="1">
        <v>3.79</v>
      </c>
      <c r="B130" s="2">
        <v>98.8</v>
      </c>
      <c r="C130" s="2">
        <v>21.89</v>
      </c>
      <c r="D130" s="1">
        <v>0.624</v>
      </c>
      <c r="E130" s="1">
        <v>4</v>
      </c>
      <c r="F130" s="1">
        <v>437</v>
      </c>
      <c r="G130" s="1">
        <v>21.2</v>
      </c>
      <c r="H130" s="1">
        <v>6.431</v>
      </c>
      <c r="I130" s="1">
        <v>15.39</v>
      </c>
      <c r="J130" s="1">
        <v>18</v>
      </c>
      <c r="K130">
        <f t="shared" si="1"/>
        <v>21.520413951376661</v>
      </c>
    </row>
    <row r="131" spans="1:11" x14ac:dyDescent="0.3">
      <c r="A131" s="1">
        <v>2.65</v>
      </c>
      <c r="B131" s="2">
        <v>94.7</v>
      </c>
      <c r="C131" s="2">
        <v>21.89</v>
      </c>
      <c r="D131" s="1">
        <v>0.624</v>
      </c>
      <c r="E131" s="1">
        <v>4</v>
      </c>
      <c r="F131" s="1">
        <v>437</v>
      </c>
      <c r="G131" s="1">
        <v>21.2</v>
      </c>
      <c r="H131" s="1">
        <v>5.6369999999999996</v>
      </c>
      <c r="I131" s="1">
        <v>18.34</v>
      </c>
      <c r="J131" s="1">
        <v>14.3</v>
      </c>
      <c r="K131">
        <f t="shared" ref="K131:K194" si="2">$R$10+$R$11*H131+$R$12*I131</f>
        <v>15.580195205793254</v>
      </c>
    </row>
    <row r="132" spans="1:11" x14ac:dyDescent="0.3">
      <c r="A132" s="1">
        <v>6.03</v>
      </c>
      <c r="B132" s="2">
        <v>98.9</v>
      </c>
      <c r="C132" s="2">
        <v>21.89</v>
      </c>
      <c r="D132" s="1">
        <v>0.624</v>
      </c>
      <c r="E132" s="1">
        <v>4</v>
      </c>
      <c r="F132" s="1">
        <v>437</v>
      </c>
      <c r="G132" s="1">
        <v>21.2</v>
      </c>
      <c r="H132" s="1">
        <v>6.4580000000000002</v>
      </c>
      <c r="I132" s="1">
        <v>12.6</v>
      </c>
      <c r="J132" s="1">
        <v>19.2</v>
      </c>
      <c r="K132">
        <f t="shared" si="2"/>
        <v>23.450152979494867</v>
      </c>
    </row>
    <row r="133" spans="1:11" x14ac:dyDescent="0.3">
      <c r="A133" s="1">
        <v>4.3899999999999997</v>
      </c>
      <c r="B133" s="2">
        <v>97.7</v>
      </c>
      <c r="C133" s="2">
        <v>21.89</v>
      </c>
      <c r="D133" s="1">
        <v>0.624</v>
      </c>
      <c r="E133" s="1">
        <v>4</v>
      </c>
      <c r="F133" s="1">
        <v>437</v>
      </c>
      <c r="G133" s="1">
        <v>21.2</v>
      </c>
      <c r="H133" s="1">
        <v>6.3259999999999996</v>
      </c>
      <c r="I133" s="1">
        <v>12.26</v>
      </c>
      <c r="J133" s="1">
        <v>19.600000000000001</v>
      </c>
      <c r="K133">
        <f t="shared" si="2"/>
        <v>22.996042799205441</v>
      </c>
    </row>
    <row r="134" spans="1:11" x14ac:dyDescent="0.3">
      <c r="A134" s="1">
        <v>8.58</v>
      </c>
      <c r="B134" s="2">
        <v>97.9</v>
      </c>
      <c r="C134" s="2">
        <v>21.89</v>
      </c>
      <c r="D134" s="1">
        <v>0.624</v>
      </c>
      <c r="E134" s="1">
        <v>4</v>
      </c>
      <c r="F134" s="1">
        <v>437</v>
      </c>
      <c r="G134" s="1">
        <v>21.2</v>
      </c>
      <c r="H134" s="1">
        <v>6.3719999999999999</v>
      </c>
      <c r="I134" s="1">
        <v>11.12</v>
      </c>
      <c r="J134" s="1">
        <v>23</v>
      </c>
      <c r="K134">
        <f t="shared" si="2"/>
        <v>23.962691547523232</v>
      </c>
    </row>
    <row r="135" spans="1:11" x14ac:dyDescent="0.3">
      <c r="A135" s="1">
        <v>0.4</v>
      </c>
      <c r="B135" s="2">
        <v>95.4</v>
      </c>
      <c r="C135" s="2">
        <v>21.89</v>
      </c>
      <c r="D135" s="1">
        <v>0.624</v>
      </c>
      <c r="E135" s="1">
        <v>4</v>
      </c>
      <c r="F135" s="1">
        <v>437</v>
      </c>
      <c r="G135" s="1">
        <v>21.2</v>
      </c>
      <c r="H135" s="1">
        <v>5.8220000000000001</v>
      </c>
      <c r="I135" s="1">
        <v>15.03</v>
      </c>
      <c r="J135" s="1">
        <v>18.399999999999999</v>
      </c>
      <c r="K135">
        <f t="shared" si="2"/>
        <v>18.648937069243587</v>
      </c>
    </row>
    <row r="136" spans="1:11" x14ac:dyDescent="0.3">
      <c r="A136" s="1">
        <v>5.48</v>
      </c>
      <c r="B136" s="2">
        <v>98.4</v>
      </c>
      <c r="C136" s="2">
        <v>21.89</v>
      </c>
      <c r="D136" s="1">
        <v>0.624</v>
      </c>
      <c r="E136" s="1">
        <v>4</v>
      </c>
      <c r="F136" s="1">
        <v>437</v>
      </c>
      <c r="G136" s="1">
        <v>21.2</v>
      </c>
      <c r="H136" s="1">
        <v>5.7569999999999997</v>
      </c>
      <c r="I136" s="1">
        <v>17.309999999999999</v>
      </c>
      <c r="J136" s="1">
        <v>15.6</v>
      </c>
      <c r="K136">
        <f t="shared" si="2"/>
        <v>16.853198848185095</v>
      </c>
    </row>
    <row r="137" spans="1:11" x14ac:dyDescent="0.3">
      <c r="A137" s="1">
        <v>0.66</v>
      </c>
      <c r="B137" s="2">
        <v>98.2</v>
      </c>
      <c r="C137" s="2">
        <v>21.89</v>
      </c>
      <c r="D137" s="1">
        <v>0.624</v>
      </c>
      <c r="E137" s="1">
        <v>4</v>
      </c>
      <c r="F137" s="1">
        <v>437</v>
      </c>
      <c r="G137" s="1">
        <v>21.2</v>
      </c>
      <c r="H137" s="1">
        <v>6.335</v>
      </c>
      <c r="I137" s="1">
        <v>16.96</v>
      </c>
      <c r="J137" s="1">
        <v>18.100000000000001</v>
      </c>
      <c r="K137">
        <f t="shared" si="2"/>
        <v>20.022811720117065</v>
      </c>
    </row>
    <row r="138" spans="1:11" x14ac:dyDescent="0.3">
      <c r="A138" s="1">
        <v>9.8699999999999992</v>
      </c>
      <c r="B138" s="2">
        <v>93.5</v>
      </c>
      <c r="C138" s="2">
        <v>21.89</v>
      </c>
      <c r="D138" s="1">
        <v>0.624</v>
      </c>
      <c r="E138" s="1">
        <v>4</v>
      </c>
      <c r="F138" s="1">
        <v>437</v>
      </c>
      <c r="G138" s="1">
        <v>21.2</v>
      </c>
      <c r="H138" s="1">
        <v>5.9420000000000002</v>
      </c>
      <c r="I138" s="1">
        <v>16.899999999999999</v>
      </c>
      <c r="J138" s="1">
        <v>17.399999999999999</v>
      </c>
      <c r="K138">
        <f t="shared" si="2"/>
        <v>18.059101542327454</v>
      </c>
    </row>
    <row r="139" spans="1:11" x14ac:dyDescent="0.3">
      <c r="A139" s="1">
        <v>5.05</v>
      </c>
      <c r="B139" s="2">
        <v>98.4</v>
      </c>
      <c r="C139" s="2">
        <v>21.89</v>
      </c>
      <c r="D139" s="1">
        <v>0.624</v>
      </c>
      <c r="E139" s="1">
        <v>4</v>
      </c>
      <c r="F139" s="1">
        <v>437</v>
      </c>
      <c r="G139" s="1">
        <v>21.2</v>
      </c>
      <c r="H139" s="1">
        <v>6.4539999999999997</v>
      </c>
      <c r="I139" s="1">
        <v>14.59</v>
      </c>
      <c r="J139" s="1">
        <v>17.100000000000001</v>
      </c>
      <c r="K139">
        <f t="shared" si="2"/>
        <v>22.1514807424117</v>
      </c>
    </row>
    <row r="140" spans="1:11" x14ac:dyDescent="0.3">
      <c r="A140" s="1">
        <v>0.91</v>
      </c>
      <c r="B140" s="2">
        <v>98.2</v>
      </c>
      <c r="C140" s="2">
        <v>21.89</v>
      </c>
      <c r="D140" s="1">
        <v>0.624</v>
      </c>
      <c r="E140" s="1">
        <v>4</v>
      </c>
      <c r="F140" s="1">
        <v>437</v>
      </c>
      <c r="G140" s="1">
        <v>21.2</v>
      </c>
      <c r="H140" s="1">
        <v>5.8570000000000002</v>
      </c>
      <c r="I140" s="1">
        <v>21.32</v>
      </c>
      <c r="J140" s="1">
        <v>13.3</v>
      </c>
      <c r="K140">
        <f t="shared" si="2"/>
        <v>14.786820726299798</v>
      </c>
    </row>
    <row r="141" spans="1:11" x14ac:dyDescent="0.3">
      <c r="A141" s="1">
        <v>2.92</v>
      </c>
      <c r="B141" s="2">
        <v>97.9</v>
      </c>
      <c r="C141" s="2">
        <v>21.89</v>
      </c>
      <c r="D141" s="1">
        <v>0.624</v>
      </c>
      <c r="E141" s="1">
        <v>4</v>
      </c>
      <c r="F141" s="1">
        <v>437</v>
      </c>
      <c r="G141" s="1">
        <v>21.2</v>
      </c>
      <c r="H141" s="1">
        <v>6.1509999999999998</v>
      </c>
      <c r="I141" s="1">
        <v>18.46</v>
      </c>
      <c r="J141" s="1">
        <v>17.8</v>
      </c>
      <c r="K141">
        <f t="shared" si="2"/>
        <v>18.121833229632948</v>
      </c>
    </row>
    <row r="142" spans="1:11" x14ac:dyDescent="0.3">
      <c r="A142" s="1">
        <v>8.82</v>
      </c>
      <c r="B142" s="2">
        <v>93.6</v>
      </c>
      <c r="C142" s="2">
        <v>21.89</v>
      </c>
      <c r="D142" s="1">
        <v>0.624</v>
      </c>
      <c r="E142" s="1">
        <v>4</v>
      </c>
      <c r="F142" s="1">
        <v>437</v>
      </c>
      <c r="G142" s="1">
        <v>21.2</v>
      </c>
      <c r="H142" s="1">
        <v>6.1740000000000004</v>
      </c>
      <c r="I142" s="1">
        <v>24.16</v>
      </c>
      <c r="J142" s="1">
        <v>14</v>
      </c>
      <c r="K142">
        <f t="shared" si="2"/>
        <v>14.577570848081159</v>
      </c>
    </row>
    <row r="143" spans="1:11" x14ac:dyDescent="0.3">
      <c r="A143" s="1">
        <v>3.92</v>
      </c>
      <c r="B143" s="2">
        <v>100</v>
      </c>
      <c r="C143" s="2">
        <v>21.89</v>
      </c>
      <c r="D143" s="1">
        <v>0.624</v>
      </c>
      <c r="E143" s="1">
        <v>4</v>
      </c>
      <c r="F143" s="1">
        <v>437</v>
      </c>
      <c r="G143" s="1">
        <v>21.2</v>
      </c>
      <c r="H143" s="1">
        <v>5.0190000000000001</v>
      </c>
      <c r="I143" s="1">
        <v>34.409999999999997</v>
      </c>
      <c r="J143" s="1">
        <v>14.4</v>
      </c>
      <c r="K143">
        <f t="shared" si="2"/>
        <v>2.1089178001701185</v>
      </c>
    </row>
    <row r="144" spans="1:11" x14ac:dyDescent="0.3">
      <c r="A144" s="1">
        <v>3.83</v>
      </c>
      <c r="B144" s="2">
        <v>100</v>
      </c>
      <c r="C144" s="2">
        <v>19.579999999999998</v>
      </c>
      <c r="D144" s="1">
        <v>0.871</v>
      </c>
      <c r="E144" s="1">
        <v>5</v>
      </c>
      <c r="F144" s="1">
        <v>403</v>
      </c>
      <c r="G144" s="1">
        <v>14.7</v>
      </c>
      <c r="H144" s="1">
        <v>5.4029999999999996</v>
      </c>
      <c r="I144" s="1">
        <v>26.82</v>
      </c>
      <c r="J144" s="1">
        <v>13.4</v>
      </c>
      <c r="K144">
        <f t="shared" si="2"/>
        <v>8.9408161430682895</v>
      </c>
    </row>
    <row r="145" spans="1:11" x14ac:dyDescent="0.3">
      <c r="A145" s="1">
        <v>0.68</v>
      </c>
      <c r="B145" s="2">
        <v>100</v>
      </c>
      <c r="C145" s="2">
        <v>19.579999999999998</v>
      </c>
      <c r="D145" s="1">
        <v>0.871</v>
      </c>
      <c r="E145" s="1">
        <v>5</v>
      </c>
      <c r="F145" s="1">
        <v>403</v>
      </c>
      <c r="G145" s="1">
        <v>14.7</v>
      </c>
      <c r="H145" s="1">
        <v>5.468</v>
      </c>
      <c r="I145" s="1">
        <v>26.42</v>
      </c>
      <c r="J145" s="1">
        <v>15.6</v>
      </c>
      <c r="K145">
        <f t="shared" si="2"/>
        <v>9.5289206957478179</v>
      </c>
    </row>
    <row r="146" spans="1:11" x14ac:dyDescent="0.3">
      <c r="A146" s="1">
        <v>1.25</v>
      </c>
      <c r="B146" s="2">
        <v>97.8</v>
      </c>
      <c r="C146" s="2">
        <v>19.579999999999998</v>
      </c>
      <c r="D146" s="1">
        <v>0.871</v>
      </c>
      <c r="E146" s="1">
        <v>5</v>
      </c>
      <c r="F146" s="1">
        <v>403</v>
      </c>
      <c r="G146" s="1">
        <v>14.7</v>
      </c>
      <c r="H146" s="1">
        <v>4.9029999999999996</v>
      </c>
      <c r="I146" s="1">
        <v>29.29</v>
      </c>
      <c r="J146" s="1">
        <v>11.8</v>
      </c>
      <c r="K146">
        <f t="shared" si="2"/>
        <v>4.8067970653170171</v>
      </c>
    </row>
    <row r="147" spans="1:11" x14ac:dyDescent="0.3">
      <c r="A147" s="1">
        <v>2.88</v>
      </c>
      <c r="B147" s="2">
        <v>100</v>
      </c>
      <c r="C147" s="2">
        <v>19.579999999999998</v>
      </c>
      <c r="D147" s="1">
        <v>0.871</v>
      </c>
      <c r="E147" s="1">
        <v>5</v>
      </c>
      <c r="F147" s="1">
        <v>403</v>
      </c>
      <c r="G147" s="1">
        <v>14.7</v>
      </c>
      <c r="H147" s="1">
        <v>6.13</v>
      </c>
      <c r="I147" s="1">
        <v>27.8</v>
      </c>
      <c r="J147" s="1">
        <v>13.8</v>
      </c>
      <c r="K147">
        <f t="shared" si="2"/>
        <v>12.015215840121716</v>
      </c>
    </row>
    <row r="148" spans="1:11" x14ac:dyDescent="0.3">
      <c r="A148" s="1">
        <v>9.89</v>
      </c>
      <c r="B148" s="2">
        <v>100</v>
      </c>
      <c r="C148" s="2">
        <v>19.579999999999998</v>
      </c>
      <c r="D148" s="1">
        <v>0.871</v>
      </c>
      <c r="E148" s="1">
        <v>5</v>
      </c>
      <c r="F148" s="1">
        <v>403</v>
      </c>
      <c r="G148" s="1">
        <v>14.7</v>
      </c>
      <c r="H148" s="1">
        <v>5.6280000000000001</v>
      </c>
      <c r="I148" s="1">
        <v>16.649999999999999</v>
      </c>
      <c r="J148" s="1">
        <v>15.6</v>
      </c>
      <c r="K148">
        <f t="shared" si="2"/>
        <v>16.619927698806805</v>
      </c>
    </row>
    <row r="149" spans="1:11" x14ac:dyDescent="0.3">
      <c r="A149" s="1">
        <v>8.5399999999999991</v>
      </c>
      <c r="B149" s="2">
        <v>95.7</v>
      </c>
      <c r="C149" s="2">
        <v>19.579999999999998</v>
      </c>
      <c r="D149" s="1">
        <v>0.871</v>
      </c>
      <c r="E149" s="1">
        <v>5</v>
      </c>
      <c r="F149" s="1">
        <v>403</v>
      </c>
      <c r="G149" s="1">
        <v>14.7</v>
      </c>
      <c r="H149" s="1">
        <v>4.9260000000000002</v>
      </c>
      <c r="I149" s="1">
        <v>29.53</v>
      </c>
      <c r="J149" s="1">
        <v>14.6</v>
      </c>
      <c r="K149">
        <f t="shared" si="2"/>
        <v>4.7698111887381671</v>
      </c>
    </row>
    <row r="150" spans="1:11" x14ac:dyDescent="0.3">
      <c r="A150" s="1">
        <v>4.75</v>
      </c>
      <c r="B150" s="2">
        <v>93.8</v>
      </c>
      <c r="C150" s="2">
        <v>19.579999999999998</v>
      </c>
      <c r="D150" s="1">
        <v>0.871</v>
      </c>
      <c r="E150" s="1">
        <v>5</v>
      </c>
      <c r="F150" s="1">
        <v>403</v>
      </c>
      <c r="G150" s="1">
        <v>14.7</v>
      </c>
      <c r="H150" s="1">
        <v>5.1859999999999999</v>
      </c>
      <c r="I150" s="1">
        <v>28.32</v>
      </c>
      <c r="J150" s="1">
        <v>17.8</v>
      </c>
      <c r="K150">
        <f t="shared" si="2"/>
        <v>6.8717096491010672</v>
      </c>
    </row>
    <row r="151" spans="1:11" x14ac:dyDescent="0.3">
      <c r="A151" s="1">
        <v>3.07</v>
      </c>
      <c r="B151" s="2">
        <v>94.9</v>
      </c>
      <c r="C151" s="2">
        <v>19.579999999999998</v>
      </c>
      <c r="D151" s="1">
        <v>0.871</v>
      </c>
      <c r="E151" s="1">
        <v>5</v>
      </c>
      <c r="F151" s="1">
        <v>403</v>
      </c>
      <c r="G151" s="1">
        <v>14.7</v>
      </c>
      <c r="H151" s="1">
        <v>5.5970000000000004</v>
      </c>
      <c r="I151" s="1">
        <v>21.45</v>
      </c>
      <c r="J151" s="1">
        <v>15.4</v>
      </c>
      <c r="K151">
        <f t="shared" si="2"/>
        <v>13.378669266920557</v>
      </c>
    </row>
    <row r="152" spans="1:11" x14ac:dyDescent="0.3">
      <c r="A152" s="1">
        <v>9.17</v>
      </c>
      <c r="B152" s="2">
        <v>97.3</v>
      </c>
      <c r="C152" s="2">
        <v>19.579999999999998</v>
      </c>
      <c r="D152" s="1">
        <v>0.871</v>
      </c>
      <c r="E152" s="1">
        <v>5</v>
      </c>
      <c r="F152" s="1">
        <v>403</v>
      </c>
      <c r="G152" s="1">
        <v>14.7</v>
      </c>
      <c r="H152" s="1">
        <v>6.1219999999999999</v>
      </c>
      <c r="I152" s="1">
        <v>14.1</v>
      </c>
      <c r="J152" s="1">
        <v>21.5</v>
      </c>
      <c r="K152">
        <f t="shared" si="2"/>
        <v>20.774766715391593</v>
      </c>
    </row>
    <row r="153" spans="1:11" x14ac:dyDescent="0.3">
      <c r="A153" s="1">
        <v>9.33</v>
      </c>
      <c r="B153" s="2">
        <v>100</v>
      </c>
      <c r="C153" s="2">
        <v>19.579999999999998</v>
      </c>
      <c r="D153" s="1">
        <v>0.871</v>
      </c>
      <c r="E153" s="1">
        <v>5</v>
      </c>
      <c r="F153" s="1">
        <v>403</v>
      </c>
      <c r="G153" s="1">
        <v>14.7</v>
      </c>
      <c r="H153" s="1">
        <v>5.4039999999999999</v>
      </c>
      <c r="I153" s="1">
        <v>13.28</v>
      </c>
      <c r="J153" s="1">
        <v>19.600000000000001</v>
      </c>
      <c r="K153">
        <f t="shared" si="2"/>
        <v>17.643442776718132</v>
      </c>
    </row>
    <row r="154" spans="1:11" x14ac:dyDescent="0.3">
      <c r="A154" s="1">
        <v>3.51</v>
      </c>
      <c r="B154" s="2">
        <v>88</v>
      </c>
      <c r="C154" s="2">
        <v>19.579999999999998</v>
      </c>
      <c r="D154" s="1">
        <v>0.871</v>
      </c>
      <c r="E154" s="1">
        <v>5</v>
      </c>
      <c r="F154" s="1">
        <v>403</v>
      </c>
      <c r="G154" s="1">
        <v>14.7</v>
      </c>
      <c r="H154" s="1">
        <v>5.0119999999999996</v>
      </c>
      <c r="I154" s="1">
        <v>12.12</v>
      </c>
      <c r="J154" s="1">
        <v>15.3</v>
      </c>
      <c r="K154">
        <f t="shared" si="2"/>
        <v>16.391421554581392</v>
      </c>
    </row>
    <row r="155" spans="1:11" x14ac:dyDescent="0.3">
      <c r="A155" s="1">
        <v>9.81</v>
      </c>
      <c r="B155" s="2">
        <v>98.5</v>
      </c>
      <c r="C155" s="2">
        <v>19.579999999999998</v>
      </c>
      <c r="D155" s="1">
        <v>0.871</v>
      </c>
      <c r="E155" s="1">
        <v>5</v>
      </c>
      <c r="F155" s="1">
        <v>403</v>
      </c>
      <c r="G155" s="1">
        <v>14.7</v>
      </c>
      <c r="H155" s="1">
        <v>5.7089999999999996</v>
      </c>
      <c r="I155" s="1">
        <v>15.79</v>
      </c>
      <c r="J155" s="1">
        <v>19.399999999999999</v>
      </c>
      <c r="K155">
        <f t="shared" si="2"/>
        <v>17.585033692988013</v>
      </c>
    </row>
    <row r="156" spans="1:11" x14ac:dyDescent="0.3">
      <c r="A156" s="1">
        <v>1.24</v>
      </c>
      <c r="B156" s="2">
        <v>96</v>
      </c>
      <c r="C156" s="2">
        <v>19.579999999999998</v>
      </c>
      <c r="D156" s="1">
        <v>0.871</v>
      </c>
      <c r="E156" s="1">
        <v>5</v>
      </c>
      <c r="F156" s="1">
        <v>403</v>
      </c>
      <c r="G156" s="1">
        <v>14.7</v>
      </c>
      <c r="H156" s="1">
        <v>6.1289999999999996</v>
      </c>
      <c r="I156" s="1">
        <v>15.12</v>
      </c>
      <c r="J156" s="1">
        <v>17</v>
      </c>
      <c r="K156">
        <f t="shared" si="2"/>
        <v>20.155224730352934</v>
      </c>
    </row>
    <row r="157" spans="1:11" x14ac:dyDescent="0.3">
      <c r="A157" s="1">
        <v>0.76</v>
      </c>
      <c r="B157" s="2">
        <v>82.6</v>
      </c>
      <c r="C157" s="2">
        <v>19.579999999999998</v>
      </c>
      <c r="D157" s="1">
        <v>0.871</v>
      </c>
      <c r="E157" s="1">
        <v>5</v>
      </c>
      <c r="F157" s="1">
        <v>403</v>
      </c>
      <c r="G157" s="1">
        <v>14.7</v>
      </c>
      <c r="H157" s="1">
        <v>6.1520000000000001</v>
      </c>
      <c r="I157" s="1">
        <v>15.02</v>
      </c>
      <c r="J157" s="1">
        <v>15.6</v>
      </c>
      <c r="K157">
        <f t="shared" si="2"/>
        <v>20.336640687417095</v>
      </c>
    </row>
    <row r="158" spans="1:11" x14ac:dyDescent="0.3">
      <c r="A158" s="1">
        <v>9.09</v>
      </c>
      <c r="B158" s="2">
        <v>94</v>
      </c>
      <c r="C158" s="2">
        <v>19.579999999999998</v>
      </c>
      <c r="D158" s="1">
        <v>0.871</v>
      </c>
      <c r="E158" s="1">
        <v>5</v>
      </c>
      <c r="F158" s="1">
        <v>403</v>
      </c>
      <c r="G158" s="1">
        <v>14.7</v>
      </c>
      <c r="H158" s="1">
        <v>5.2720000000000002</v>
      </c>
      <c r="I158" s="1">
        <v>16.14</v>
      </c>
      <c r="J158" s="1">
        <v>13.1</v>
      </c>
      <c r="K158">
        <f t="shared" si="2"/>
        <v>15.1337859268475</v>
      </c>
    </row>
    <row r="159" spans="1:11" x14ac:dyDescent="0.3">
      <c r="A159" s="1">
        <v>7.86</v>
      </c>
      <c r="B159" s="2">
        <v>97.4</v>
      </c>
      <c r="C159" s="2">
        <v>19.579999999999998</v>
      </c>
      <c r="D159" s="1">
        <v>0.60499999999999998</v>
      </c>
      <c r="E159" s="1">
        <v>5</v>
      </c>
      <c r="F159" s="1">
        <v>403</v>
      </c>
      <c r="G159" s="1">
        <v>14.7</v>
      </c>
      <c r="H159" s="1">
        <v>6.9429999999999996</v>
      </c>
      <c r="I159" s="1">
        <v>4.59</v>
      </c>
      <c r="J159" s="1">
        <v>41.3</v>
      </c>
      <c r="K159">
        <f t="shared" si="2"/>
        <v>31.066415409193567</v>
      </c>
    </row>
    <row r="160" spans="1:11" x14ac:dyDescent="0.3">
      <c r="A160" s="1">
        <v>4.6900000000000004</v>
      </c>
      <c r="B160" s="2">
        <v>100</v>
      </c>
      <c r="C160" s="2">
        <v>19.579999999999998</v>
      </c>
      <c r="D160" s="1">
        <v>0.60499999999999998</v>
      </c>
      <c r="E160" s="1">
        <v>5</v>
      </c>
      <c r="F160" s="1">
        <v>403</v>
      </c>
      <c r="G160" s="1">
        <v>14.7</v>
      </c>
      <c r="H160" s="1">
        <v>6.0659999999999998</v>
      </c>
      <c r="I160" s="1">
        <v>6.43</v>
      </c>
      <c r="J160" s="1">
        <v>24.3</v>
      </c>
      <c r="K160">
        <f t="shared" si="2"/>
        <v>25.416347011921211</v>
      </c>
    </row>
    <row r="161" spans="1:11" x14ac:dyDescent="0.3">
      <c r="A161" s="1">
        <v>4.8099999999999996</v>
      </c>
      <c r="B161" s="2">
        <v>100</v>
      </c>
      <c r="C161" s="2">
        <v>19.579999999999998</v>
      </c>
      <c r="D161" s="1">
        <v>0.871</v>
      </c>
      <c r="E161" s="1">
        <v>5</v>
      </c>
      <c r="F161" s="1">
        <v>403</v>
      </c>
      <c r="G161" s="1">
        <v>14.7</v>
      </c>
      <c r="H161" s="1">
        <v>6.51</v>
      </c>
      <c r="I161" s="1">
        <v>7.39</v>
      </c>
      <c r="J161" s="1">
        <v>23.3</v>
      </c>
      <c r="K161">
        <f t="shared" si="2"/>
        <v>27.06176887609228</v>
      </c>
    </row>
    <row r="162" spans="1:11" x14ac:dyDescent="0.3">
      <c r="A162" s="1">
        <v>8.65</v>
      </c>
      <c r="B162" s="2">
        <v>92.6</v>
      </c>
      <c r="C162" s="2">
        <v>19.579999999999998</v>
      </c>
      <c r="D162" s="1">
        <v>0.60499999999999998</v>
      </c>
      <c r="E162" s="1">
        <v>5</v>
      </c>
      <c r="F162" s="1">
        <v>403</v>
      </c>
      <c r="G162" s="1">
        <v>14.7</v>
      </c>
      <c r="H162" s="1">
        <v>6.25</v>
      </c>
      <c r="I162" s="1">
        <v>5.5</v>
      </c>
      <c r="J162" s="1">
        <v>27</v>
      </c>
      <c r="K162">
        <f t="shared" si="2"/>
        <v>26.95118125188618</v>
      </c>
    </row>
    <row r="163" spans="1:11" x14ac:dyDescent="0.3">
      <c r="A163" s="1">
        <v>2.63</v>
      </c>
      <c r="B163" s="2">
        <v>90.8</v>
      </c>
      <c r="C163" s="2">
        <v>19.579999999999998</v>
      </c>
      <c r="D163" s="1">
        <v>0.60499999999999998</v>
      </c>
      <c r="E163" s="1">
        <v>5</v>
      </c>
      <c r="F163" s="1">
        <v>403</v>
      </c>
      <c r="G163" s="1">
        <v>14.7</v>
      </c>
      <c r="H163" s="1">
        <v>7.4889999999999999</v>
      </c>
      <c r="I163" s="1">
        <v>1.73</v>
      </c>
      <c r="J163" s="1">
        <v>50</v>
      </c>
      <c r="K163">
        <f t="shared" si="2"/>
        <v>35.685314484579528</v>
      </c>
    </row>
    <row r="164" spans="1:11" x14ac:dyDescent="0.3">
      <c r="A164" s="1">
        <v>8.39</v>
      </c>
      <c r="B164" s="2">
        <v>98.2</v>
      </c>
      <c r="C164" s="2">
        <v>19.579999999999998</v>
      </c>
      <c r="D164" s="1">
        <v>0.60499999999999998</v>
      </c>
      <c r="E164" s="1">
        <v>5</v>
      </c>
      <c r="F164" s="1">
        <v>403</v>
      </c>
      <c r="G164" s="1">
        <v>14.7</v>
      </c>
      <c r="H164" s="1">
        <v>7.8019999999999996</v>
      </c>
      <c r="I164" s="1">
        <v>1.92</v>
      </c>
      <c r="J164" s="1">
        <v>50</v>
      </c>
      <c r="K164">
        <f t="shared" si="2"/>
        <v>37.157935040170493</v>
      </c>
    </row>
    <row r="165" spans="1:11" x14ac:dyDescent="0.3">
      <c r="A165" s="1">
        <v>1.26</v>
      </c>
      <c r="B165" s="2">
        <v>93.9</v>
      </c>
      <c r="C165" s="2">
        <v>19.579999999999998</v>
      </c>
      <c r="D165" s="1">
        <v>0.60499999999999998</v>
      </c>
      <c r="E165" s="1">
        <v>5</v>
      </c>
      <c r="F165" s="1">
        <v>403</v>
      </c>
      <c r="G165" s="1">
        <v>14.7</v>
      </c>
      <c r="H165" s="1">
        <v>8.375</v>
      </c>
      <c r="I165" s="1">
        <v>3.32</v>
      </c>
      <c r="J165" s="1">
        <v>50</v>
      </c>
      <c r="K165">
        <f t="shared" si="2"/>
        <v>39.177946887253547</v>
      </c>
    </row>
    <row r="166" spans="1:11" x14ac:dyDescent="0.3">
      <c r="A166" s="1">
        <v>0.75</v>
      </c>
      <c r="B166" s="2">
        <v>91.8</v>
      </c>
      <c r="C166" s="2">
        <v>19.579999999999998</v>
      </c>
      <c r="D166" s="1">
        <v>0.60499999999999998</v>
      </c>
      <c r="E166" s="1">
        <v>5</v>
      </c>
      <c r="F166" s="1">
        <v>403</v>
      </c>
      <c r="G166" s="1">
        <v>14.7</v>
      </c>
      <c r="H166" s="1">
        <v>5.8540000000000001</v>
      </c>
      <c r="I166" s="1">
        <v>11.64</v>
      </c>
      <c r="J166" s="1">
        <v>22.7</v>
      </c>
      <c r="K166">
        <f t="shared" si="2"/>
        <v>20.989565037829955</v>
      </c>
    </row>
    <row r="167" spans="1:11" x14ac:dyDescent="0.3">
      <c r="A167" s="1">
        <v>6.11</v>
      </c>
      <c r="B167" s="2">
        <v>93</v>
      </c>
      <c r="C167" s="2">
        <v>19.579999999999998</v>
      </c>
      <c r="D167" s="1">
        <v>0.60499999999999998</v>
      </c>
      <c r="E167" s="1">
        <v>5</v>
      </c>
      <c r="F167" s="1">
        <v>403</v>
      </c>
      <c r="G167" s="1">
        <v>14.7</v>
      </c>
      <c r="H167" s="1">
        <v>6.101</v>
      </c>
      <c r="I167" s="1">
        <v>9.81</v>
      </c>
      <c r="J167" s="1">
        <v>25</v>
      </c>
      <c r="K167">
        <f t="shared" si="2"/>
        <v>23.423493421627835</v>
      </c>
    </row>
    <row r="168" spans="1:11" x14ac:dyDescent="0.3">
      <c r="A168" s="1">
        <v>1.5</v>
      </c>
      <c r="B168" s="2">
        <v>96.2</v>
      </c>
      <c r="C168" s="2">
        <v>19.579999999999998</v>
      </c>
      <c r="D168" s="1">
        <v>0.60499999999999998</v>
      </c>
      <c r="E168" s="1">
        <v>5</v>
      </c>
      <c r="F168" s="1">
        <v>403</v>
      </c>
      <c r="G168" s="1">
        <v>14.7</v>
      </c>
      <c r="H168" s="1">
        <v>7.9290000000000003</v>
      </c>
      <c r="I168" s="1">
        <v>3.7</v>
      </c>
      <c r="J168" s="1">
        <v>50</v>
      </c>
      <c r="K168">
        <f t="shared" si="2"/>
        <v>36.661575279226682</v>
      </c>
    </row>
    <row r="169" spans="1:11" x14ac:dyDescent="0.3">
      <c r="A169" s="1">
        <v>1.33</v>
      </c>
      <c r="B169" s="2">
        <v>79.2</v>
      </c>
      <c r="C169" s="2">
        <v>19.579999999999998</v>
      </c>
      <c r="D169" s="1">
        <v>0.60499999999999998</v>
      </c>
      <c r="E169" s="1">
        <v>5</v>
      </c>
      <c r="F169" s="1">
        <v>403</v>
      </c>
      <c r="G169" s="1">
        <v>14.7</v>
      </c>
      <c r="H169" s="1">
        <v>5.8769999999999998</v>
      </c>
      <c r="I169" s="1">
        <v>12.14</v>
      </c>
      <c r="J169" s="1">
        <v>23.8</v>
      </c>
      <c r="K169">
        <f t="shared" si="2"/>
        <v>20.785565994347628</v>
      </c>
    </row>
    <row r="170" spans="1:11" x14ac:dyDescent="0.3">
      <c r="A170" s="1">
        <v>6.02</v>
      </c>
      <c r="B170" s="2">
        <v>96.1</v>
      </c>
      <c r="C170" s="2">
        <v>19.579999999999998</v>
      </c>
      <c r="D170" s="1">
        <v>0.60499999999999998</v>
      </c>
      <c r="E170" s="1">
        <v>5</v>
      </c>
      <c r="F170" s="1">
        <v>403</v>
      </c>
      <c r="G170" s="1">
        <v>14.7</v>
      </c>
      <c r="H170" s="1">
        <v>6.319</v>
      </c>
      <c r="I170" s="1">
        <v>11.1</v>
      </c>
      <c r="J170" s="1">
        <v>23.8</v>
      </c>
      <c r="K170">
        <f t="shared" si="2"/>
        <v>23.705514951038282</v>
      </c>
    </row>
    <row r="171" spans="1:11" x14ac:dyDescent="0.3">
      <c r="A171" s="1">
        <v>0.42</v>
      </c>
      <c r="B171" s="2">
        <v>95.2</v>
      </c>
      <c r="C171" s="2">
        <v>19.579999999999998</v>
      </c>
      <c r="D171" s="1">
        <v>0.60499999999999998</v>
      </c>
      <c r="E171" s="1">
        <v>5</v>
      </c>
      <c r="F171" s="1">
        <v>403</v>
      </c>
      <c r="G171" s="1">
        <v>14.7</v>
      </c>
      <c r="H171" s="1">
        <v>6.4020000000000001</v>
      </c>
      <c r="I171" s="1">
        <v>11.32</v>
      </c>
      <c r="J171" s="1">
        <v>22.3</v>
      </c>
      <c r="K171">
        <f t="shared" si="2"/>
        <v>23.987063520204501</v>
      </c>
    </row>
    <row r="172" spans="1:11" x14ac:dyDescent="0.3">
      <c r="A172" s="1">
        <v>4.8</v>
      </c>
      <c r="B172" s="2">
        <v>94.6</v>
      </c>
      <c r="C172" s="2">
        <v>19.579999999999998</v>
      </c>
      <c r="D172" s="1">
        <v>0.60499999999999998</v>
      </c>
      <c r="E172" s="1">
        <v>5</v>
      </c>
      <c r="F172" s="1">
        <v>403</v>
      </c>
      <c r="G172" s="1">
        <v>14.7</v>
      </c>
      <c r="H172" s="1">
        <v>5.875</v>
      </c>
      <c r="I172" s="1">
        <v>14.43</v>
      </c>
      <c r="J172" s="1">
        <v>17.399999999999999</v>
      </c>
      <c r="K172">
        <f t="shared" si="2"/>
        <v>19.304375832959902</v>
      </c>
    </row>
    <row r="173" spans="1:11" x14ac:dyDescent="0.3">
      <c r="A173" s="1">
        <v>6.98</v>
      </c>
      <c r="B173" s="2">
        <v>97.3</v>
      </c>
      <c r="C173" s="2">
        <v>19.579999999999998</v>
      </c>
      <c r="D173" s="1">
        <v>0.60499999999999998</v>
      </c>
      <c r="E173" s="1">
        <v>5</v>
      </c>
      <c r="F173" s="1">
        <v>403</v>
      </c>
      <c r="G173" s="1">
        <v>14.7</v>
      </c>
      <c r="H173" s="1">
        <v>5.88</v>
      </c>
      <c r="I173" s="1">
        <v>12.03</v>
      </c>
      <c r="J173" s="1">
        <v>19.100000000000001</v>
      </c>
      <c r="K173">
        <f t="shared" si="2"/>
        <v>20.871509775067494</v>
      </c>
    </row>
    <row r="174" spans="1:11" x14ac:dyDescent="0.3">
      <c r="A174" s="1">
        <v>0.57999999999999996</v>
      </c>
      <c r="B174" s="2">
        <v>88.5</v>
      </c>
      <c r="C174" s="2">
        <v>4.05</v>
      </c>
      <c r="D174" s="1">
        <v>0.51</v>
      </c>
      <c r="E174" s="1">
        <v>5</v>
      </c>
      <c r="F174" s="1">
        <v>296</v>
      </c>
      <c r="G174" s="1">
        <v>16.600000000000001</v>
      </c>
      <c r="H174" s="1">
        <v>5.5720000000000001</v>
      </c>
      <c r="I174" s="1">
        <v>14.69</v>
      </c>
      <c r="J174" s="1">
        <v>23.1</v>
      </c>
      <c r="K174">
        <f t="shared" si="2"/>
        <v>17.593641906802453</v>
      </c>
    </row>
    <row r="175" spans="1:11" x14ac:dyDescent="0.3">
      <c r="A175" s="1">
        <v>3.64</v>
      </c>
      <c r="B175" s="2">
        <v>84.1</v>
      </c>
      <c r="C175" s="2">
        <v>4.05</v>
      </c>
      <c r="D175" s="1">
        <v>0.51</v>
      </c>
      <c r="E175" s="1">
        <v>5</v>
      </c>
      <c r="F175" s="1">
        <v>296</v>
      </c>
      <c r="G175" s="1">
        <v>16.600000000000001</v>
      </c>
      <c r="H175" s="1">
        <v>6.4160000000000004</v>
      </c>
      <c r="I175" s="1">
        <v>9.0399999999999991</v>
      </c>
      <c r="J175" s="1">
        <v>23.6</v>
      </c>
      <c r="K175">
        <f t="shared" si="2"/>
        <v>25.522967554061836</v>
      </c>
    </row>
    <row r="176" spans="1:11" x14ac:dyDescent="0.3">
      <c r="A176" s="1">
        <v>0.76</v>
      </c>
      <c r="B176" s="2">
        <v>68.7</v>
      </c>
      <c r="C176" s="2">
        <v>4.05</v>
      </c>
      <c r="D176" s="1">
        <v>0.51</v>
      </c>
      <c r="E176" s="1">
        <v>5</v>
      </c>
      <c r="F176" s="1">
        <v>296</v>
      </c>
      <c r="G176" s="1">
        <v>16.600000000000001</v>
      </c>
      <c r="H176" s="1">
        <v>5.859</v>
      </c>
      <c r="I176" s="1">
        <v>9.64</v>
      </c>
      <c r="J176" s="1">
        <v>22.6</v>
      </c>
      <c r="K176">
        <f t="shared" si="2"/>
        <v>22.299755646239895</v>
      </c>
    </row>
    <row r="177" spans="1:11" x14ac:dyDescent="0.3">
      <c r="A177" s="1">
        <v>3.45</v>
      </c>
      <c r="B177" s="2">
        <v>33.1</v>
      </c>
      <c r="C177" s="2">
        <v>4.05</v>
      </c>
      <c r="D177" s="1">
        <v>0.51</v>
      </c>
      <c r="E177" s="1">
        <v>5</v>
      </c>
      <c r="F177" s="1">
        <v>296</v>
      </c>
      <c r="G177" s="1">
        <v>16.600000000000001</v>
      </c>
      <c r="H177" s="1">
        <v>6.5460000000000003</v>
      </c>
      <c r="I177" s="1">
        <v>5.33</v>
      </c>
      <c r="J177" s="1">
        <v>29.4</v>
      </c>
      <c r="K177">
        <f t="shared" si="2"/>
        <v>28.568439412071299</v>
      </c>
    </row>
    <row r="178" spans="1:11" x14ac:dyDescent="0.3">
      <c r="A178" s="1">
        <v>3.56</v>
      </c>
      <c r="B178" s="2">
        <v>47.2</v>
      </c>
      <c r="C178" s="2">
        <v>4.05</v>
      </c>
      <c r="D178" s="1">
        <v>0.51</v>
      </c>
      <c r="E178" s="1">
        <v>5</v>
      </c>
      <c r="F178" s="1">
        <v>296</v>
      </c>
      <c r="G178" s="1">
        <v>16.600000000000001</v>
      </c>
      <c r="H178" s="1">
        <v>6.02</v>
      </c>
      <c r="I178" s="1">
        <v>10.11</v>
      </c>
      <c r="J178" s="1">
        <v>23.2</v>
      </c>
      <c r="K178">
        <f t="shared" si="2"/>
        <v>22.818108094623334</v>
      </c>
    </row>
    <row r="179" spans="1:11" x14ac:dyDescent="0.3">
      <c r="A179" s="1">
        <v>6.08</v>
      </c>
      <c r="B179" s="2">
        <v>73.400000000000006</v>
      </c>
      <c r="C179" s="2">
        <v>4.05</v>
      </c>
      <c r="D179" s="1">
        <v>0.51</v>
      </c>
      <c r="E179" s="1">
        <v>5</v>
      </c>
      <c r="F179" s="1">
        <v>296</v>
      </c>
      <c r="G179" s="1">
        <v>16.600000000000001</v>
      </c>
      <c r="H179" s="1">
        <v>6.3150000000000004</v>
      </c>
      <c r="I179" s="1">
        <v>6.29</v>
      </c>
      <c r="J179" s="1">
        <v>24.6</v>
      </c>
      <c r="K179">
        <f t="shared" si="2"/>
        <v>26.774879386815194</v>
      </c>
    </row>
    <row r="180" spans="1:11" x14ac:dyDescent="0.3">
      <c r="A180" s="1">
        <v>3.77</v>
      </c>
      <c r="B180" s="2">
        <v>74.400000000000006</v>
      </c>
      <c r="C180" s="2">
        <v>4.05</v>
      </c>
      <c r="D180" s="1">
        <v>0.51</v>
      </c>
      <c r="E180" s="1">
        <v>5</v>
      </c>
      <c r="F180" s="1">
        <v>296</v>
      </c>
      <c r="G180" s="1">
        <v>16.600000000000001</v>
      </c>
      <c r="H180" s="1">
        <v>6.86</v>
      </c>
      <c r="I180" s="1">
        <v>6.92</v>
      </c>
      <c r="J180" s="1">
        <v>29.9</v>
      </c>
      <c r="K180">
        <f t="shared" si="2"/>
        <v>29.146853087704816</v>
      </c>
    </row>
    <row r="181" spans="1:11" x14ac:dyDescent="0.3">
      <c r="A181" s="1">
        <v>8.06</v>
      </c>
      <c r="B181" s="2">
        <v>58.4</v>
      </c>
      <c r="C181" s="2">
        <v>2.46</v>
      </c>
      <c r="D181" s="1">
        <v>0.48799999999999999</v>
      </c>
      <c r="E181" s="1">
        <v>3</v>
      </c>
      <c r="F181" s="1">
        <v>193</v>
      </c>
      <c r="G181" s="1">
        <v>17.8</v>
      </c>
      <c r="H181" s="1">
        <v>6.98</v>
      </c>
      <c r="I181" s="1">
        <v>5.04</v>
      </c>
      <c r="J181" s="1">
        <v>37.200000000000003</v>
      </c>
      <c r="K181">
        <f t="shared" si="2"/>
        <v>30.965861314204162</v>
      </c>
    </row>
    <row r="182" spans="1:11" x14ac:dyDescent="0.3">
      <c r="A182" s="1">
        <v>1.77</v>
      </c>
      <c r="B182" s="2">
        <v>83.3</v>
      </c>
      <c r="C182" s="2">
        <v>2.46</v>
      </c>
      <c r="D182" s="1">
        <v>0.48799999999999999</v>
      </c>
      <c r="E182" s="1">
        <v>3</v>
      </c>
      <c r="F182" s="1">
        <v>193</v>
      </c>
      <c r="G182" s="1">
        <v>17.8</v>
      </c>
      <c r="H182" s="1">
        <v>7.7649999999999997</v>
      </c>
      <c r="I182" s="1">
        <v>7.56</v>
      </c>
      <c r="J182" s="1">
        <v>39.799999999999997</v>
      </c>
      <c r="K182">
        <f t="shared" si="2"/>
        <v>33.346526879613151</v>
      </c>
    </row>
    <row r="183" spans="1:11" x14ac:dyDescent="0.3">
      <c r="A183" s="1">
        <v>2.2200000000000002</v>
      </c>
      <c r="B183" s="2">
        <v>62.2</v>
      </c>
      <c r="C183" s="2">
        <v>2.46</v>
      </c>
      <c r="D183" s="1">
        <v>0.48799999999999999</v>
      </c>
      <c r="E183" s="1">
        <v>3</v>
      </c>
      <c r="F183" s="1">
        <v>193</v>
      </c>
      <c r="G183" s="1">
        <v>17.8</v>
      </c>
      <c r="H183" s="1">
        <v>6.1440000000000001</v>
      </c>
      <c r="I183" s="1">
        <v>9.4499999999999993</v>
      </c>
      <c r="J183" s="1">
        <v>36.200000000000003</v>
      </c>
      <c r="K183">
        <f t="shared" si="2"/>
        <v>23.8738183052822</v>
      </c>
    </row>
    <row r="184" spans="1:11" x14ac:dyDescent="0.3">
      <c r="A184" s="1">
        <v>6.17</v>
      </c>
      <c r="B184" s="2">
        <v>92.2</v>
      </c>
      <c r="C184" s="2">
        <v>2.46</v>
      </c>
      <c r="D184" s="1">
        <v>0.48799999999999999</v>
      </c>
      <c r="E184" s="1">
        <v>3</v>
      </c>
      <c r="F184" s="1">
        <v>193</v>
      </c>
      <c r="G184" s="1">
        <v>17.8</v>
      </c>
      <c r="H184" s="1">
        <v>7.1550000000000002</v>
      </c>
      <c r="I184" s="1">
        <v>4.82</v>
      </c>
      <c r="J184" s="1">
        <v>37.9</v>
      </c>
      <c r="K184">
        <f t="shared" si="2"/>
        <v>31.998768044996769</v>
      </c>
    </row>
    <row r="185" spans="1:11" x14ac:dyDescent="0.3">
      <c r="A185" s="1">
        <v>3.62</v>
      </c>
      <c r="B185" s="2">
        <v>95.6</v>
      </c>
      <c r="C185" s="2">
        <v>2.46</v>
      </c>
      <c r="D185" s="1">
        <v>0.48799999999999999</v>
      </c>
      <c r="E185" s="1">
        <v>3</v>
      </c>
      <c r="F185" s="1">
        <v>193</v>
      </c>
      <c r="G185" s="1">
        <v>17.8</v>
      </c>
      <c r="H185" s="1">
        <v>6.5629999999999997</v>
      </c>
      <c r="I185" s="1">
        <v>5.68</v>
      </c>
      <c r="J185" s="1">
        <v>32.5</v>
      </c>
      <c r="K185">
        <f t="shared" si="2"/>
        <v>28.430225390819572</v>
      </c>
    </row>
    <row r="186" spans="1:11" x14ac:dyDescent="0.3">
      <c r="A186" s="1">
        <v>5.47</v>
      </c>
      <c r="B186" s="2">
        <v>89.8</v>
      </c>
      <c r="C186" s="2">
        <v>2.46</v>
      </c>
      <c r="D186" s="1">
        <v>0.48799999999999999</v>
      </c>
      <c r="E186" s="1">
        <v>3</v>
      </c>
      <c r="F186" s="1">
        <v>193</v>
      </c>
      <c r="G186" s="1">
        <v>17.8</v>
      </c>
      <c r="H186" s="1">
        <v>5.6040000000000001</v>
      </c>
      <c r="I186" s="1">
        <v>13.98</v>
      </c>
      <c r="J186" s="1">
        <v>26.4</v>
      </c>
      <c r="K186">
        <f t="shared" si="2"/>
        <v>18.212749539614556</v>
      </c>
    </row>
    <row r="187" spans="1:11" x14ac:dyDescent="0.3">
      <c r="A187" s="1">
        <v>6.89</v>
      </c>
      <c r="B187" s="2">
        <v>68.8</v>
      </c>
      <c r="C187" s="2">
        <v>2.46</v>
      </c>
      <c r="D187" s="1">
        <v>0.48799999999999999</v>
      </c>
      <c r="E187" s="1">
        <v>3</v>
      </c>
      <c r="F187" s="1">
        <v>193</v>
      </c>
      <c r="G187" s="1">
        <v>17.8</v>
      </c>
      <c r="H187" s="1">
        <v>6.1529999999999996</v>
      </c>
      <c r="I187" s="1">
        <v>13.15</v>
      </c>
      <c r="J187" s="1">
        <v>29.6</v>
      </c>
      <c r="K187">
        <f t="shared" si="2"/>
        <v>21.542945560437946</v>
      </c>
    </row>
    <row r="188" spans="1:11" x14ac:dyDescent="0.3">
      <c r="A188" s="1">
        <v>7.23</v>
      </c>
      <c r="B188" s="2">
        <v>53.6</v>
      </c>
      <c r="C188" s="2">
        <v>2.46</v>
      </c>
      <c r="D188" s="1">
        <v>0.48799999999999999</v>
      </c>
      <c r="E188" s="1">
        <v>3</v>
      </c>
      <c r="F188" s="1">
        <v>193</v>
      </c>
      <c r="G188" s="1">
        <v>17.8</v>
      </c>
      <c r="H188" s="1">
        <v>7.8310000000000004</v>
      </c>
      <c r="I188" s="1">
        <v>4.45</v>
      </c>
      <c r="J188" s="1">
        <v>50</v>
      </c>
      <c r="K188">
        <f t="shared" si="2"/>
        <v>35.680517306078606</v>
      </c>
    </row>
    <row r="189" spans="1:11" x14ac:dyDescent="0.3">
      <c r="A189" s="1">
        <v>0.76</v>
      </c>
      <c r="B189" s="2">
        <v>41.1</v>
      </c>
      <c r="C189" s="2">
        <v>3.44</v>
      </c>
      <c r="D189" s="1">
        <v>0.437</v>
      </c>
      <c r="E189" s="1">
        <v>5</v>
      </c>
      <c r="F189" s="1">
        <v>398</v>
      </c>
      <c r="G189" s="1">
        <v>15.2</v>
      </c>
      <c r="H189" s="1">
        <v>6.782</v>
      </c>
      <c r="I189" s="1">
        <v>6.68</v>
      </c>
      <c r="J189" s="1">
        <v>32</v>
      </c>
      <c r="K189">
        <f t="shared" si="2"/>
        <v>28.903625625145153</v>
      </c>
    </row>
    <row r="190" spans="1:11" x14ac:dyDescent="0.3">
      <c r="A190" s="1">
        <v>3.82</v>
      </c>
      <c r="B190" s="2">
        <v>29.1</v>
      </c>
      <c r="C190" s="2">
        <v>3.44</v>
      </c>
      <c r="D190" s="1">
        <v>0.437</v>
      </c>
      <c r="E190" s="1">
        <v>5</v>
      </c>
      <c r="F190" s="1">
        <v>398</v>
      </c>
      <c r="G190" s="1">
        <v>15.2</v>
      </c>
      <c r="H190" s="1">
        <v>6.556</v>
      </c>
      <c r="I190" s="1">
        <v>4.5599999999999996</v>
      </c>
      <c r="J190" s="1">
        <v>29.8</v>
      </c>
      <c r="K190">
        <f t="shared" si="2"/>
        <v>29.11400320928265</v>
      </c>
    </row>
    <row r="191" spans="1:11" x14ac:dyDescent="0.3">
      <c r="A191" s="1">
        <v>8.73</v>
      </c>
      <c r="B191" s="2">
        <v>38.9</v>
      </c>
      <c r="C191" s="2">
        <v>3.44</v>
      </c>
      <c r="D191" s="1">
        <v>0.437</v>
      </c>
      <c r="E191" s="1">
        <v>5</v>
      </c>
      <c r="F191" s="1">
        <v>398</v>
      </c>
      <c r="G191" s="1">
        <v>15.2</v>
      </c>
      <c r="H191" s="1">
        <v>7.1849999999999996</v>
      </c>
      <c r="I191" s="1">
        <v>5.39</v>
      </c>
      <c r="J191" s="1">
        <v>34.9</v>
      </c>
      <c r="K191">
        <f t="shared" si="2"/>
        <v>31.785467434007707</v>
      </c>
    </row>
    <row r="192" spans="1:11" x14ac:dyDescent="0.3">
      <c r="A192" s="1">
        <v>0.62</v>
      </c>
      <c r="B192" s="2">
        <v>21.5</v>
      </c>
      <c r="C192" s="2">
        <v>3.44</v>
      </c>
      <c r="D192" s="1">
        <v>0.437</v>
      </c>
      <c r="E192" s="1">
        <v>5</v>
      </c>
      <c r="F192" s="1">
        <v>398</v>
      </c>
      <c r="G192" s="1">
        <v>15.2</v>
      </c>
      <c r="H192" s="1">
        <v>6.9509999999999996</v>
      </c>
      <c r="I192" s="1">
        <v>5.0999999999999996</v>
      </c>
      <c r="J192" s="1">
        <v>37</v>
      </c>
      <c r="K192">
        <f t="shared" si="2"/>
        <v>30.779570962603749</v>
      </c>
    </row>
    <row r="193" spans="1:11" x14ac:dyDescent="0.3">
      <c r="A193" s="1">
        <v>0.9</v>
      </c>
      <c r="B193" s="2">
        <v>30.8</v>
      </c>
      <c r="C193" s="2">
        <v>3.44</v>
      </c>
      <c r="D193" s="1">
        <v>0.437</v>
      </c>
      <c r="E193" s="1">
        <v>5</v>
      </c>
      <c r="F193" s="1">
        <v>398</v>
      </c>
      <c r="G193" s="1">
        <v>15.2</v>
      </c>
      <c r="H193" s="1">
        <v>6.7389999999999999</v>
      </c>
      <c r="I193" s="1">
        <v>4.6900000000000004</v>
      </c>
      <c r="J193" s="1">
        <v>30.5</v>
      </c>
      <c r="K193">
        <f t="shared" si="2"/>
        <v>29.962842826964494</v>
      </c>
    </row>
    <row r="194" spans="1:11" x14ac:dyDescent="0.3">
      <c r="A194" s="1">
        <v>2.7</v>
      </c>
      <c r="B194" s="2">
        <v>26.3</v>
      </c>
      <c r="C194" s="2">
        <v>3.44</v>
      </c>
      <c r="D194" s="1">
        <v>0.437</v>
      </c>
      <c r="E194" s="1">
        <v>5</v>
      </c>
      <c r="F194" s="1">
        <v>398</v>
      </c>
      <c r="G194" s="1">
        <v>15.2</v>
      </c>
      <c r="H194" s="1">
        <v>7.1779999999999999</v>
      </c>
      <c r="I194" s="1">
        <v>2.87</v>
      </c>
      <c r="J194" s="1">
        <v>36.4</v>
      </c>
      <c r="K194">
        <f t="shared" si="2"/>
        <v>33.368546920412555</v>
      </c>
    </row>
    <row r="195" spans="1:11" x14ac:dyDescent="0.3">
      <c r="A195" s="1">
        <v>6.51</v>
      </c>
      <c r="B195" s="2">
        <v>9.9</v>
      </c>
      <c r="C195" s="2">
        <v>2.93</v>
      </c>
      <c r="D195" s="1">
        <v>0.40100000000000002</v>
      </c>
      <c r="E195" s="1">
        <v>1</v>
      </c>
      <c r="F195" s="1">
        <v>265</v>
      </c>
      <c r="G195" s="1">
        <v>15.6</v>
      </c>
      <c r="H195" s="1">
        <v>6.8</v>
      </c>
      <c r="I195" s="1">
        <v>5.03</v>
      </c>
      <c r="J195" s="1">
        <v>31.1</v>
      </c>
      <c r="K195">
        <f t="shared" ref="K195:K258" si="3">$R$10+$R$11*H195+$R$12*I195</f>
        <v>30.055223060366018</v>
      </c>
    </row>
    <row r="196" spans="1:11" x14ac:dyDescent="0.3">
      <c r="A196" s="1">
        <v>1.65</v>
      </c>
      <c r="B196" s="2">
        <v>18.8</v>
      </c>
      <c r="C196" s="2">
        <v>2.93</v>
      </c>
      <c r="D196" s="1">
        <v>0.40100000000000002</v>
      </c>
      <c r="E196" s="1">
        <v>1</v>
      </c>
      <c r="F196" s="1">
        <v>265</v>
      </c>
      <c r="G196" s="1">
        <v>15.6</v>
      </c>
      <c r="H196" s="1">
        <v>6.6040000000000001</v>
      </c>
      <c r="I196" s="1">
        <v>4.38</v>
      </c>
      <c r="J196" s="1">
        <v>29.1</v>
      </c>
      <c r="K196">
        <f t="shared" si="3"/>
        <v>29.474177532694743</v>
      </c>
    </row>
    <row r="197" spans="1:11" x14ac:dyDescent="0.3">
      <c r="A197" s="1">
        <v>9.89</v>
      </c>
      <c r="B197" s="2">
        <v>32</v>
      </c>
      <c r="C197" s="2">
        <v>0.46</v>
      </c>
      <c r="D197" s="1">
        <v>0.42199999999999999</v>
      </c>
      <c r="E197" s="1">
        <v>4</v>
      </c>
      <c r="F197" s="1">
        <v>255</v>
      </c>
      <c r="G197" s="1">
        <v>14.4</v>
      </c>
      <c r="H197" s="1">
        <v>7.875</v>
      </c>
      <c r="I197" s="1">
        <v>2.97</v>
      </c>
      <c r="J197" s="1">
        <v>50</v>
      </c>
      <c r="K197">
        <f t="shared" si="3"/>
        <v>36.855378312070719</v>
      </c>
    </row>
    <row r="198" spans="1:11" x14ac:dyDescent="0.3">
      <c r="A198" s="1">
        <v>6.03</v>
      </c>
      <c r="B198" s="2">
        <v>34.1</v>
      </c>
      <c r="C198" s="2">
        <v>1.52</v>
      </c>
      <c r="D198" s="1">
        <v>0.40400000000000003</v>
      </c>
      <c r="E198" s="1">
        <v>2</v>
      </c>
      <c r="F198" s="1">
        <v>329</v>
      </c>
      <c r="G198" s="1">
        <v>12.6</v>
      </c>
      <c r="H198" s="1">
        <v>7.2869999999999999</v>
      </c>
      <c r="I198" s="1">
        <v>4.08</v>
      </c>
      <c r="J198" s="1">
        <v>33.299999999999997</v>
      </c>
      <c r="K198">
        <f t="shared" si="3"/>
        <v>33.146625226269848</v>
      </c>
    </row>
    <row r="199" spans="1:11" x14ac:dyDescent="0.3">
      <c r="A199" s="1">
        <v>6.31</v>
      </c>
      <c r="B199" s="2">
        <v>36.6</v>
      </c>
      <c r="C199" s="2">
        <v>1.52</v>
      </c>
      <c r="D199" s="1">
        <v>0.40400000000000003</v>
      </c>
      <c r="E199" s="1">
        <v>2</v>
      </c>
      <c r="F199" s="1">
        <v>329</v>
      </c>
      <c r="G199" s="1">
        <v>12.6</v>
      </c>
      <c r="H199" s="1">
        <v>7.1070000000000002</v>
      </c>
      <c r="I199" s="1">
        <v>8.61</v>
      </c>
      <c r="J199" s="1">
        <v>30.3</v>
      </c>
      <c r="K199">
        <f t="shared" si="3"/>
        <v>29.319680134963363</v>
      </c>
    </row>
    <row r="200" spans="1:11" x14ac:dyDescent="0.3">
      <c r="A200" s="1">
        <v>9.7799999999999994</v>
      </c>
      <c r="B200" s="2">
        <v>38.299999999999997</v>
      </c>
      <c r="C200" s="2">
        <v>1.52</v>
      </c>
      <c r="D200" s="1">
        <v>0.40400000000000003</v>
      </c>
      <c r="E200" s="1">
        <v>2</v>
      </c>
      <c r="F200" s="1">
        <v>329</v>
      </c>
      <c r="G200" s="1">
        <v>12.6</v>
      </c>
      <c r="H200" s="1">
        <v>7.274</v>
      </c>
      <c r="I200" s="1">
        <v>6.62</v>
      </c>
      <c r="J200" s="1">
        <v>34.6</v>
      </c>
      <c r="K200">
        <f t="shared" si="3"/>
        <v>31.448802813493387</v>
      </c>
    </row>
    <row r="201" spans="1:11" x14ac:dyDescent="0.3">
      <c r="A201" s="1">
        <v>3.19</v>
      </c>
      <c r="B201" s="2">
        <v>15.3</v>
      </c>
      <c r="C201" s="2">
        <v>1.47</v>
      </c>
      <c r="D201" s="1">
        <v>0.40300000000000002</v>
      </c>
      <c r="E201" s="1">
        <v>3</v>
      </c>
      <c r="F201" s="1">
        <v>402</v>
      </c>
      <c r="G201" s="1">
        <v>17</v>
      </c>
      <c r="H201" s="1">
        <v>6.9749999999999996</v>
      </c>
      <c r="I201" s="1">
        <v>4.5599999999999996</v>
      </c>
      <c r="J201" s="1">
        <v>34.9</v>
      </c>
      <c r="K201">
        <f t="shared" si="3"/>
        <v>31.248719374719663</v>
      </c>
    </row>
    <row r="202" spans="1:11" x14ac:dyDescent="0.3">
      <c r="A202" s="1">
        <v>0.41</v>
      </c>
      <c r="B202" s="2">
        <v>13.9</v>
      </c>
      <c r="C202" s="2">
        <v>1.47</v>
      </c>
      <c r="D202" s="1">
        <v>0.40300000000000002</v>
      </c>
      <c r="E202" s="1">
        <v>3</v>
      </c>
      <c r="F202" s="1">
        <v>402</v>
      </c>
      <c r="G202" s="1">
        <v>17</v>
      </c>
      <c r="H202" s="1">
        <v>7.1349999999999998</v>
      </c>
      <c r="I202" s="1">
        <v>4.45</v>
      </c>
      <c r="J202" s="1">
        <v>32.9</v>
      </c>
      <c r="K202">
        <f t="shared" si="3"/>
        <v>32.134544868980363</v>
      </c>
    </row>
    <row r="203" spans="1:11" x14ac:dyDescent="0.3">
      <c r="A203" s="1">
        <v>1.92</v>
      </c>
      <c r="B203" s="2">
        <v>38.4</v>
      </c>
      <c r="C203" s="2">
        <v>2.0299999999999998</v>
      </c>
      <c r="D203" s="1">
        <v>0.41499999999999998</v>
      </c>
      <c r="E203" s="1">
        <v>2</v>
      </c>
      <c r="F203" s="1">
        <v>348</v>
      </c>
      <c r="G203" s="1">
        <v>14.7</v>
      </c>
      <c r="H203" s="1">
        <v>6.1619999999999999</v>
      </c>
      <c r="I203" s="1">
        <v>7.43</v>
      </c>
      <c r="J203" s="1">
        <v>24.1</v>
      </c>
      <c r="K203">
        <f t="shared" si="3"/>
        <v>25.263088324173395</v>
      </c>
    </row>
    <row r="204" spans="1:11" x14ac:dyDescent="0.3">
      <c r="A204" s="1">
        <v>9.3000000000000007</v>
      </c>
      <c r="B204" s="2">
        <v>15.7</v>
      </c>
      <c r="C204" s="2">
        <v>2.0299999999999998</v>
      </c>
      <c r="D204" s="1">
        <v>0.41499999999999998</v>
      </c>
      <c r="E204" s="1">
        <v>2</v>
      </c>
      <c r="F204" s="1">
        <v>348</v>
      </c>
      <c r="G204" s="1">
        <v>14.7</v>
      </c>
      <c r="H204" s="1">
        <v>7.61</v>
      </c>
      <c r="I204" s="1">
        <v>3.11</v>
      </c>
      <c r="J204" s="1">
        <v>42.3</v>
      </c>
      <c r="K204">
        <f t="shared" si="3"/>
        <v>35.415329329427358</v>
      </c>
    </row>
    <row r="205" spans="1:11" x14ac:dyDescent="0.3">
      <c r="A205" s="1">
        <v>2.7</v>
      </c>
      <c r="B205" s="2">
        <v>33.200000000000003</v>
      </c>
      <c r="C205" s="2">
        <v>2.68</v>
      </c>
      <c r="D205" s="1">
        <v>0.41610000000000003</v>
      </c>
      <c r="E205" s="1">
        <v>4</v>
      </c>
      <c r="F205" s="1">
        <v>224</v>
      </c>
      <c r="G205" s="1">
        <v>14.7</v>
      </c>
      <c r="H205" s="1">
        <v>7.8529999999999998</v>
      </c>
      <c r="I205" s="1">
        <v>3.81</v>
      </c>
      <c r="J205" s="1">
        <v>48.5</v>
      </c>
      <c r="K205">
        <f t="shared" si="3"/>
        <v>36.203711975650251</v>
      </c>
    </row>
    <row r="206" spans="1:11" x14ac:dyDescent="0.3">
      <c r="A206" s="1">
        <v>9.07</v>
      </c>
      <c r="B206" s="2">
        <v>31.9</v>
      </c>
      <c r="C206" s="2">
        <v>2.68</v>
      </c>
      <c r="D206" s="1">
        <v>0.41610000000000003</v>
      </c>
      <c r="E206" s="1">
        <v>4</v>
      </c>
      <c r="F206" s="1">
        <v>224</v>
      </c>
      <c r="G206" s="1">
        <v>14.7</v>
      </c>
      <c r="H206" s="1">
        <v>8.0340000000000007</v>
      </c>
      <c r="I206" s="1">
        <v>2.88</v>
      </c>
      <c r="J206" s="1">
        <v>50</v>
      </c>
      <c r="K206">
        <f t="shared" si="3"/>
        <v>37.723261851662208</v>
      </c>
    </row>
    <row r="207" spans="1:11" x14ac:dyDescent="0.3">
      <c r="A207" s="1">
        <v>8.52</v>
      </c>
      <c r="B207" s="2">
        <v>22.3</v>
      </c>
      <c r="C207" s="2">
        <v>10.59</v>
      </c>
      <c r="D207" s="1">
        <v>0.48899999999999999</v>
      </c>
      <c r="E207" s="1">
        <v>4</v>
      </c>
      <c r="F207" s="1">
        <v>277</v>
      </c>
      <c r="G207" s="1">
        <v>18.600000000000001</v>
      </c>
      <c r="H207" s="1">
        <v>5.891</v>
      </c>
      <c r="I207" s="1">
        <v>10.87</v>
      </c>
      <c r="J207" s="1">
        <v>22.6</v>
      </c>
      <c r="K207">
        <f t="shared" si="3"/>
        <v>21.672688110618388</v>
      </c>
    </row>
    <row r="208" spans="1:11" x14ac:dyDescent="0.3">
      <c r="A208" s="1">
        <v>0.04</v>
      </c>
      <c r="B208" s="2">
        <v>52.5</v>
      </c>
      <c r="C208" s="2">
        <v>10.59</v>
      </c>
      <c r="D208" s="1">
        <v>0.48899999999999999</v>
      </c>
      <c r="E208" s="1">
        <v>4</v>
      </c>
      <c r="F208" s="1">
        <v>277</v>
      </c>
      <c r="G208" s="1">
        <v>18.600000000000001</v>
      </c>
      <c r="H208" s="1">
        <v>6.3259999999999996</v>
      </c>
      <c r="I208" s="1">
        <v>10.97</v>
      </c>
      <c r="J208" s="1">
        <v>24.4</v>
      </c>
      <c r="K208">
        <f t="shared" si="3"/>
        <v>23.824685050380367</v>
      </c>
    </row>
    <row r="209" spans="1:11" x14ac:dyDescent="0.3">
      <c r="A209" s="1">
        <v>4.63</v>
      </c>
      <c r="B209" s="2">
        <v>72.7</v>
      </c>
      <c r="C209" s="2">
        <v>10.59</v>
      </c>
      <c r="D209" s="1">
        <v>0.48899999999999999</v>
      </c>
      <c r="E209" s="1">
        <v>4</v>
      </c>
      <c r="F209" s="1">
        <v>277</v>
      </c>
      <c r="G209" s="1">
        <v>18.600000000000001</v>
      </c>
      <c r="H209" s="1">
        <v>5.7830000000000004</v>
      </c>
      <c r="I209" s="1">
        <v>18.059999999999999</v>
      </c>
      <c r="J209" s="1">
        <v>22.5</v>
      </c>
      <c r="K209">
        <f t="shared" si="3"/>
        <v>16.503894585094752</v>
      </c>
    </row>
    <row r="210" spans="1:11" x14ac:dyDescent="0.3">
      <c r="A210" s="1">
        <v>9.11</v>
      </c>
      <c r="B210" s="2">
        <v>59.1</v>
      </c>
      <c r="C210" s="2">
        <v>10.59</v>
      </c>
      <c r="D210" s="1">
        <v>0.48899999999999999</v>
      </c>
      <c r="E210" s="1">
        <v>4</v>
      </c>
      <c r="F210" s="1">
        <v>277</v>
      </c>
      <c r="G210" s="1">
        <v>18.600000000000001</v>
      </c>
      <c r="H210" s="1">
        <v>6.0640000000000001</v>
      </c>
      <c r="I210" s="1">
        <v>14.66</v>
      </c>
      <c r="J210" s="1">
        <v>24.4</v>
      </c>
      <c r="K210">
        <f t="shared" si="3"/>
        <v>20.119548345123363</v>
      </c>
    </row>
    <row r="211" spans="1:11" x14ac:dyDescent="0.3">
      <c r="A211" s="1">
        <v>9.02</v>
      </c>
      <c r="B211" s="2">
        <v>100</v>
      </c>
      <c r="C211" s="2">
        <v>10.59</v>
      </c>
      <c r="D211" s="1">
        <v>0.48899999999999999</v>
      </c>
      <c r="E211" s="1">
        <v>4</v>
      </c>
      <c r="F211" s="1">
        <v>277</v>
      </c>
      <c r="G211" s="1">
        <v>18.600000000000001</v>
      </c>
      <c r="H211" s="1">
        <v>5.3440000000000003</v>
      </c>
      <c r="I211" s="1">
        <v>23.09</v>
      </c>
      <c r="J211" s="1">
        <v>20</v>
      </c>
      <c r="K211">
        <f t="shared" si="3"/>
        <v>11.036220238723036</v>
      </c>
    </row>
    <row r="212" spans="1:11" x14ac:dyDescent="0.3">
      <c r="A212" s="1">
        <v>9.58</v>
      </c>
      <c r="B212" s="2">
        <v>92.1</v>
      </c>
      <c r="C212" s="2">
        <v>10.59</v>
      </c>
      <c r="D212" s="1">
        <v>0.48899999999999999</v>
      </c>
      <c r="E212" s="1">
        <v>4</v>
      </c>
      <c r="F212" s="1">
        <v>277</v>
      </c>
      <c r="G212" s="1">
        <v>18.600000000000001</v>
      </c>
      <c r="H212" s="1">
        <v>5.96</v>
      </c>
      <c r="I212" s="1">
        <v>17.27</v>
      </c>
      <c r="J212" s="1">
        <v>21.7</v>
      </c>
      <c r="K212">
        <f t="shared" si="3"/>
        <v>17.913135142375182</v>
      </c>
    </row>
    <row r="213" spans="1:11" x14ac:dyDescent="0.3">
      <c r="A213" s="1">
        <v>0.23</v>
      </c>
      <c r="B213" s="2">
        <v>88.6</v>
      </c>
      <c r="C213" s="2">
        <v>10.59</v>
      </c>
      <c r="D213" s="1">
        <v>0.48899999999999999</v>
      </c>
      <c r="E213" s="1">
        <v>4</v>
      </c>
      <c r="F213" s="1">
        <v>277</v>
      </c>
      <c r="G213" s="1">
        <v>18.600000000000001</v>
      </c>
      <c r="H213" s="1">
        <v>5.4039999999999999</v>
      </c>
      <c r="I213" s="1">
        <v>23.98</v>
      </c>
      <c r="J213" s="1">
        <v>19.3</v>
      </c>
      <c r="K213">
        <f t="shared" si="3"/>
        <v>10.770208600305953</v>
      </c>
    </row>
    <row r="214" spans="1:11" x14ac:dyDescent="0.3">
      <c r="A214" s="1">
        <v>9.31</v>
      </c>
      <c r="B214" s="2">
        <v>53.8</v>
      </c>
      <c r="C214" s="2">
        <v>10.59</v>
      </c>
      <c r="D214" s="1">
        <v>0.48899999999999999</v>
      </c>
      <c r="E214" s="1">
        <v>4</v>
      </c>
      <c r="F214" s="1">
        <v>277</v>
      </c>
      <c r="G214" s="1">
        <v>18.600000000000001</v>
      </c>
      <c r="H214" s="1">
        <v>5.8070000000000004</v>
      </c>
      <c r="I214" s="1">
        <v>16.03</v>
      </c>
      <c r="J214" s="1">
        <v>22.4</v>
      </c>
      <c r="K214">
        <f t="shared" si="3"/>
        <v>17.930156915234413</v>
      </c>
    </row>
    <row r="215" spans="1:11" x14ac:dyDescent="0.3">
      <c r="A215" s="1">
        <v>4.21</v>
      </c>
      <c r="B215" s="2">
        <v>32.299999999999997</v>
      </c>
      <c r="C215" s="2">
        <v>10.59</v>
      </c>
      <c r="D215" s="1">
        <v>0.48899999999999999</v>
      </c>
      <c r="E215" s="1">
        <v>4</v>
      </c>
      <c r="F215" s="1">
        <v>277</v>
      </c>
      <c r="G215" s="1">
        <v>18.600000000000001</v>
      </c>
      <c r="H215" s="1">
        <v>6.375</v>
      </c>
      <c r="I215" s="1">
        <v>9.3800000000000008</v>
      </c>
      <c r="J215" s="1">
        <v>28.1</v>
      </c>
      <c r="K215">
        <f t="shared" si="3"/>
        <v>25.095679413061028</v>
      </c>
    </row>
    <row r="216" spans="1:11" x14ac:dyDescent="0.3">
      <c r="A216" s="1">
        <v>3.55</v>
      </c>
      <c r="B216" s="2">
        <v>9.8000000000000007</v>
      </c>
      <c r="C216" s="2">
        <v>10.59</v>
      </c>
      <c r="D216" s="1">
        <v>0.48899999999999999</v>
      </c>
      <c r="E216" s="1">
        <v>4</v>
      </c>
      <c r="F216" s="1">
        <v>277</v>
      </c>
      <c r="G216" s="1">
        <v>18.600000000000001</v>
      </c>
      <c r="H216" s="1">
        <v>5.4119999999999999</v>
      </c>
      <c r="I216" s="1">
        <v>29.55</v>
      </c>
      <c r="J216" s="1">
        <v>23.7</v>
      </c>
      <c r="K216">
        <f t="shared" si="3"/>
        <v>7.2330309824408481</v>
      </c>
    </row>
    <row r="217" spans="1:11" x14ac:dyDescent="0.3">
      <c r="A217" s="1">
        <v>3.54</v>
      </c>
      <c r="B217" s="2">
        <v>42.4</v>
      </c>
      <c r="C217" s="2">
        <v>10.59</v>
      </c>
      <c r="D217" s="1">
        <v>0.48899999999999999</v>
      </c>
      <c r="E217" s="1">
        <v>4</v>
      </c>
      <c r="F217" s="1">
        <v>277</v>
      </c>
      <c r="G217" s="1">
        <v>18.600000000000001</v>
      </c>
      <c r="H217" s="1">
        <v>6.1820000000000004</v>
      </c>
      <c r="I217" s="1">
        <v>9.4700000000000006</v>
      </c>
      <c r="J217" s="1">
        <v>25</v>
      </c>
      <c r="K217">
        <f t="shared" si="3"/>
        <v>24.054573082002104</v>
      </c>
    </row>
    <row r="218" spans="1:11" x14ac:dyDescent="0.3">
      <c r="A218" s="1">
        <v>9.01</v>
      </c>
      <c r="B218" s="2">
        <v>56</v>
      </c>
      <c r="C218" s="2">
        <v>13.89</v>
      </c>
      <c r="D218" s="1">
        <v>0.55000000000000004</v>
      </c>
      <c r="E218" s="1">
        <v>5</v>
      </c>
      <c r="F218" s="1">
        <v>276</v>
      </c>
      <c r="G218" s="1">
        <v>16.399999999999999</v>
      </c>
      <c r="H218" s="1">
        <v>5.8879999999999999</v>
      </c>
      <c r="I218" s="1">
        <v>13.51</v>
      </c>
      <c r="J218" s="1">
        <v>23.3</v>
      </c>
      <c r="K218">
        <f t="shared" si="3"/>
        <v>19.961577744260875</v>
      </c>
    </row>
    <row r="219" spans="1:11" x14ac:dyDescent="0.3">
      <c r="A219" s="1">
        <v>7.67</v>
      </c>
      <c r="B219" s="2">
        <v>85.1</v>
      </c>
      <c r="C219" s="2">
        <v>13.89</v>
      </c>
      <c r="D219" s="1">
        <v>0.55000000000000004</v>
      </c>
      <c r="E219" s="1">
        <v>5</v>
      </c>
      <c r="F219" s="1">
        <v>276</v>
      </c>
      <c r="G219" s="1">
        <v>16.399999999999999</v>
      </c>
      <c r="H219" s="1">
        <v>6.6420000000000003</v>
      </c>
      <c r="I219" s="1">
        <v>9.69</v>
      </c>
      <c r="J219" s="1">
        <v>28.7</v>
      </c>
      <c r="K219">
        <f t="shared" si="3"/>
        <v>26.256856721263212</v>
      </c>
    </row>
    <row r="220" spans="1:11" x14ac:dyDescent="0.3">
      <c r="A220" s="1">
        <v>0.13</v>
      </c>
      <c r="B220" s="2">
        <v>93.8</v>
      </c>
      <c r="C220" s="2">
        <v>13.89</v>
      </c>
      <c r="D220" s="1">
        <v>0.55000000000000004</v>
      </c>
      <c r="E220" s="1">
        <v>5</v>
      </c>
      <c r="F220" s="1">
        <v>276</v>
      </c>
      <c r="G220" s="1">
        <v>16.399999999999999</v>
      </c>
      <c r="H220" s="1">
        <v>5.9509999999999996</v>
      </c>
      <c r="I220" s="1">
        <v>17.920000000000002</v>
      </c>
      <c r="J220" s="1">
        <v>21.5</v>
      </c>
      <c r="K220">
        <f t="shared" si="3"/>
        <v>17.449749133257466</v>
      </c>
    </row>
    <row r="221" spans="1:11" x14ac:dyDescent="0.3">
      <c r="A221" s="1">
        <v>4.49</v>
      </c>
      <c r="B221" s="2">
        <v>92.4</v>
      </c>
      <c r="C221" s="2">
        <v>13.89</v>
      </c>
      <c r="D221" s="1">
        <v>0.55000000000000004</v>
      </c>
      <c r="E221" s="1">
        <v>5</v>
      </c>
      <c r="F221" s="1">
        <v>276</v>
      </c>
      <c r="G221" s="1">
        <v>16.399999999999999</v>
      </c>
      <c r="H221" s="1">
        <v>6.3730000000000002</v>
      </c>
      <c r="I221" s="1">
        <v>10.5</v>
      </c>
      <c r="J221" s="1">
        <v>23</v>
      </c>
      <c r="K221">
        <f t="shared" si="3"/>
        <v>24.366048502738931</v>
      </c>
    </row>
    <row r="222" spans="1:11" x14ac:dyDescent="0.3">
      <c r="A222" s="1">
        <v>0.81</v>
      </c>
      <c r="B222" s="2">
        <v>88.5</v>
      </c>
      <c r="C222" s="2">
        <v>6.2</v>
      </c>
      <c r="D222" s="1">
        <v>0.50700000000000001</v>
      </c>
      <c r="E222" s="1">
        <v>8</v>
      </c>
      <c r="F222" s="1">
        <v>307</v>
      </c>
      <c r="G222" s="1">
        <v>17.399999999999999</v>
      </c>
      <c r="H222" s="1">
        <v>6.9509999999999996</v>
      </c>
      <c r="I222" s="1">
        <v>9.7100000000000009</v>
      </c>
      <c r="J222" s="1">
        <v>26.7</v>
      </c>
      <c r="K222">
        <f t="shared" si="3"/>
        <v>27.818299041738314</v>
      </c>
    </row>
    <row r="223" spans="1:11" x14ac:dyDescent="0.3">
      <c r="A223" s="1">
        <v>4.91</v>
      </c>
      <c r="B223" s="2">
        <v>91.3</v>
      </c>
      <c r="C223" s="2">
        <v>6.2</v>
      </c>
      <c r="D223" s="1">
        <v>0.50700000000000001</v>
      </c>
      <c r="E223" s="1">
        <v>8</v>
      </c>
      <c r="F223" s="1">
        <v>307</v>
      </c>
      <c r="G223" s="1">
        <v>17.399999999999999</v>
      </c>
      <c r="H223" s="1">
        <v>6.1639999999999997</v>
      </c>
      <c r="I223" s="1">
        <v>21.46</v>
      </c>
      <c r="J223" s="1">
        <v>21.7</v>
      </c>
      <c r="K223">
        <f t="shared" si="3"/>
        <v>16.260990470696935</v>
      </c>
    </row>
    <row r="224" spans="1:11" x14ac:dyDescent="0.3">
      <c r="A224" s="1">
        <v>9.68</v>
      </c>
      <c r="B224" s="2">
        <v>77.7</v>
      </c>
      <c r="C224" s="2">
        <v>6.2</v>
      </c>
      <c r="D224" s="1">
        <v>0.50700000000000001</v>
      </c>
      <c r="E224" s="1">
        <v>8</v>
      </c>
      <c r="F224" s="1">
        <v>307</v>
      </c>
      <c r="G224" s="1">
        <v>17.399999999999999</v>
      </c>
      <c r="H224" s="1">
        <v>6.8789999999999996</v>
      </c>
      <c r="I224" s="1">
        <v>9.93</v>
      </c>
      <c r="J224" s="1">
        <v>27.5</v>
      </c>
      <c r="K224">
        <f t="shared" si="3"/>
        <v>27.310155473332376</v>
      </c>
    </row>
    <row r="225" spans="1:11" x14ac:dyDescent="0.3">
      <c r="A225" s="1">
        <v>5.76</v>
      </c>
      <c r="B225" s="2">
        <v>80.8</v>
      </c>
      <c r="C225" s="2">
        <v>6.2</v>
      </c>
      <c r="D225" s="1">
        <v>0.50700000000000001</v>
      </c>
      <c r="E225" s="1">
        <v>8</v>
      </c>
      <c r="F225" s="1">
        <v>307</v>
      </c>
      <c r="G225" s="1">
        <v>17.399999999999999</v>
      </c>
      <c r="H225" s="1">
        <v>6.6180000000000003</v>
      </c>
      <c r="I225" s="1">
        <v>7.6</v>
      </c>
      <c r="J225" s="1">
        <v>30.1</v>
      </c>
      <c r="K225">
        <f t="shared" si="3"/>
        <v>27.477110728209357</v>
      </c>
    </row>
    <row r="226" spans="1:11" x14ac:dyDescent="0.3">
      <c r="A226" s="1">
        <v>4.79</v>
      </c>
      <c r="B226" s="2">
        <v>78.3</v>
      </c>
      <c r="C226" s="2">
        <v>6.2</v>
      </c>
      <c r="D226" s="1">
        <v>0.504</v>
      </c>
      <c r="E226" s="1">
        <v>8</v>
      </c>
      <c r="F226" s="1">
        <v>307</v>
      </c>
      <c r="G226" s="1">
        <v>17.399999999999999</v>
      </c>
      <c r="H226" s="1">
        <v>8.266</v>
      </c>
      <c r="I226" s="1">
        <v>4.1399999999999997</v>
      </c>
      <c r="J226" s="1">
        <v>44.8</v>
      </c>
      <c r="K226">
        <f t="shared" si="3"/>
        <v>38.09588116288068</v>
      </c>
    </row>
    <row r="227" spans="1:11" x14ac:dyDescent="0.3">
      <c r="A227" s="1">
        <v>0.55000000000000004</v>
      </c>
      <c r="B227" s="2">
        <v>83</v>
      </c>
      <c r="C227" s="2">
        <v>6.2</v>
      </c>
      <c r="D227" s="1">
        <v>0.504</v>
      </c>
      <c r="E227" s="1">
        <v>8</v>
      </c>
      <c r="F227" s="1">
        <v>307</v>
      </c>
      <c r="G227" s="1">
        <v>17.399999999999999</v>
      </c>
      <c r="H227" s="1">
        <v>8.7249999999999996</v>
      </c>
      <c r="I227" s="1">
        <v>4.63</v>
      </c>
      <c r="J227" s="1">
        <v>50</v>
      </c>
      <c r="K227">
        <f t="shared" si="3"/>
        <v>40.119633263911538</v>
      </c>
    </row>
    <row r="228" spans="1:11" x14ac:dyDescent="0.3">
      <c r="A228" s="1">
        <v>4.0599999999999996</v>
      </c>
      <c r="B228" s="2">
        <v>86.5</v>
      </c>
      <c r="C228" s="2">
        <v>6.2</v>
      </c>
      <c r="D228" s="1">
        <v>0.504</v>
      </c>
      <c r="E228" s="1">
        <v>8</v>
      </c>
      <c r="F228" s="1">
        <v>307</v>
      </c>
      <c r="G228" s="1">
        <v>17.399999999999999</v>
      </c>
      <c r="H228" s="1">
        <v>8.0399999999999991</v>
      </c>
      <c r="I228" s="1">
        <v>3.13</v>
      </c>
      <c r="J228" s="1">
        <v>37.6</v>
      </c>
      <c r="K228">
        <f t="shared" si="3"/>
        <v>37.593240996007189</v>
      </c>
    </row>
    <row r="229" spans="1:11" x14ac:dyDescent="0.3">
      <c r="A229" s="1">
        <v>4.45</v>
      </c>
      <c r="B229" s="2">
        <v>79.900000000000006</v>
      </c>
      <c r="C229" s="2">
        <v>6.2</v>
      </c>
      <c r="D229" s="1">
        <v>0.504</v>
      </c>
      <c r="E229" s="1">
        <v>8</v>
      </c>
      <c r="F229" s="1">
        <v>307</v>
      </c>
      <c r="G229" s="1">
        <v>17.399999999999999</v>
      </c>
      <c r="H229" s="1">
        <v>7.1630000000000003</v>
      </c>
      <c r="I229" s="1">
        <v>6.36</v>
      </c>
      <c r="J229" s="1">
        <v>31.6</v>
      </c>
      <c r="K229">
        <f t="shared" si="3"/>
        <v>31.050294514135501</v>
      </c>
    </row>
    <row r="230" spans="1:11" x14ac:dyDescent="0.3">
      <c r="A230" s="1">
        <v>2.25</v>
      </c>
      <c r="B230" s="2">
        <v>17</v>
      </c>
      <c r="C230" s="2">
        <v>6.2</v>
      </c>
      <c r="D230" s="1">
        <v>0.504</v>
      </c>
      <c r="E230" s="1">
        <v>8</v>
      </c>
      <c r="F230" s="1">
        <v>307</v>
      </c>
      <c r="G230" s="1">
        <v>17.399999999999999</v>
      </c>
      <c r="H230" s="1">
        <v>7.6859999999999999</v>
      </c>
      <c r="I230" s="1">
        <v>3.92</v>
      </c>
      <c r="J230" s="1">
        <v>46.7</v>
      </c>
      <c r="K230">
        <f t="shared" si="3"/>
        <v>35.282222965499194</v>
      </c>
    </row>
    <row r="231" spans="1:11" x14ac:dyDescent="0.3">
      <c r="A231" s="1">
        <v>6.63</v>
      </c>
      <c r="B231" s="2">
        <v>21.4</v>
      </c>
      <c r="C231" s="2">
        <v>6.2</v>
      </c>
      <c r="D231" s="1">
        <v>0.504</v>
      </c>
      <c r="E231" s="1">
        <v>8</v>
      </c>
      <c r="F231" s="1">
        <v>307</v>
      </c>
      <c r="G231" s="1">
        <v>17.399999999999999</v>
      </c>
      <c r="H231" s="1">
        <v>6.5519999999999996</v>
      </c>
      <c r="I231" s="1">
        <v>3.76</v>
      </c>
      <c r="J231" s="1">
        <v>31.5</v>
      </c>
      <c r="K231">
        <f t="shared" si="3"/>
        <v>29.607510724740603</v>
      </c>
    </row>
    <row r="232" spans="1:11" x14ac:dyDescent="0.3">
      <c r="A232" s="1">
        <v>9.32</v>
      </c>
      <c r="B232" s="2">
        <v>68.099999999999994</v>
      </c>
      <c r="C232" s="2">
        <v>6.2</v>
      </c>
      <c r="D232" s="1">
        <v>0.504</v>
      </c>
      <c r="E232" s="1">
        <v>8</v>
      </c>
      <c r="F232" s="1">
        <v>307</v>
      </c>
      <c r="G232" s="1">
        <v>17.399999999999999</v>
      </c>
      <c r="H232" s="1">
        <v>5.9809999999999999</v>
      </c>
      <c r="I232" s="1">
        <v>11.65</v>
      </c>
      <c r="J232" s="1">
        <v>24.3</v>
      </c>
      <c r="K232">
        <f t="shared" si="3"/>
        <v>21.630179528498253</v>
      </c>
    </row>
    <row r="233" spans="1:11" x14ac:dyDescent="0.3">
      <c r="A233" s="1">
        <v>5.01</v>
      </c>
      <c r="B233" s="2">
        <v>76.900000000000006</v>
      </c>
      <c r="C233" s="2">
        <v>6.2</v>
      </c>
      <c r="D233" s="1">
        <v>0.504</v>
      </c>
      <c r="E233" s="1">
        <v>8</v>
      </c>
      <c r="F233" s="1">
        <v>307</v>
      </c>
      <c r="G233" s="1">
        <v>17.399999999999999</v>
      </c>
      <c r="H233" s="1">
        <v>7.4119999999999999</v>
      </c>
      <c r="I233" s="1">
        <v>5.25</v>
      </c>
      <c r="J233" s="1">
        <v>31.7</v>
      </c>
      <c r="K233">
        <f t="shared" si="3"/>
        <v>33.031914473246282</v>
      </c>
    </row>
    <row r="234" spans="1:11" x14ac:dyDescent="0.3">
      <c r="A234" s="1">
        <v>7.47</v>
      </c>
      <c r="B234" s="2">
        <v>73.3</v>
      </c>
      <c r="C234" s="2">
        <v>6.2</v>
      </c>
      <c r="D234" s="1">
        <v>0.50700000000000001</v>
      </c>
      <c r="E234" s="1">
        <v>8</v>
      </c>
      <c r="F234" s="1">
        <v>307</v>
      </c>
      <c r="G234" s="1">
        <v>17.399999999999999</v>
      </c>
      <c r="H234" s="1">
        <v>8.3369999999999997</v>
      </c>
      <c r="I234" s="1">
        <v>2.4700000000000002</v>
      </c>
      <c r="J234" s="1">
        <v>41.7</v>
      </c>
      <c r="K234">
        <f t="shared" si="3"/>
        <v>39.530349527956268</v>
      </c>
    </row>
    <row r="235" spans="1:11" x14ac:dyDescent="0.3">
      <c r="A235" s="1">
        <v>4.7300000000000004</v>
      </c>
      <c r="B235" s="2">
        <v>70.400000000000006</v>
      </c>
      <c r="C235" s="2">
        <v>6.2</v>
      </c>
      <c r="D235" s="1">
        <v>0.50700000000000001</v>
      </c>
      <c r="E235" s="1">
        <v>8</v>
      </c>
      <c r="F235" s="1">
        <v>307</v>
      </c>
      <c r="G235" s="1">
        <v>17.399999999999999</v>
      </c>
      <c r="H235" s="1">
        <v>8.2469999999999999</v>
      </c>
      <c r="I235" s="1">
        <v>3.95</v>
      </c>
      <c r="J235" s="1">
        <v>48.3</v>
      </c>
      <c r="K235">
        <f t="shared" si="3"/>
        <v>38.121128274684672</v>
      </c>
    </row>
    <row r="236" spans="1:11" x14ac:dyDescent="0.3">
      <c r="A236" s="1">
        <v>2.0499999999999998</v>
      </c>
      <c r="B236" s="2">
        <v>66.5</v>
      </c>
      <c r="C236" s="2">
        <v>6.2</v>
      </c>
      <c r="D236" s="1">
        <v>0.50700000000000001</v>
      </c>
      <c r="E236" s="1">
        <v>8</v>
      </c>
      <c r="F236" s="1">
        <v>307</v>
      </c>
      <c r="G236" s="1">
        <v>17.399999999999999</v>
      </c>
      <c r="H236" s="1">
        <v>6.726</v>
      </c>
      <c r="I236" s="1">
        <v>8.0500000000000007</v>
      </c>
      <c r="J236" s="1">
        <v>29</v>
      </c>
      <c r="K236">
        <f t="shared" si="3"/>
        <v>27.73828658010785</v>
      </c>
    </row>
    <row r="237" spans="1:11" x14ac:dyDescent="0.3">
      <c r="A237" s="1">
        <v>7.65</v>
      </c>
      <c r="B237" s="2">
        <v>61.5</v>
      </c>
      <c r="C237" s="2">
        <v>6.2</v>
      </c>
      <c r="D237" s="1">
        <v>0.50700000000000001</v>
      </c>
      <c r="E237" s="1">
        <v>8</v>
      </c>
      <c r="F237" s="1">
        <v>307</v>
      </c>
      <c r="G237" s="1">
        <v>17.399999999999999</v>
      </c>
      <c r="H237" s="1">
        <v>6.0860000000000003</v>
      </c>
      <c r="I237" s="1">
        <v>10.88</v>
      </c>
      <c r="J237" s="1">
        <v>24</v>
      </c>
      <c r="K237">
        <f t="shared" si="3"/>
        <v>22.659748184221574</v>
      </c>
    </row>
    <row r="238" spans="1:11" x14ac:dyDescent="0.3">
      <c r="A238" s="1">
        <v>6.74</v>
      </c>
      <c r="B238" s="2">
        <v>76.5</v>
      </c>
      <c r="C238" s="2">
        <v>6.2</v>
      </c>
      <c r="D238" s="1">
        <v>0.50700000000000001</v>
      </c>
      <c r="E238" s="1">
        <v>8</v>
      </c>
      <c r="F238" s="1">
        <v>307</v>
      </c>
      <c r="G238" s="1">
        <v>17.399999999999999</v>
      </c>
      <c r="H238" s="1">
        <v>6.6310000000000002</v>
      </c>
      <c r="I238" s="1">
        <v>9.5399999999999991</v>
      </c>
      <c r="J238" s="1">
        <v>25.1</v>
      </c>
      <c r="K238">
        <f t="shared" si="3"/>
        <v>26.297167803572126</v>
      </c>
    </row>
    <row r="239" spans="1:11" x14ac:dyDescent="0.3">
      <c r="A239" s="1">
        <v>7.28</v>
      </c>
      <c r="B239" s="2">
        <v>71.599999999999994</v>
      </c>
      <c r="C239" s="2">
        <v>6.2</v>
      </c>
      <c r="D239" s="1">
        <v>0.50700000000000001</v>
      </c>
      <c r="E239" s="1">
        <v>8</v>
      </c>
      <c r="F239" s="1">
        <v>307</v>
      </c>
      <c r="G239" s="1">
        <v>17.399999999999999</v>
      </c>
      <c r="H239" s="1">
        <v>7.3579999999999997</v>
      </c>
      <c r="I239" s="1">
        <v>4.7300000000000004</v>
      </c>
      <c r="J239" s="1">
        <v>31.5</v>
      </c>
      <c r="K239">
        <f t="shared" si="3"/>
        <v>33.090822255899049</v>
      </c>
    </row>
    <row r="240" spans="1:11" x14ac:dyDescent="0.3">
      <c r="A240" s="1">
        <v>6.13</v>
      </c>
      <c r="B240" s="2">
        <v>18.5</v>
      </c>
      <c r="C240" s="2">
        <v>4.93</v>
      </c>
      <c r="D240" s="1">
        <v>0.42799999999999999</v>
      </c>
      <c r="E240" s="1">
        <v>6</v>
      </c>
      <c r="F240" s="1">
        <v>300</v>
      </c>
      <c r="G240" s="1">
        <v>16.600000000000001</v>
      </c>
      <c r="H240" s="1">
        <v>6.4809999999999999</v>
      </c>
      <c r="I240" s="1">
        <v>6.36</v>
      </c>
      <c r="J240" s="1">
        <v>23.7</v>
      </c>
      <c r="K240">
        <f t="shared" si="3"/>
        <v>27.57564910881797</v>
      </c>
    </row>
    <row r="241" spans="1:11" x14ac:dyDescent="0.3">
      <c r="A241" s="1">
        <v>2.58</v>
      </c>
      <c r="B241" s="2">
        <v>42.2</v>
      </c>
      <c r="C241" s="2">
        <v>4.93</v>
      </c>
      <c r="D241" s="1">
        <v>0.42799999999999999</v>
      </c>
      <c r="E241" s="1">
        <v>6</v>
      </c>
      <c r="F241" s="1">
        <v>300</v>
      </c>
      <c r="G241" s="1">
        <v>16.600000000000001</v>
      </c>
      <c r="H241" s="1">
        <v>6.6059999999999999</v>
      </c>
      <c r="I241" s="1">
        <v>7.37</v>
      </c>
      <c r="J241" s="1">
        <v>23.3</v>
      </c>
      <c r="K241">
        <f t="shared" si="3"/>
        <v>27.563715689273469</v>
      </c>
    </row>
    <row r="242" spans="1:11" x14ac:dyDescent="0.3">
      <c r="A242" s="1">
        <v>6.93</v>
      </c>
      <c r="B242" s="2">
        <v>54.3</v>
      </c>
      <c r="C242" s="2">
        <v>4.93</v>
      </c>
      <c r="D242" s="1">
        <v>0.42799999999999999</v>
      </c>
      <c r="E242" s="1">
        <v>6</v>
      </c>
      <c r="F242" s="1">
        <v>300</v>
      </c>
      <c r="G242" s="1">
        <v>16.600000000000001</v>
      </c>
      <c r="H242" s="1">
        <v>6.8970000000000002</v>
      </c>
      <c r="I242" s="1">
        <v>11.38</v>
      </c>
      <c r="J242" s="1">
        <v>22</v>
      </c>
      <c r="K242">
        <f t="shared" si="3"/>
        <v>26.470442072396448</v>
      </c>
    </row>
    <row r="243" spans="1:11" x14ac:dyDescent="0.3">
      <c r="A243" s="1">
        <v>7.25</v>
      </c>
      <c r="B243" s="2">
        <v>65.099999999999994</v>
      </c>
      <c r="C243" s="2">
        <v>4.93</v>
      </c>
      <c r="D243" s="1">
        <v>0.42799999999999999</v>
      </c>
      <c r="E243" s="1">
        <v>6</v>
      </c>
      <c r="F243" s="1">
        <v>300</v>
      </c>
      <c r="G243" s="1">
        <v>16.600000000000001</v>
      </c>
      <c r="H243" s="1">
        <v>6.0949999999999998</v>
      </c>
      <c r="I243" s="1">
        <v>12.4</v>
      </c>
      <c r="J243" s="1">
        <v>20.100000000000001</v>
      </c>
      <c r="K243">
        <f t="shared" si="3"/>
        <v>21.729216608029525</v>
      </c>
    </row>
    <row r="244" spans="1:11" x14ac:dyDescent="0.3">
      <c r="A244" s="1">
        <v>4.3499999999999996</v>
      </c>
      <c r="B244" s="2">
        <v>52.9</v>
      </c>
      <c r="C244" s="2">
        <v>4.93</v>
      </c>
      <c r="D244" s="1">
        <v>0.42799999999999999</v>
      </c>
      <c r="E244" s="1">
        <v>6</v>
      </c>
      <c r="F244" s="1">
        <v>300</v>
      </c>
      <c r="G244" s="1">
        <v>16.600000000000001</v>
      </c>
      <c r="H244" s="1">
        <v>6.3579999999999997</v>
      </c>
      <c r="I244" s="1">
        <v>11.22</v>
      </c>
      <c r="J244" s="1">
        <v>22.2</v>
      </c>
      <c r="K244">
        <f t="shared" si="3"/>
        <v>23.827128682318104</v>
      </c>
    </row>
    <row r="245" spans="1:11" x14ac:dyDescent="0.3">
      <c r="A245" s="1">
        <v>5.26</v>
      </c>
      <c r="B245" s="2">
        <v>7.8</v>
      </c>
      <c r="C245" s="2">
        <v>4.93</v>
      </c>
      <c r="D245" s="1">
        <v>0.42799999999999999</v>
      </c>
      <c r="E245" s="1">
        <v>6</v>
      </c>
      <c r="F245" s="1">
        <v>300</v>
      </c>
      <c r="G245" s="1">
        <v>16.600000000000001</v>
      </c>
      <c r="H245" s="1">
        <v>6.3929999999999998</v>
      </c>
      <c r="I245" s="1">
        <v>5.19</v>
      </c>
      <c r="J245" s="1">
        <v>23.7</v>
      </c>
      <c r="K245">
        <f t="shared" si="3"/>
        <v>27.878867017261982</v>
      </c>
    </row>
    <row r="246" spans="1:11" x14ac:dyDescent="0.3">
      <c r="A246" s="1">
        <v>3.64</v>
      </c>
      <c r="B246" s="2">
        <v>76.5</v>
      </c>
      <c r="C246" s="2">
        <v>5.86</v>
      </c>
      <c r="D246" s="1">
        <v>0.43099999999999999</v>
      </c>
      <c r="E246" s="1">
        <v>7</v>
      </c>
      <c r="F246" s="1">
        <v>330</v>
      </c>
      <c r="G246" s="1">
        <v>19.100000000000001</v>
      </c>
      <c r="H246" s="1">
        <v>5.593</v>
      </c>
      <c r="I246" s="1">
        <v>12.5</v>
      </c>
      <c r="J246" s="1">
        <v>17.600000000000001</v>
      </c>
      <c r="K246">
        <f t="shared" si="3"/>
        <v>19.107397206468164</v>
      </c>
    </row>
    <row r="247" spans="1:11" x14ac:dyDescent="0.3">
      <c r="A247" s="1">
        <v>5.47</v>
      </c>
      <c r="B247" s="2">
        <v>70.2</v>
      </c>
      <c r="C247" s="2">
        <v>5.86</v>
      </c>
      <c r="D247" s="1">
        <v>0.43099999999999999</v>
      </c>
      <c r="E247" s="1">
        <v>7</v>
      </c>
      <c r="F247" s="1">
        <v>330</v>
      </c>
      <c r="G247" s="1">
        <v>19.100000000000001</v>
      </c>
      <c r="H247" s="1">
        <v>5.6050000000000004</v>
      </c>
      <c r="I247" s="1">
        <v>18.46</v>
      </c>
      <c r="J247" s="1">
        <v>18.5</v>
      </c>
      <c r="K247">
        <f t="shared" si="3"/>
        <v>15.340078990185194</v>
      </c>
    </row>
    <row r="248" spans="1:11" x14ac:dyDescent="0.3">
      <c r="A248" s="1">
        <v>4.29</v>
      </c>
      <c r="B248" s="2">
        <v>34.9</v>
      </c>
      <c r="C248" s="2">
        <v>5.86</v>
      </c>
      <c r="D248" s="1">
        <v>0.43099999999999999</v>
      </c>
      <c r="E248" s="1">
        <v>7</v>
      </c>
      <c r="F248" s="1">
        <v>330</v>
      </c>
      <c r="G248" s="1">
        <v>19.100000000000001</v>
      </c>
      <c r="H248" s="1">
        <v>6.1079999999999997</v>
      </c>
      <c r="I248" s="1">
        <v>9.16</v>
      </c>
      <c r="J248" s="1">
        <v>24.3</v>
      </c>
      <c r="K248">
        <f t="shared" si="3"/>
        <v>23.876689854776874</v>
      </c>
    </row>
    <row r="249" spans="1:11" x14ac:dyDescent="0.3">
      <c r="A249" s="1">
        <v>2.48</v>
      </c>
      <c r="B249" s="2">
        <v>79.2</v>
      </c>
      <c r="C249" s="2">
        <v>5.86</v>
      </c>
      <c r="D249" s="1">
        <v>0.43099999999999999</v>
      </c>
      <c r="E249" s="1">
        <v>7</v>
      </c>
      <c r="F249" s="1">
        <v>330</v>
      </c>
      <c r="G249" s="1">
        <v>19.100000000000001</v>
      </c>
      <c r="H249" s="1">
        <v>6.226</v>
      </c>
      <c r="I249" s="1">
        <v>10.15</v>
      </c>
      <c r="J249" s="1">
        <v>20.5</v>
      </c>
      <c r="K249">
        <f t="shared" si="3"/>
        <v>23.841940086026902</v>
      </c>
    </row>
    <row r="250" spans="1:11" x14ac:dyDescent="0.3">
      <c r="A250" s="1">
        <v>0.69</v>
      </c>
      <c r="B250" s="2">
        <v>49.1</v>
      </c>
      <c r="C250" s="2">
        <v>5.86</v>
      </c>
      <c r="D250" s="1">
        <v>0.43099999999999999</v>
      </c>
      <c r="E250" s="1">
        <v>7</v>
      </c>
      <c r="F250" s="1">
        <v>330</v>
      </c>
      <c r="G250" s="1">
        <v>19.100000000000001</v>
      </c>
      <c r="H250" s="1">
        <v>6.4329999999999998</v>
      </c>
      <c r="I250" s="1">
        <v>9.52</v>
      </c>
      <c r="J250" s="1">
        <v>24.5</v>
      </c>
      <c r="K250">
        <f t="shared" si="3"/>
        <v>25.301246949358365</v>
      </c>
    </row>
    <row r="251" spans="1:11" x14ac:dyDescent="0.3">
      <c r="A251" s="1">
        <v>2.88</v>
      </c>
      <c r="B251" s="2">
        <v>17.5</v>
      </c>
      <c r="C251" s="2">
        <v>5.86</v>
      </c>
      <c r="D251" s="1">
        <v>0.43099999999999999</v>
      </c>
      <c r="E251" s="1">
        <v>7</v>
      </c>
      <c r="F251" s="1">
        <v>330</v>
      </c>
      <c r="G251" s="1">
        <v>19.100000000000001</v>
      </c>
      <c r="H251" s="1">
        <v>6.718</v>
      </c>
      <c r="I251" s="1">
        <v>6.56</v>
      </c>
      <c r="J251" s="1">
        <v>26.2</v>
      </c>
      <c r="K251">
        <f t="shared" si="3"/>
        <v>28.654642194256908</v>
      </c>
    </row>
    <row r="252" spans="1:11" x14ac:dyDescent="0.3">
      <c r="A252" s="1">
        <v>9.07</v>
      </c>
      <c r="B252" s="2">
        <v>13</v>
      </c>
      <c r="C252" s="2">
        <v>5.86</v>
      </c>
      <c r="D252" s="1">
        <v>0.43099999999999999</v>
      </c>
      <c r="E252" s="1">
        <v>7</v>
      </c>
      <c r="F252" s="1">
        <v>330</v>
      </c>
      <c r="G252" s="1">
        <v>19.100000000000001</v>
      </c>
      <c r="H252" s="1">
        <v>6.4870000000000001</v>
      </c>
      <c r="I252" s="1">
        <v>5.9</v>
      </c>
      <c r="J252" s="1">
        <v>24.4</v>
      </c>
      <c r="K252">
        <f t="shared" si="3"/>
        <v>27.90170267047629</v>
      </c>
    </row>
    <row r="253" spans="1:11" x14ac:dyDescent="0.3">
      <c r="A253" s="1">
        <v>7.57</v>
      </c>
      <c r="B253" s="2">
        <v>8.9</v>
      </c>
      <c r="C253" s="2">
        <v>5.86</v>
      </c>
      <c r="D253" s="1">
        <v>0.43099999999999999</v>
      </c>
      <c r="E253" s="1">
        <v>7</v>
      </c>
      <c r="F253" s="1">
        <v>330</v>
      </c>
      <c r="G253" s="1">
        <v>19.100000000000001</v>
      </c>
      <c r="H253" s="1">
        <v>6.4379999999999997</v>
      </c>
      <c r="I253" s="1">
        <v>3.59</v>
      </c>
      <c r="J253" s="1">
        <v>24.8</v>
      </c>
      <c r="K253">
        <f t="shared" si="3"/>
        <v>29.13590581134774</v>
      </c>
    </row>
    <row r="254" spans="1:11" x14ac:dyDescent="0.3">
      <c r="A254" s="1">
        <v>7.52</v>
      </c>
      <c r="B254" s="2">
        <v>6.8</v>
      </c>
      <c r="C254" s="2">
        <v>5.86</v>
      </c>
      <c r="D254" s="1">
        <v>0.43099999999999999</v>
      </c>
      <c r="E254" s="1">
        <v>7</v>
      </c>
      <c r="F254" s="1">
        <v>330</v>
      </c>
      <c r="G254" s="1">
        <v>19.100000000000001</v>
      </c>
      <c r="H254" s="1">
        <v>6.9569999999999999</v>
      </c>
      <c r="I254" s="1">
        <v>3.53</v>
      </c>
      <c r="J254" s="1">
        <v>29.6</v>
      </c>
      <c r="K254">
        <f t="shared" si="3"/>
        <v>31.818642275273053</v>
      </c>
    </row>
    <row r="255" spans="1:11" x14ac:dyDescent="0.3">
      <c r="A255" s="1">
        <v>8.49</v>
      </c>
      <c r="B255" s="2">
        <v>8.4</v>
      </c>
      <c r="C255" s="2">
        <v>5.86</v>
      </c>
      <c r="D255" s="1">
        <v>0.43099999999999999</v>
      </c>
      <c r="E255" s="1">
        <v>7</v>
      </c>
      <c r="F255" s="1">
        <v>330</v>
      </c>
      <c r="G255" s="1">
        <v>19.100000000000001</v>
      </c>
      <c r="H255" s="1">
        <v>8.2590000000000003</v>
      </c>
      <c r="I255" s="1">
        <v>3.54</v>
      </c>
      <c r="J255" s="1">
        <v>42.8</v>
      </c>
      <c r="K255">
        <f t="shared" si="3"/>
        <v>38.445632647536804</v>
      </c>
    </row>
    <row r="256" spans="1:11" x14ac:dyDescent="0.3">
      <c r="A256" s="1">
        <v>6.19</v>
      </c>
      <c r="B256" s="2">
        <v>32</v>
      </c>
      <c r="C256" s="2">
        <v>3.64</v>
      </c>
      <c r="D256" s="1">
        <v>0.39200000000000002</v>
      </c>
      <c r="E256" s="1">
        <v>1</v>
      </c>
      <c r="F256" s="1">
        <v>315</v>
      </c>
      <c r="G256" s="1">
        <v>16.399999999999999</v>
      </c>
      <c r="H256" s="1">
        <v>6.1079999999999997</v>
      </c>
      <c r="I256" s="1">
        <v>6.57</v>
      </c>
      <c r="J256" s="1">
        <v>21.9</v>
      </c>
      <c r="K256">
        <f t="shared" si="3"/>
        <v>25.54039794046917</v>
      </c>
    </row>
    <row r="257" spans="1:11" x14ac:dyDescent="0.3">
      <c r="A257" s="1">
        <v>2.5</v>
      </c>
      <c r="B257" s="2">
        <v>19.100000000000001</v>
      </c>
      <c r="C257" s="2">
        <v>3.64</v>
      </c>
      <c r="D257" s="1">
        <v>0.39200000000000002</v>
      </c>
      <c r="E257" s="1">
        <v>1</v>
      </c>
      <c r="F257" s="1">
        <v>315</v>
      </c>
      <c r="G257" s="1">
        <v>16.399999999999999</v>
      </c>
      <c r="H257" s="1">
        <v>5.8760000000000003</v>
      </c>
      <c r="I257" s="1">
        <v>9.25</v>
      </c>
      <c r="J257" s="1">
        <v>20.9</v>
      </c>
      <c r="K257">
        <f t="shared" si="3"/>
        <v>22.636886792328827</v>
      </c>
    </row>
    <row r="258" spans="1:11" x14ac:dyDescent="0.3">
      <c r="A258" s="1">
        <v>4.1399999999999997</v>
      </c>
      <c r="B258" s="2">
        <v>34.200000000000003</v>
      </c>
      <c r="C258" s="2">
        <v>3.75</v>
      </c>
      <c r="D258" s="1">
        <v>0.39400000000000002</v>
      </c>
      <c r="E258" s="1">
        <v>3</v>
      </c>
      <c r="F258" s="1">
        <v>244</v>
      </c>
      <c r="G258" s="1">
        <v>15.9</v>
      </c>
      <c r="H258" s="1">
        <v>7.4539999999999997</v>
      </c>
      <c r="I258" s="1">
        <v>3.11</v>
      </c>
      <c r="J258" s="1">
        <v>44</v>
      </c>
      <c r="K258">
        <f t="shared" si="3"/>
        <v>34.620542403870857</v>
      </c>
    </row>
    <row r="259" spans="1:11" x14ac:dyDescent="0.3">
      <c r="A259" s="1">
        <v>4.5999999999999996</v>
      </c>
      <c r="B259" s="2">
        <v>86.9</v>
      </c>
      <c r="C259" s="2">
        <v>3.97</v>
      </c>
      <c r="D259" s="1">
        <v>0.64700000000000002</v>
      </c>
      <c r="E259" s="1">
        <v>5</v>
      </c>
      <c r="F259" s="1">
        <v>264</v>
      </c>
      <c r="G259" s="1">
        <v>13</v>
      </c>
      <c r="H259" s="1">
        <v>8.7040000000000006</v>
      </c>
      <c r="I259" s="1">
        <v>5.12</v>
      </c>
      <c r="J259" s="1">
        <v>50</v>
      </c>
      <c r="K259">
        <f t="shared" ref="K259:K322" si="4">$R$10+$R$11*H259+$R$12*I259</f>
        <v>39.697887132460842</v>
      </c>
    </row>
    <row r="260" spans="1:11" x14ac:dyDescent="0.3">
      <c r="A260" s="1">
        <v>0.12</v>
      </c>
      <c r="B260" s="2">
        <v>100</v>
      </c>
      <c r="C260" s="2">
        <v>3.97</v>
      </c>
      <c r="D260" s="1">
        <v>0.64700000000000002</v>
      </c>
      <c r="E260" s="1">
        <v>5</v>
      </c>
      <c r="F260" s="1">
        <v>264</v>
      </c>
      <c r="G260" s="1">
        <v>13</v>
      </c>
      <c r="H260" s="1">
        <v>7.3330000000000002</v>
      </c>
      <c r="I260" s="1">
        <v>7.79</v>
      </c>
      <c r="J260" s="1">
        <v>36</v>
      </c>
      <c r="K260">
        <f t="shared" si="4"/>
        <v>30.997836053503608</v>
      </c>
    </row>
    <row r="261" spans="1:11" x14ac:dyDescent="0.3">
      <c r="A261" s="1">
        <v>4.74</v>
      </c>
      <c r="B261" s="2">
        <v>100</v>
      </c>
      <c r="C261" s="2">
        <v>3.97</v>
      </c>
      <c r="D261" s="1">
        <v>0.64700000000000002</v>
      </c>
      <c r="E261" s="1">
        <v>5</v>
      </c>
      <c r="F261" s="1">
        <v>264</v>
      </c>
      <c r="G261" s="1">
        <v>13</v>
      </c>
      <c r="H261" s="1">
        <v>6.8419999999999996</v>
      </c>
      <c r="I261" s="1">
        <v>6.9</v>
      </c>
      <c r="J261" s="1">
        <v>30.1</v>
      </c>
      <c r="K261">
        <f t="shared" si="4"/>
        <v>29.067994070671631</v>
      </c>
    </row>
    <row r="262" spans="1:11" x14ac:dyDescent="0.3">
      <c r="A262" s="1">
        <v>6.51</v>
      </c>
      <c r="B262" s="2">
        <v>81.8</v>
      </c>
      <c r="C262" s="2">
        <v>3.97</v>
      </c>
      <c r="D262" s="1">
        <v>0.64700000000000002</v>
      </c>
      <c r="E262" s="1">
        <v>5</v>
      </c>
      <c r="F262" s="1">
        <v>264</v>
      </c>
      <c r="G262" s="1">
        <v>13</v>
      </c>
      <c r="H262" s="1">
        <v>7.2030000000000003</v>
      </c>
      <c r="I262" s="1">
        <v>9.59</v>
      </c>
      <c r="J262" s="1">
        <v>33.799999999999997</v>
      </c>
      <c r="K262">
        <f t="shared" si="4"/>
        <v>29.179268613900426</v>
      </c>
    </row>
    <row r="263" spans="1:11" x14ac:dyDescent="0.3">
      <c r="A263" s="1">
        <v>1.36</v>
      </c>
      <c r="B263" s="2">
        <v>89.4</v>
      </c>
      <c r="C263" s="2">
        <v>3.97</v>
      </c>
      <c r="D263" s="1">
        <v>0.64700000000000002</v>
      </c>
      <c r="E263" s="1">
        <v>5</v>
      </c>
      <c r="F263" s="1">
        <v>264</v>
      </c>
      <c r="G263" s="1">
        <v>13</v>
      </c>
      <c r="H263" s="1">
        <v>7.52</v>
      </c>
      <c r="I263" s="1">
        <v>7.26</v>
      </c>
      <c r="J263" s="1">
        <v>43.1</v>
      </c>
      <c r="K263">
        <f t="shared" si="4"/>
        <v>32.291011323723929</v>
      </c>
    </row>
    <row r="264" spans="1:11" x14ac:dyDescent="0.3">
      <c r="A264" s="1">
        <v>3.63</v>
      </c>
      <c r="B264" s="2">
        <v>91.5</v>
      </c>
      <c r="C264" s="2">
        <v>3.97</v>
      </c>
      <c r="D264" s="1">
        <v>0.64700000000000002</v>
      </c>
      <c r="E264" s="1">
        <v>5</v>
      </c>
      <c r="F264" s="1">
        <v>264</v>
      </c>
      <c r="G264" s="1">
        <v>13</v>
      </c>
      <c r="H264" s="1">
        <v>8.3979999999999997</v>
      </c>
      <c r="I264" s="1">
        <v>5.91</v>
      </c>
      <c r="J264" s="1">
        <v>48.8</v>
      </c>
      <c r="K264">
        <f t="shared" si="4"/>
        <v>37.631418925200997</v>
      </c>
    </row>
    <row r="265" spans="1:11" x14ac:dyDescent="0.3">
      <c r="A265" s="1">
        <v>3.22</v>
      </c>
      <c r="B265" s="2">
        <v>94.5</v>
      </c>
      <c r="C265" s="2">
        <v>3.97</v>
      </c>
      <c r="D265" s="1">
        <v>0.64700000000000002</v>
      </c>
      <c r="E265" s="1">
        <v>5</v>
      </c>
      <c r="F265" s="1">
        <v>264</v>
      </c>
      <c r="G265" s="1">
        <v>13</v>
      </c>
      <c r="H265" s="1">
        <v>7.327</v>
      </c>
      <c r="I265" s="1">
        <v>11.25</v>
      </c>
      <c r="J265" s="1">
        <v>31</v>
      </c>
      <c r="K265">
        <f t="shared" si="4"/>
        <v>28.744707489112901</v>
      </c>
    </row>
    <row r="266" spans="1:11" x14ac:dyDescent="0.3">
      <c r="A266" s="1">
        <v>7.15</v>
      </c>
      <c r="B266" s="2">
        <v>91.6</v>
      </c>
      <c r="C266" s="2">
        <v>3.97</v>
      </c>
      <c r="D266" s="1">
        <v>0.64700000000000002</v>
      </c>
      <c r="E266" s="1">
        <v>5</v>
      </c>
      <c r="F266" s="1">
        <v>264</v>
      </c>
      <c r="G266" s="1">
        <v>13</v>
      </c>
      <c r="H266" s="1">
        <v>7.2060000000000004</v>
      </c>
      <c r="I266" s="1">
        <v>8.1</v>
      </c>
      <c r="J266" s="1">
        <v>36.5</v>
      </c>
      <c r="K266">
        <f t="shared" si="4"/>
        <v>30.151666895877192</v>
      </c>
    </row>
    <row r="267" spans="1:11" x14ac:dyDescent="0.3">
      <c r="A267" s="1">
        <v>5.75</v>
      </c>
      <c r="B267" s="2">
        <v>62.8</v>
      </c>
      <c r="C267" s="2">
        <v>3.97</v>
      </c>
      <c r="D267" s="1">
        <v>0.64700000000000002</v>
      </c>
      <c r="E267" s="1">
        <v>5</v>
      </c>
      <c r="F267" s="1">
        <v>264</v>
      </c>
      <c r="G267" s="1">
        <v>13</v>
      </c>
      <c r="H267" s="1">
        <v>5.56</v>
      </c>
      <c r="I267" s="1">
        <v>10.45</v>
      </c>
      <c r="J267" s="1">
        <v>22.8</v>
      </c>
      <c r="K267">
        <f t="shared" si="4"/>
        <v>20.25610378818552</v>
      </c>
    </row>
    <row r="268" spans="1:11" x14ac:dyDescent="0.3">
      <c r="A268" s="1">
        <v>3.44</v>
      </c>
      <c r="B268" s="2">
        <v>84.6</v>
      </c>
      <c r="C268" s="2">
        <v>3.97</v>
      </c>
      <c r="D268" s="1">
        <v>0.64700000000000002</v>
      </c>
      <c r="E268" s="1">
        <v>5</v>
      </c>
      <c r="F268" s="1">
        <v>264</v>
      </c>
      <c r="G268" s="1">
        <v>13</v>
      </c>
      <c r="H268" s="1">
        <v>7.0140000000000002</v>
      </c>
      <c r="I268" s="1">
        <v>14.79</v>
      </c>
      <c r="J268" s="1">
        <v>30.7</v>
      </c>
      <c r="K268">
        <f t="shared" si="4"/>
        <v>24.876090346791351</v>
      </c>
    </row>
    <row r="269" spans="1:11" x14ac:dyDescent="0.3">
      <c r="A269" s="1">
        <v>6.3</v>
      </c>
      <c r="B269" s="2">
        <v>67</v>
      </c>
      <c r="C269" s="2">
        <v>3.97</v>
      </c>
      <c r="D269" s="1">
        <v>0.57499999999999996</v>
      </c>
      <c r="E269" s="1">
        <v>5</v>
      </c>
      <c r="F269" s="1">
        <v>264</v>
      </c>
      <c r="G269" s="1">
        <v>13</v>
      </c>
      <c r="H269" s="1">
        <v>8.2970000000000006</v>
      </c>
      <c r="I269" s="1">
        <v>7.44</v>
      </c>
      <c r="J269" s="1">
        <v>50</v>
      </c>
      <c r="K269">
        <f t="shared" si="4"/>
        <v>36.134037087389487</v>
      </c>
    </row>
    <row r="270" spans="1:11" x14ac:dyDescent="0.3">
      <c r="A270" s="1">
        <v>1.47</v>
      </c>
      <c r="B270" s="2">
        <v>52.6</v>
      </c>
      <c r="C270" s="2">
        <v>3.97</v>
      </c>
      <c r="D270" s="1">
        <v>0.57499999999999996</v>
      </c>
      <c r="E270" s="1">
        <v>5</v>
      </c>
      <c r="F270" s="1">
        <v>264</v>
      </c>
      <c r="G270" s="1">
        <v>13</v>
      </c>
      <c r="H270" s="1">
        <v>7.47</v>
      </c>
      <c r="I270" s="1">
        <v>3.16</v>
      </c>
      <c r="J270" s="1">
        <v>43.5</v>
      </c>
      <c r="K270">
        <f t="shared" si="4"/>
        <v>34.669941094908033</v>
      </c>
    </row>
    <row r="271" spans="1:11" x14ac:dyDescent="0.3">
      <c r="A271" s="1">
        <v>8.23</v>
      </c>
      <c r="B271" s="2">
        <v>61.5</v>
      </c>
      <c r="C271" s="2">
        <v>6.96</v>
      </c>
      <c r="D271" s="1">
        <v>0.46400000000000002</v>
      </c>
      <c r="E271" s="1">
        <v>3</v>
      </c>
      <c r="F271" s="1">
        <v>223</v>
      </c>
      <c r="G271" s="1">
        <v>18.600000000000001</v>
      </c>
      <c r="H271" s="1">
        <v>5.92</v>
      </c>
      <c r="I271" s="1">
        <v>13.65</v>
      </c>
      <c r="J271" s="1">
        <v>20.7</v>
      </c>
      <c r="K271">
        <f t="shared" si="4"/>
        <v>20.034680792965467</v>
      </c>
    </row>
    <row r="272" spans="1:11" x14ac:dyDescent="0.3">
      <c r="A272" s="1">
        <v>1.83</v>
      </c>
      <c r="B272" s="2">
        <v>42.1</v>
      </c>
      <c r="C272" s="2">
        <v>6.96</v>
      </c>
      <c r="D272" s="1">
        <v>0.46400000000000002</v>
      </c>
      <c r="E272" s="1">
        <v>3</v>
      </c>
      <c r="F272" s="1">
        <v>223</v>
      </c>
      <c r="G272" s="1">
        <v>18.600000000000001</v>
      </c>
      <c r="H272" s="1">
        <v>5.8559999999999999</v>
      </c>
      <c r="I272" s="1">
        <v>13</v>
      </c>
      <c r="J272" s="1">
        <v>21.1</v>
      </c>
      <c r="K272">
        <f t="shared" si="4"/>
        <v>20.126147279226608</v>
      </c>
    </row>
    <row r="273" spans="1:11" x14ac:dyDescent="0.3">
      <c r="A273" s="1">
        <v>9.64</v>
      </c>
      <c r="B273" s="2">
        <v>16.3</v>
      </c>
      <c r="C273" s="2">
        <v>6.96</v>
      </c>
      <c r="D273" s="1">
        <v>0.46400000000000002</v>
      </c>
      <c r="E273" s="1">
        <v>3</v>
      </c>
      <c r="F273" s="1">
        <v>223</v>
      </c>
      <c r="G273" s="1">
        <v>18.600000000000001</v>
      </c>
      <c r="H273" s="1">
        <v>6.24</v>
      </c>
      <c r="I273" s="1">
        <v>6.59</v>
      </c>
      <c r="J273" s="1">
        <v>25.2</v>
      </c>
      <c r="K273">
        <f t="shared" si="4"/>
        <v>26.200062787716714</v>
      </c>
    </row>
    <row r="274" spans="1:11" x14ac:dyDescent="0.3">
      <c r="A274" s="1">
        <v>7.4</v>
      </c>
      <c r="B274" s="2">
        <v>58.7</v>
      </c>
      <c r="C274" s="2">
        <v>6.96</v>
      </c>
      <c r="D274" s="1">
        <v>0.46400000000000002</v>
      </c>
      <c r="E274" s="1">
        <v>3</v>
      </c>
      <c r="F274" s="1">
        <v>223</v>
      </c>
      <c r="G274" s="1">
        <v>18.600000000000001</v>
      </c>
      <c r="H274" s="1">
        <v>6.5380000000000003</v>
      </c>
      <c r="I274" s="1">
        <v>7.73</v>
      </c>
      <c r="J274" s="1">
        <v>24.4</v>
      </c>
      <c r="K274">
        <f t="shared" si="4"/>
        <v>26.9860211060107</v>
      </c>
    </row>
    <row r="275" spans="1:11" x14ac:dyDescent="0.3">
      <c r="A275" s="1">
        <v>7.34</v>
      </c>
      <c r="B275" s="2">
        <v>51.8</v>
      </c>
      <c r="C275" s="2">
        <v>6.96</v>
      </c>
      <c r="D275" s="1">
        <v>0.46400000000000002</v>
      </c>
      <c r="E275" s="1">
        <v>3</v>
      </c>
      <c r="F275" s="1">
        <v>223</v>
      </c>
      <c r="G275" s="1">
        <v>18.600000000000001</v>
      </c>
      <c r="H275" s="1">
        <v>7.6909999999999998</v>
      </c>
      <c r="I275" s="1">
        <v>6.58</v>
      </c>
      <c r="J275" s="1">
        <v>35.200000000000003</v>
      </c>
      <c r="K275">
        <f t="shared" si="4"/>
        <v>33.599023736331489</v>
      </c>
    </row>
    <row r="276" spans="1:11" x14ac:dyDescent="0.3">
      <c r="A276" s="1">
        <v>0.33</v>
      </c>
      <c r="B276" s="2">
        <v>32.9</v>
      </c>
      <c r="C276" s="2">
        <v>6.41</v>
      </c>
      <c r="D276" s="1">
        <v>0.44700000000000001</v>
      </c>
      <c r="E276" s="1">
        <v>4</v>
      </c>
      <c r="F276" s="1">
        <v>254</v>
      </c>
      <c r="G276" s="1">
        <v>17.600000000000001</v>
      </c>
      <c r="H276" s="1">
        <v>6.758</v>
      </c>
      <c r="I276" s="1">
        <v>3.53</v>
      </c>
      <c r="J276" s="1">
        <v>32.4</v>
      </c>
      <c r="K276">
        <f t="shared" si="4"/>
        <v>30.804779466390077</v>
      </c>
    </row>
    <row r="277" spans="1:11" x14ac:dyDescent="0.3">
      <c r="A277" s="1">
        <v>8.7899999999999991</v>
      </c>
      <c r="B277" s="2">
        <v>42.8</v>
      </c>
      <c r="C277" s="2">
        <v>6.41</v>
      </c>
      <c r="D277" s="1">
        <v>0.44700000000000001</v>
      </c>
      <c r="E277" s="1">
        <v>4</v>
      </c>
      <c r="F277" s="1">
        <v>254</v>
      </c>
      <c r="G277" s="1">
        <v>17.600000000000001</v>
      </c>
      <c r="H277" s="1">
        <v>6.8540000000000001</v>
      </c>
      <c r="I277" s="1">
        <v>2.98</v>
      </c>
      <c r="J277" s="1">
        <v>32</v>
      </c>
      <c r="K277">
        <f t="shared" si="4"/>
        <v>31.647176196720661</v>
      </c>
    </row>
    <row r="278" spans="1:11" x14ac:dyDescent="0.3">
      <c r="A278" s="1">
        <v>9.35</v>
      </c>
      <c r="B278" s="2">
        <v>49</v>
      </c>
      <c r="C278" s="2">
        <v>6.41</v>
      </c>
      <c r="D278" s="1">
        <v>0.44700000000000001</v>
      </c>
      <c r="E278" s="1">
        <v>4</v>
      </c>
      <c r="F278" s="1">
        <v>254</v>
      </c>
      <c r="G278" s="1">
        <v>17.600000000000001</v>
      </c>
      <c r="H278" s="1">
        <v>7.2670000000000003</v>
      </c>
      <c r="I278" s="1">
        <v>6.05</v>
      </c>
      <c r="J278" s="1">
        <v>33.200000000000003</v>
      </c>
      <c r="K278">
        <f t="shared" si="4"/>
        <v>31.779283548122184</v>
      </c>
    </row>
    <row r="279" spans="1:11" x14ac:dyDescent="0.3">
      <c r="A279" s="1">
        <v>8.7100000000000009</v>
      </c>
      <c r="B279" s="2">
        <v>27.6</v>
      </c>
      <c r="C279" s="2">
        <v>6.41</v>
      </c>
      <c r="D279" s="1">
        <v>0.44700000000000001</v>
      </c>
      <c r="E279" s="1">
        <v>4</v>
      </c>
      <c r="F279" s="1">
        <v>254</v>
      </c>
      <c r="G279" s="1">
        <v>17.600000000000001</v>
      </c>
      <c r="H279" s="1">
        <v>6.8259999999999996</v>
      </c>
      <c r="I279" s="1">
        <v>4.16</v>
      </c>
      <c r="J279" s="1">
        <v>33.1</v>
      </c>
      <c r="K279">
        <f t="shared" si="4"/>
        <v>30.746539298751159</v>
      </c>
    </row>
    <row r="280" spans="1:11" x14ac:dyDescent="0.3">
      <c r="A280" s="1">
        <v>0.11</v>
      </c>
      <c r="B280" s="2">
        <v>32.1</v>
      </c>
      <c r="C280" s="2">
        <v>6.41</v>
      </c>
      <c r="D280" s="1">
        <v>0.44700000000000001</v>
      </c>
      <c r="E280" s="1">
        <v>4</v>
      </c>
      <c r="F280" s="1">
        <v>254</v>
      </c>
      <c r="G280" s="1">
        <v>17.600000000000001</v>
      </c>
      <c r="H280" s="1">
        <v>6.4820000000000002</v>
      </c>
      <c r="I280" s="1">
        <v>7.19</v>
      </c>
      <c r="J280" s="1">
        <v>29.1</v>
      </c>
      <c r="K280">
        <f t="shared" si="4"/>
        <v>27.047586479379682</v>
      </c>
    </row>
    <row r="281" spans="1:11" x14ac:dyDescent="0.3">
      <c r="A281" s="1">
        <v>4.1100000000000003</v>
      </c>
      <c r="B281" s="2">
        <v>32.200000000000003</v>
      </c>
      <c r="C281" s="2">
        <v>3.33</v>
      </c>
      <c r="D281" s="1">
        <v>0.44290000000000002</v>
      </c>
      <c r="E281" s="1">
        <v>5</v>
      </c>
      <c r="F281" s="1">
        <v>216</v>
      </c>
      <c r="G281" s="1">
        <v>14.9</v>
      </c>
      <c r="H281" s="1">
        <v>6.8120000000000003</v>
      </c>
      <c r="I281" s="1">
        <v>4.8499999999999996</v>
      </c>
      <c r="J281" s="1">
        <v>35.1</v>
      </c>
      <c r="K281">
        <f t="shared" si="4"/>
        <v>30.231985016342009</v>
      </c>
    </row>
    <row r="282" spans="1:11" x14ac:dyDescent="0.3">
      <c r="A282" s="1">
        <v>5.53</v>
      </c>
      <c r="B282" s="2">
        <v>64.5</v>
      </c>
      <c r="C282" s="2">
        <v>3.33</v>
      </c>
      <c r="D282" s="1">
        <v>0.44290000000000002</v>
      </c>
      <c r="E282" s="1">
        <v>5</v>
      </c>
      <c r="F282" s="1">
        <v>216</v>
      </c>
      <c r="G282" s="1">
        <v>14.9</v>
      </c>
      <c r="H282" s="1">
        <v>7.82</v>
      </c>
      <c r="I282" s="1">
        <v>3.76</v>
      </c>
      <c r="J282" s="1">
        <v>45.4</v>
      </c>
      <c r="K282">
        <f t="shared" si="4"/>
        <v>36.067701888879355</v>
      </c>
    </row>
    <row r="283" spans="1:11" x14ac:dyDescent="0.3">
      <c r="A283" s="1">
        <v>7.79</v>
      </c>
      <c r="B283" s="2">
        <v>37.200000000000003</v>
      </c>
      <c r="C283" s="2">
        <v>3.33</v>
      </c>
      <c r="D283" s="1">
        <v>0.44290000000000002</v>
      </c>
      <c r="E283" s="1">
        <v>5</v>
      </c>
      <c r="F283" s="1">
        <v>216</v>
      </c>
      <c r="G283" s="1">
        <v>14.9</v>
      </c>
      <c r="H283" s="1">
        <v>6.968</v>
      </c>
      <c r="I283" s="1">
        <v>4.59</v>
      </c>
      <c r="J283" s="1">
        <v>35.4</v>
      </c>
      <c r="K283">
        <f t="shared" si="4"/>
        <v>31.193785108801983</v>
      </c>
    </row>
    <row r="284" spans="1:11" x14ac:dyDescent="0.3">
      <c r="A284" s="1">
        <v>4.2699999999999996</v>
      </c>
      <c r="B284" s="2">
        <v>49.7</v>
      </c>
      <c r="C284" s="2">
        <v>3.33</v>
      </c>
      <c r="D284" s="1">
        <v>0.44290000000000002</v>
      </c>
      <c r="E284" s="1">
        <v>5</v>
      </c>
      <c r="F284" s="1">
        <v>216</v>
      </c>
      <c r="G284" s="1">
        <v>14.9</v>
      </c>
      <c r="H284" s="1">
        <v>7.6449999999999996</v>
      </c>
      <c r="I284" s="1">
        <v>3.01</v>
      </c>
      <c r="J284" s="1">
        <v>46</v>
      </c>
      <c r="K284">
        <f t="shared" si="4"/>
        <v>35.657882742303549</v>
      </c>
    </row>
    <row r="285" spans="1:11" x14ac:dyDescent="0.3">
      <c r="A285" s="1">
        <v>4.71</v>
      </c>
      <c r="B285" s="2">
        <v>24.8</v>
      </c>
      <c r="C285" s="2">
        <v>1.21</v>
      </c>
      <c r="D285" s="1">
        <v>0.40100000000000002</v>
      </c>
      <c r="E285" s="1">
        <v>1</v>
      </c>
      <c r="F285" s="1">
        <v>198</v>
      </c>
      <c r="G285" s="1">
        <v>13.6</v>
      </c>
      <c r="H285" s="1">
        <v>7.923</v>
      </c>
      <c r="I285" s="1">
        <v>3.16</v>
      </c>
      <c r="J285" s="1">
        <v>50</v>
      </c>
      <c r="K285">
        <f t="shared" si="4"/>
        <v>36.977880051812491</v>
      </c>
    </row>
    <row r="286" spans="1:11" x14ac:dyDescent="0.3">
      <c r="A286" s="1">
        <v>6.75</v>
      </c>
      <c r="B286" s="2">
        <v>20.8</v>
      </c>
      <c r="C286" s="2">
        <v>2.97</v>
      </c>
      <c r="D286" s="1">
        <v>0.4</v>
      </c>
      <c r="E286" s="1">
        <v>1</v>
      </c>
      <c r="F286" s="1">
        <v>285</v>
      </c>
      <c r="G286" s="1">
        <v>15.3</v>
      </c>
      <c r="H286" s="1">
        <v>7.0880000000000001</v>
      </c>
      <c r="I286" s="1">
        <v>7.85</v>
      </c>
      <c r="J286" s="1">
        <v>32.200000000000003</v>
      </c>
      <c r="K286">
        <f t="shared" si="4"/>
        <v>29.711071497286511</v>
      </c>
    </row>
    <row r="287" spans="1:11" x14ac:dyDescent="0.3">
      <c r="A287" s="1">
        <v>5.99</v>
      </c>
      <c r="B287" s="2">
        <v>31.9</v>
      </c>
      <c r="C287" s="2">
        <v>2.25</v>
      </c>
      <c r="D287" s="1">
        <v>0.38900000000000001</v>
      </c>
      <c r="E287" s="1">
        <v>1</v>
      </c>
      <c r="F287" s="1">
        <v>300</v>
      </c>
      <c r="G287" s="1">
        <v>15.3</v>
      </c>
      <c r="H287" s="1">
        <v>6.4530000000000003</v>
      </c>
      <c r="I287" s="1">
        <v>8.23</v>
      </c>
      <c r="J287" s="1">
        <v>22</v>
      </c>
      <c r="K287">
        <f t="shared" si="4"/>
        <v>26.231784960220025</v>
      </c>
    </row>
    <row r="288" spans="1:11" x14ac:dyDescent="0.3">
      <c r="A288" s="1">
        <v>9.81</v>
      </c>
      <c r="B288" s="2">
        <v>31.5</v>
      </c>
      <c r="C288" s="2">
        <v>1.76</v>
      </c>
      <c r="D288" s="1">
        <v>0.38500000000000001</v>
      </c>
      <c r="E288" s="1">
        <v>1</v>
      </c>
      <c r="F288" s="1">
        <v>241</v>
      </c>
      <c r="G288" s="1">
        <v>18.2</v>
      </c>
      <c r="H288" s="1">
        <v>6.23</v>
      </c>
      <c r="I288" s="1">
        <v>12.93</v>
      </c>
      <c r="J288" s="1">
        <v>20.100000000000001</v>
      </c>
      <c r="K288">
        <f t="shared" si="4"/>
        <v>22.076563068765573</v>
      </c>
    </row>
    <row r="289" spans="1:11" x14ac:dyDescent="0.3">
      <c r="A289" s="1">
        <v>0.23</v>
      </c>
      <c r="B289" s="2">
        <v>31.3</v>
      </c>
      <c r="C289" s="2">
        <v>5.32</v>
      </c>
      <c r="D289" s="1">
        <v>0.40500000000000003</v>
      </c>
      <c r="E289" s="1">
        <v>6</v>
      </c>
      <c r="F289" s="1">
        <v>293</v>
      </c>
      <c r="G289" s="1">
        <v>16.600000000000001</v>
      </c>
      <c r="H289" s="1">
        <v>6.2089999999999996</v>
      </c>
      <c r="I289" s="1">
        <v>7.14</v>
      </c>
      <c r="J289" s="1">
        <v>23.2</v>
      </c>
      <c r="K289">
        <f t="shared" si="4"/>
        <v>25.688827276368009</v>
      </c>
    </row>
    <row r="290" spans="1:11" x14ac:dyDescent="0.3">
      <c r="A290" s="1">
        <v>8.49</v>
      </c>
      <c r="B290" s="2">
        <v>45.6</v>
      </c>
      <c r="C290" s="2">
        <v>5.32</v>
      </c>
      <c r="D290" s="1">
        <v>0.40500000000000003</v>
      </c>
      <c r="E290" s="1">
        <v>6</v>
      </c>
      <c r="F290" s="1">
        <v>293</v>
      </c>
      <c r="G290" s="1">
        <v>16.600000000000001</v>
      </c>
      <c r="H290" s="1">
        <v>6.3150000000000004</v>
      </c>
      <c r="I290" s="1">
        <v>7.6</v>
      </c>
      <c r="J290" s="1">
        <v>22.3</v>
      </c>
      <c r="K290">
        <f t="shared" si="4"/>
        <v>25.933389968955385</v>
      </c>
    </row>
    <row r="291" spans="1:11" x14ac:dyDescent="0.3">
      <c r="A291" s="1">
        <v>5.86</v>
      </c>
      <c r="B291" s="2">
        <v>22.9</v>
      </c>
      <c r="C291" s="2">
        <v>5.32</v>
      </c>
      <c r="D291" s="1">
        <v>0.40500000000000003</v>
      </c>
      <c r="E291" s="1">
        <v>6</v>
      </c>
      <c r="F291" s="1">
        <v>293</v>
      </c>
      <c r="G291" s="1">
        <v>16.600000000000001</v>
      </c>
      <c r="H291" s="1">
        <v>6.5650000000000004</v>
      </c>
      <c r="I291" s="1">
        <v>9.51</v>
      </c>
      <c r="J291" s="1">
        <v>24.8</v>
      </c>
      <c r="K291">
        <f t="shared" si="4"/>
        <v>25.980182546633241</v>
      </c>
    </row>
    <row r="292" spans="1:11" x14ac:dyDescent="0.3">
      <c r="A292" s="1">
        <v>0.53</v>
      </c>
      <c r="B292" s="2">
        <v>27.9</v>
      </c>
      <c r="C292" s="2">
        <v>4.95</v>
      </c>
      <c r="D292" s="1">
        <v>0.41099999999999998</v>
      </c>
      <c r="E292" s="1">
        <v>4</v>
      </c>
      <c r="F292" s="1">
        <v>245</v>
      </c>
      <c r="G292" s="1">
        <v>19.2</v>
      </c>
      <c r="H292" s="1">
        <v>6.8609999999999998</v>
      </c>
      <c r="I292" s="1">
        <v>3.33</v>
      </c>
      <c r="J292" s="1">
        <v>28.5</v>
      </c>
      <c r="K292">
        <f t="shared" si="4"/>
        <v>31.458014295625574</v>
      </c>
    </row>
    <row r="293" spans="1:11" x14ac:dyDescent="0.3">
      <c r="A293" s="1">
        <v>5.91</v>
      </c>
      <c r="B293" s="2">
        <v>27.7</v>
      </c>
      <c r="C293" s="2">
        <v>4.95</v>
      </c>
      <c r="D293" s="1">
        <v>0.41099999999999998</v>
      </c>
      <c r="E293" s="1">
        <v>4</v>
      </c>
      <c r="F293" s="1">
        <v>245</v>
      </c>
      <c r="G293" s="1">
        <v>19.2</v>
      </c>
      <c r="H293" s="1">
        <v>7.1479999999999997</v>
      </c>
      <c r="I293" s="1">
        <v>3.56</v>
      </c>
      <c r="J293" s="1">
        <v>37.299999999999997</v>
      </c>
      <c r="K293">
        <f t="shared" si="4"/>
        <v>32.772476030254012</v>
      </c>
    </row>
    <row r="294" spans="1:11" x14ac:dyDescent="0.3">
      <c r="A294" s="1">
        <v>4.96</v>
      </c>
      <c r="B294" s="2">
        <v>23.4</v>
      </c>
      <c r="C294" s="2">
        <v>4.95</v>
      </c>
      <c r="D294" s="1">
        <v>0.41099999999999998</v>
      </c>
      <c r="E294" s="1">
        <v>4</v>
      </c>
      <c r="F294" s="1">
        <v>245</v>
      </c>
      <c r="G294" s="1">
        <v>19.2</v>
      </c>
      <c r="H294" s="1">
        <v>6.63</v>
      </c>
      <c r="I294" s="1">
        <v>4.7</v>
      </c>
      <c r="J294" s="1">
        <v>27.9</v>
      </c>
      <c r="K294">
        <f t="shared" si="4"/>
        <v>29.40108735332937</v>
      </c>
    </row>
    <row r="295" spans="1:11" x14ac:dyDescent="0.3">
      <c r="A295" s="1">
        <v>5.63</v>
      </c>
      <c r="B295" s="2">
        <v>18.399999999999999</v>
      </c>
      <c r="C295" s="2">
        <v>13.92</v>
      </c>
      <c r="D295" s="1">
        <v>0.437</v>
      </c>
      <c r="E295" s="1">
        <v>4</v>
      </c>
      <c r="F295" s="1">
        <v>289</v>
      </c>
      <c r="G295" s="1">
        <v>16</v>
      </c>
      <c r="H295" s="1">
        <v>6.1269999999999998</v>
      </c>
      <c r="I295" s="1">
        <v>8.58</v>
      </c>
      <c r="J295" s="1">
        <v>23.9</v>
      </c>
      <c r="K295">
        <f t="shared" si="4"/>
        <v>24.346058660340862</v>
      </c>
    </row>
    <row r="296" spans="1:11" x14ac:dyDescent="0.3">
      <c r="A296" s="1">
        <v>5.45</v>
      </c>
      <c r="B296" s="2">
        <v>42.3</v>
      </c>
      <c r="C296" s="2">
        <v>13.92</v>
      </c>
      <c r="D296" s="1">
        <v>0.437</v>
      </c>
      <c r="E296" s="1">
        <v>4</v>
      </c>
      <c r="F296" s="1">
        <v>289</v>
      </c>
      <c r="G296" s="1">
        <v>16</v>
      </c>
      <c r="H296" s="1">
        <v>6.0090000000000003</v>
      </c>
      <c r="I296" s="1">
        <v>10.4</v>
      </c>
      <c r="J296" s="1">
        <v>21.7</v>
      </c>
      <c r="K296">
        <f t="shared" si="4"/>
        <v>22.575781509864839</v>
      </c>
    </row>
    <row r="297" spans="1:11" x14ac:dyDescent="0.3">
      <c r="A297" s="1">
        <v>3.62</v>
      </c>
      <c r="B297" s="2">
        <v>31.1</v>
      </c>
      <c r="C297" s="2">
        <v>13.92</v>
      </c>
      <c r="D297" s="1">
        <v>0.437</v>
      </c>
      <c r="E297" s="1">
        <v>4</v>
      </c>
      <c r="F297" s="1">
        <v>289</v>
      </c>
      <c r="G297" s="1">
        <v>16</v>
      </c>
      <c r="H297" s="1">
        <v>6.6779999999999999</v>
      </c>
      <c r="I297" s="1">
        <v>6.27</v>
      </c>
      <c r="J297" s="1">
        <v>28.6</v>
      </c>
      <c r="K297">
        <f t="shared" si="4"/>
        <v>28.637134591814245</v>
      </c>
    </row>
    <row r="298" spans="1:11" x14ac:dyDescent="0.3">
      <c r="A298" s="1">
        <v>6.58</v>
      </c>
      <c r="B298" s="2">
        <v>51</v>
      </c>
      <c r="C298" s="2">
        <v>13.92</v>
      </c>
      <c r="D298" s="1">
        <v>0.437</v>
      </c>
      <c r="E298" s="1">
        <v>4</v>
      </c>
      <c r="F298" s="1">
        <v>289</v>
      </c>
      <c r="G298" s="1">
        <v>16</v>
      </c>
      <c r="H298" s="1">
        <v>6.5490000000000004</v>
      </c>
      <c r="I298" s="1">
        <v>7.39</v>
      </c>
      <c r="J298" s="1">
        <v>27.1</v>
      </c>
      <c r="K298">
        <f t="shared" si="4"/>
        <v>27.260465607481407</v>
      </c>
    </row>
    <row r="299" spans="1:11" x14ac:dyDescent="0.3">
      <c r="A299" s="1">
        <v>0.67</v>
      </c>
      <c r="B299" s="2">
        <v>58</v>
      </c>
      <c r="C299" s="2">
        <v>13.92</v>
      </c>
      <c r="D299" s="1">
        <v>0.437</v>
      </c>
      <c r="E299" s="1">
        <v>4</v>
      </c>
      <c r="F299" s="1">
        <v>289</v>
      </c>
      <c r="G299" s="1">
        <v>16</v>
      </c>
      <c r="H299" s="1">
        <v>5.79</v>
      </c>
      <c r="I299" s="1">
        <v>15.84</v>
      </c>
      <c r="J299" s="1">
        <v>20.3</v>
      </c>
      <c r="K299">
        <f t="shared" si="4"/>
        <v>17.965593603007072</v>
      </c>
    </row>
    <row r="300" spans="1:11" x14ac:dyDescent="0.3">
      <c r="A300" s="1">
        <v>2.0699999999999998</v>
      </c>
      <c r="B300" s="2">
        <v>20.100000000000001</v>
      </c>
      <c r="C300" s="2">
        <v>2.2400000000000002</v>
      </c>
      <c r="D300" s="1">
        <v>0.4</v>
      </c>
      <c r="E300" s="1">
        <v>5</v>
      </c>
      <c r="F300" s="1">
        <v>358</v>
      </c>
      <c r="G300" s="1">
        <v>14.8</v>
      </c>
      <c r="H300" s="1">
        <v>6.3449999999999998</v>
      </c>
      <c r="I300" s="1">
        <v>4.97</v>
      </c>
      <c r="J300" s="1">
        <v>22.5</v>
      </c>
      <c r="K300">
        <f t="shared" si="4"/>
        <v>27.775636027547542</v>
      </c>
    </row>
    <row r="301" spans="1:11" x14ac:dyDescent="0.3">
      <c r="A301" s="1">
        <v>0.84</v>
      </c>
      <c r="B301" s="2">
        <v>10</v>
      </c>
      <c r="C301" s="2">
        <v>2.2400000000000002</v>
      </c>
      <c r="D301" s="1">
        <v>0.4</v>
      </c>
      <c r="E301" s="1">
        <v>5</v>
      </c>
      <c r="F301" s="1">
        <v>358</v>
      </c>
      <c r="G301" s="1">
        <v>14.8</v>
      </c>
      <c r="H301" s="1">
        <v>7.0410000000000004</v>
      </c>
      <c r="I301" s="1">
        <v>4.74</v>
      </c>
      <c r="J301" s="1">
        <v>29</v>
      </c>
      <c r="K301">
        <f t="shared" si="4"/>
        <v>31.469350881521933</v>
      </c>
    </row>
    <row r="302" spans="1:11" x14ac:dyDescent="0.3">
      <c r="A302" s="1">
        <v>4.17</v>
      </c>
      <c r="B302" s="2">
        <v>47.4</v>
      </c>
      <c r="C302" s="2">
        <v>2.2400000000000002</v>
      </c>
      <c r="D302" s="1">
        <v>0.4</v>
      </c>
      <c r="E302" s="1">
        <v>5</v>
      </c>
      <c r="F302" s="1">
        <v>358</v>
      </c>
      <c r="G302" s="1">
        <v>14.8</v>
      </c>
      <c r="H302" s="1">
        <v>6.8710000000000004</v>
      </c>
      <c r="I302" s="1">
        <v>6.07</v>
      </c>
      <c r="J302" s="1">
        <v>24.8</v>
      </c>
      <c r="K302">
        <f t="shared" si="4"/>
        <v>29.748900339640024</v>
      </c>
    </row>
    <row r="303" spans="1:11" x14ac:dyDescent="0.3">
      <c r="A303" s="1">
        <v>0.12</v>
      </c>
      <c r="B303" s="2">
        <v>40.4</v>
      </c>
      <c r="C303" s="2">
        <v>6.09</v>
      </c>
      <c r="D303" s="1">
        <v>0.433</v>
      </c>
      <c r="E303" s="1">
        <v>7</v>
      </c>
      <c r="F303" s="1">
        <v>329</v>
      </c>
      <c r="G303" s="1">
        <v>16.100000000000001</v>
      </c>
      <c r="H303" s="1">
        <v>6.59</v>
      </c>
      <c r="I303" s="1">
        <v>9.5</v>
      </c>
      <c r="J303" s="1">
        <v>22</v>
      </c>
      <c r="K303">
        <f t="shared" si="4"/>
        <v>26.113975829584088</v>
      </c>
    </row>
    <row r="304" spans="1:11" x14ac:dyDescent="0.3">
      <c r="A304" s="1">
        <v>2.06</v>
      </c>
      <c r="B304" s="2">
        <v>18.399999999999999</v>
      </c>
      <c r="C304" s="2">
        <v>6.09</v>
      </c>
      <c r="D304" s="1">
        <v>0.433</v>
      </c>
      <c r="E304" s="1">
        <v>7</v>
      </c>
      <c r="F304" s="1">
        <v>329</v>
      </c>
      <c r="G304" s="1">
        <v>16.100000000000001</v>
      </c>
      <c r="H304" s="1">
        <v>6.4950000000000001</v>
      </c>
      <c r="I304" s="1">
        <v>8.67</v>
      </c>
      <c r="J304" s="1">
        <v>26.4</v>
      </c>
      <c r="K304">
        <f t="shared" si="4"/>
        <v>26.163128388494744</v>
      </c>
    </row>
    <row r="305" spans="1:11" x14ac:dyDescent="0.3">
      <c r="A305" s="1">
        <v>4.4800000000000004</v>
      </c>
      <c r="B305" s="2">
        <v>17.7</v>
      </c>
      <c r="C305" s="2">
        <v>6.09</v>
      </c>
      <c r="D305" s="1">
        <v>0.433</v>
      </c>
      <c r="E305" s="1">
        <v>7</v>
      </c>
      <c r="F305" s="1">
        <v>329</v>
      </c>
      <c r="G305" s="1">
        <v>16.100000000000001</v>
      </c>
      <c r="H305" s="1">
        <v>6.9820000000000002</v>
      </c>
      <c r="I305" s="1">
        <v>4.8600000000000003</v>
      </c>
      <c r="J305" s="1">
        <v>33.1</v>
      </c>
      <c r="K305">
        <f t="shared" si="4"/>
        <v>31.091675390336778</v>
      </c>
    </row>
    <row r="306" spans="1:11" x14ac:dyDescent="0.3">
      <c r="A306" s="1">
        <v>6.45</v>
      </c>
      <c r="B306" s="2">
        <v>41.1</v>
      </c>
      <c r="C306" s="2">
        <v>2.1800000000000002</v>
      </c>
      <c r="D306" s="1">
        <v>0.47199999999999998</v>
      </c>
      <c r="E306" s="1">
        <v>7</v>
      </c>
      <c r="F306" s="1">
        <v>222</v>
      </c>
      <c r="G306" s="1">
        <v>18.399999999999999</v>
      </c>
      <c r="H306" s="1">
        <v>7.2359999999999998</v>
      </c>
      <c r="I306" s="1">
        <v>6.93</v>
      </c>
      <c r="J306" s="1">
        <v>36.1</v>
      </c>
      <c r="K306">
        <f t="shared" si="4"/>
        <v>31.056069786472911</v>
      </c>
    </row>
    <row r="307" spans="1:11" x14ac:dyDescent="0.3">
      <c r="A307" s="1">
        <v>5.0599999999999996</v>
      </c>
      <c r="B307" s="2">
        <v>58.1</v>
      </c>
      <c r="C307" s="2">
        <v>2.1800000000000002</v>
      </c>
      <c r="D307" s="1">
        <v>0.47199999999999998</v>
      </c>
      <c r="E307" s="1">
        <v>7</v>
      </c>
      <c r="F307" s="1">
        <v>222</v>
      </c>
      <c r="G307" s="1">
        <v>18.399999999999999</v>
      </c>
      <c r="H307" s="1">
        <v>6.6159999999999997</v>
      </c>
      <c r="I307" s="1">
        <v>8.93</v>
      </c>
      <c r="J307" s="1">
        <v>28.4</v>
      </c>
      <c r="K307">
        <f t="shared" si="4"/>
        <v>26.612584567695993</v>
      </c>
    </row>
    <row r="308" spans="1:11" x14ac:dyDescent="0.3">
      <c r="A308" s="1">
        <v>3.58</v>
      </c>
      <c r="B308" s="2">
        <v>71.900000000000006</v>
      </c>
      <c r="C308" s="2">
        <v>2.1800000000000002</v>
      </c>
      <c r="D308" s="1">
        <v>0.47199999999999998</v>
      </c>
      <c r="E308" s="1">
        <v>7</v>
      </c>
      <c r="F308" s="1">
        <v>222</v>
      </c>
      <c r="G308" s="1">
        <v>18.399999999999999</v>
      </c>
      <c r="H308" s="1">
        <v>7.42</v>
      </c>
      <c r="I308" s="1">
        <v>6.47</v>
      </c>
      <c r="J308" s="1">
        <v>33.4</v>
      </c>
      <c r="K308">
        <f t="shared" si="4"/>
        <v>32.288995609343132</v>
      </c>
    </row>
    <row r="309" spans="1:11" x14ac:dyDescent="0.3">
      <c r="A309" s="1">
        <v>7.98</v>
      </c>
      <c r="B309" s="2">
        <v>70.3</v>
      </c>
      <c r="C309" s="2">
        <v>2.1800000000000002</v>
      </c>
      <c r="D309" s="1">
        <v>0.47199999999999998</v>
      </c>
      <c r="E309" s="1">
        <v>7</v>
      </c>
      <c r="F309" s="1">
        <v>222</v>
      </c>
      <c r="G309" s="1">
        <v>18.399999999999999</v>
      </c>
      <c r="H309" s="1">
        <v>6.8490000000000002</v>
      </c>
      <c r="I309" s="1">
        <v>7.53</v>
      </c>
      <c r="J309" s="1">
        <v>28.2</v>
      </c>
      <c r="K309">
        <f t="shared" si="4"/>
        <v>28.698971835988193</v>
      </c>
    </row>
    <row r="310" spans="1:11" x14ac:dyDescent="0.3">
      <c r="A310" s="1">
        <v>5.79</v>
      </c>
      <c r="B310" s="2">
        <v>82.5</v>
      </c>
      <c r="C310" s="2">
        <v>9.9</v>
      </c>
      <c r="D310" s="1">
        <v>0.54400000000000004</v>
      </c>
      <c r="E310" s="1">
        <v>4</v>
      </c>
      <c r="F310" s="1">
        <v>304</v>
      </c>
      <c r="G310" s="1">
        <v>18.399999999999999</v>
      </c>
      <c r="H310" s="1">
        <v>6.6349999999999998</v>
      </c>
      <c r="I310" s="1">
        <v>4.54</v>
      </c>
      <c r="J310" s="1">
        <v>22.8</v>
      </c>
      <c r="K310">
        <f t="shared" si="4"/>
        <v>29.529338626730112</v>
      </c>
    </row>
    <row r="311" spans="1:11" x14ac:dyDescent="0.3">
      <c r="A311" s="1">
        <v>4.8600000000000003</v>
      </c>
      <c r="B311" s="2">
        <v>76.7</v>
      </c>
      <c r="C311" s="2">
        <v>9.9</v>
      </c>
      <c r="D311" s="1">
        <v>0.54400000000000004</v>
      </c>
      <c r="E311" s="1">
        <v>4</v>
      </c>
      <c r="F311" s="1">
        <v>304</v>
      </c>
      <c r="G311" s="1">
        <v>18.399999999999999</v>
      </c>
      <c r="H311" s="1">
        <v>5.9720000000000004</v>
      </c>
      <c r="I311" s="1">
        <v>9.9700000000000006</v>
      </c>
      <c r="J311" s="1">
        <v>20.3</v>
      </c>
      <c r="K311">
        <f t="shared" si="4"/>
        <v>22.663488438169363</v>
      </c>
    </row>
    <row r="312" spans="1:11"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c r="K312">
        <f t="shared" si="4"/>
        <v>15.85869848938532</v>
      </c>
    </row>
    <row r="313" spans="1:11" x14ac:dyDescent="0.3">
      <c r="A313" s="1">
        <v>1.49</v>
      </c>
      <c r="B313" s="2">
        <v>52.8</v>
      </c>
      <c r="C313" s="2">
        <v>9.9</v>
      </c>
      <c r="D313" s="1">
        <v>0.54400000000000004</v>
      </c>
      <c r="E313" s="1">
        <v>4</v>
      </c>
      <c r="F313" s="1">
        <v>304</v>
      </c>
      <c r="G313" s="1">
        <v>18.399999999999999</v>
      </c>
      <c r="H313" s="1">
        <v>6.1219999999999999</v>
      </c>
      <c r="I313" s="1">
        <v>5.98</v>
      </c>
      <c r="J313" s="1">
        <v>22.1</v>
      </c>
      <c r="K313">
        <f t="shared" si="4"/>
        <v>25.990716389453915</v>
      </c>
    </row>
    <row r="314" spans="1:11" x14ac:dyDescent="0.3">
      <c r="A314" s="1">
        <v>9.4</v>
      </c>
      <c r="B314" s="2">
        <v>90.4</v>
      </c>
      <c r="C314" s="2">
        <v>9.9</v>
      </c>
      <c r="D314" s="1">
        <v>0.54400000000000004</v>
      </c>
      <c r="E314" s="1">
        <v>4</v>
      </c>
      <c r="F314" s="1">
        <v>304</v>
      </c>
      <c r="G314" s="1">
        <v>18.399999999999999</v>
      </c>
      <c r="H314" s="1">
        <v>6.0229999999999997</v>
      </c>
      <c r="I314" s="1">
        <v>11.72</v>
      </c>
      <c r="J314" s="1">
        <v>19.399999999999999</v>
      </c>
      <c r="K314">
        <f t="shared" si="4"/>
        <v>21.7991955404433</v>
      </c>
    </row>
    <row r="315" spans="1:11" x14ac:dyDescent="0.3">
      <c r="A315" s="1">
        <v>6.84</v>
      </c>
      <c r="B315" s="2">
        <v>82.8</v>
      </c>
      <c r="C315" s="2">
        <v>9.9</v>
      </c>
      <c r="D315" s="1">
        <v>0.54400000000000004</v>
      </c>
      <c r="E315" s="1">
        <v>4</v>
      </c>
      <c r="F315" s="1">
        <v>304</v>
      </c>
      <c r="G315" s="1">
        <v>18.399999999999999</v>
      </c>
      <c r="H315" s="1">
        <v>6.266</v>
      </c>
      <c r="I315" s="1">
        <v>7.9</v>
      </c>
      <c r="J315" s="1">
        <v>21.6</v>
      </c>
      <c r="K315">
        <f t="shared" si="4"/>
        <v>25.491037857449655</v>
      </c>
    </row>
    <row r="316" spans="1:11" x14ac:dyDescent="0.3">
      <c r="A316" s="1">
        <v>1.57</v>
      </c>
      <c r="B316" s="2">
        <v>87.3</v>
      </c>
      <c r="C316" s="2">
        <v>9.9</v>
      </c>
      <c r="D316" s="1">
        <v>0.54400000000000004</v>
      </c>
      <c r="E316" s="1">
        <v>4</v>
      </c>
      <c r="F316" s="1">
        <v>304</v>
      </c>
      <c r="G316" s="1">
        <v>18.399999999999999</v>
      </c>
      <c r="H316" s="1">
        <v>6.5670000000000002</v>
      </c>
      <c r="I316" s="1">
        <v>9.2799999999999994</v>
      </c>
      <c r="J316" s="1">
        <v>23.8</v>
      </c>
      <c r="K316">
        <f t="shared" si="4"/>
        <v>26.138114539478057</v>
      </c>
    </row>
    <row r="317" spans="1:11" x14ac:dyDescent="0.3">
      <c r="A317" s="1">
        <v>0.85</v>
      </c>
      <c r="B317" s="2">
        <v>77.7</v>
      </c>
      <c r="C317" s="2">
        <v>9.9</v>
      </c>
      <c r="D317" s="1">
        <v>0.54400000000000004</v>
      </c>
      <c r="E317" s="1">
        <v>4</v>
      </c>
      <c r="F317" s="1">
        <v>304</v>
      </c>
      <c r="G317" s="1">
        <v>18.399999999999999</v>
      </c>
      <c r="H317" s="1">
        <v>5.7050000000000001</v>
      </c>
      <c r="I317" s="1">
        <v>11.5</v>
      </c>
      <c r="J317" s="1">
        <v>16.2</v>
      </c>
      <c r="K317">
        <f t="shared" si="4"/>
        <v>20.320371794957985</v>
      </c>
    </row>
    <row r="318" spans="1:11" x14ac:dyDescent="0.3">
      <c r="A318" s="1">
        <v>8.91</v>
      </c>
      <c r="B318" s="2">
        <v>83.2</v>
      </c>
      <c r="C318" s="2">
        <v>9.9</v>
      </c>
      <c r="D318" s="1">
        <v>0.54400000000000004</v>
      </c>
      <c r="E318" s="1">
        <v>4</v>
      </c>
      <c r="F318" s="1">
        <v>304</v>
      </c>
      <c r="G318" s="1">
        <v>18.399999999999999</v>
      </c>
      <c r="H318" s="1">
        <v>5.9139999999999997</v>
      </c>
      <c r="I318" s="1">
        <v>18.329999999999998</v>
      </c>
      <c r="J318" s="1">
        <v>17.8</v>
      </c>
      <c r="K318">
        <f t="shared" si="4"/>
        <v>16.997875060796922</v>
      </c>
    </row>
    <row r="319" spans="1:11" x14ac:dyDescent="0.3">
      <c r="A319" s="1">
        <v>5.09</v>
      </c>
      <c r="B319" s="2">
        <v>71.7</v>
      </c>
      <c r="C319" s="2">
        <v>9.9</v>
      </c>
      <c r="D319" s="1">
        <v>0.54400000000000004</v>
      </c>
      <c r="E319" s="1">
        <v>4</v>
      </c>
      <c r="F319" s="1">
        <v>304</v>
      </c>
      <c r="G319" s="1">
        <v>18.399999999999999</v>
      </c>
      <c r="H319" s="1">
        <v>5.782</v>
      </c>
      <c r="I319" s="1">
        <v>15.94</v>
      </c>
      <c r="J319" s="1">
        <v>19.8</v>
      </c>
      <c r="K319">
        <f t="shared" si="4"/>
        <v>17.860599465707971</v>
      </c>
    </row>
    <row r="320" spans="1:11" x14ac:dyDescent="0.3">
      <c r="A320" s="1">
        <v>5.8</v>
      </c>
      <c r="B320" s="2">
        <v>67.2</v>
      </c>
      <c r="C320" s="2">
        <v>9.9</v>
      </c>
      <c r="D320" s="1">
        <v>0.54400000000000004</v>
      </c>
      <c r="E320" s="1">
        <v>4</v>
      </c>
      <c r="F320" s="1">
        <v>304</v>
      </c>
      <c r="G320" s="1">
        <v>18.399999999999999</v>
      </c>
      <c r="H320" s="1">
        <v>6.3819999999999997</v>
      </c>
      <c r="I320" s="1">
        <v>10.36</v>
      </c>
      <c r="J320" s="1">
        <v>23.1</v>
      </c>
      <c r="K320">
        <f t="shared" si="4"/>
        <v>24.501831761392133</v>
      </c>
    </row>
    <row r="321" spans="1:11" x14ac:dyDescent="0.3">
      <c r="A321" s="1">
        <v>4.82</v>
      </c>
      <c r="B321" s="2">
        <v>58.8</v>
      </c>
      <c r="C321" s="2">
        <v>9.9</v>
      </c>
      <c r="D321" s="1">
        <v>0.54400000000000004</v>
      </c>
      <c r="E321" s="1">
        <v>4</v>
      </c>
      <c r="F321" s="1">
        <v>304</v>
      </c>
      <c r="G321" s="1">
        <v>18.399999999999999</v>
      </c>
      <c r="H321" s="1">
        <v>6.1130000000000004</v>
      </c>
      <c r="I321" s="1">
        <v>12.73</v>
      </c>
      <c r="J321" s="1">
        <v>21</v>
      </c>
      <c r="K321">
        <f t="shared" si="4"/>
        <v>21.60894454144702</v>
      </c>
    </row>
    <row r="322" spans="1:11" x14ac:dyDescent="0.3">
      <c r="A322" s="1">
        <v>9.57</v>
      </c>
      <c r="B322" s="2">
        <v>52.3</v>
      </c>
      <c r="C322" s="2">
        <v>7.38</v>
      </c>
      <c r="D322" s="1">
        <v>0.49299999999999999</v>
      </c>
      <c r="E322" s="1">
        <v>5</v>
      </c>
      <c r="F322" s="1">
        <v>287</v>
      </c>
      <c r="G322" s="1">
        <v>19.600000000000001</v>
      </c>
      <c r="H322" s="1">
        <v>6.4260000000000002</v>
      </c>
      <c r="I322" s="1">
        <v>7.2</v>
      </c>
      <c r="J322" s="1">
        <v>23.8</v>
      </c>
      <c r="K322">
        <f t="shared" si="4"/>
        <v>26.755854768914396</v>
      </c>
    </row>
    <row r="323" spans="1:11" x14ac:dyDescent="0.3">
      <c r="A323" s="1">
        <v>8.92</v>
      </c>
      <c r="B323" s="2">
        <v>54.3</v>
      </c>
      <c r="C323" s="2">
        <v>7.38</v>
      </c>
      <c r="D323" s="1">
        <v>0.49299999999999999</v>
      </c>
      <c r="E323" s="1">
        <v>5</v>
      </c>
      <c r="F323" s="1">
        <v>287</v>
      </c>
      <c r="G323" s="1">
        <v>19.600000000000001</v>
      </c>
      <c r="H323" s="1">
        <v>6.3760000000000003</v>
      </c>
      <c r="I323" s="1">
        <v>6.87</v>
      </c>
      <c r="J323" s="1">
        <v>23.1</v>
      </c>
      <c r="K323">
        <f t="shared" ref="K323:K386" si="5">$R$10+$R$11*H323+$R$12*I323</f>
        <v>26.713093619998126</v>
      </c>
    </row>
    <row r="324" spans="1:11" x14ac:dyDescent="0.3">
      <c r="A324" s="1">
        <v>6.4</v>
      </c>
      <c r="B324" s="2">
        <v>49.9</v>
      </c>
      <c r="C324" s="2">
        <v>7.38</v>
      </c>
      <c r="D324" s="1">
        <v>0.49299999999999999</v>
      </c>
      <c r="E324" s="1">
        <v>5</v>
      </c>
      <c r="F324" s="1">
        <v>287</v>
      </c>
      <c r="G324" s="1">
        <v>19.600000000000001</v>
      </c>
      <c r="H324" s="1">
        <v>6.0410000000000004</v>
      </c>
      <c r="I324" s="1">
        <v>7.7</v>
      </c>
      <c r="J324" s="1">
        <v>20.399999999999999</v>
      </c>
      <c r="K324">
        <f t="shared" si="5"/>
        <v>24.473182227822758</v>
      </c>
    </row>
    <row r="325" spans="1:11" x14ac:dyDescent="0.3">
      <c r="A325" s="1">
        <v>8.9</v>
      </c>
      <c r="B325" s="2">
        <v>74.3</v>
      </c>
      <c r="C325" s="2">
        <v>7.38</v>
      </c>
      <c r="D325" s="1">
        <v>0.49299999999999999</v>
      </c>
      <c r="E325" s="1">
        <v>5</v>
      </c>
      <c r="F325" s="1">
        <v>287</v>
      </c>
      <c r="G325" s="1">
        <v>19.600000000000001</v>
      </c>
      <c r="H325" s="1">
        <v>5.7080000000000002</v>
      </c>
      <c r="I325" s="1">
        <v>11.74</v>
      </c>
      <c r="J325" s="1">
        <v>18.5</v>
      </c>
      <c r="K325">
        <f t="shared" si="5"/>
        <v>20.181490158692405</v>
      </c>
    </row>
    <row r="326" spans="1:11" x14ac:dyDescent="0.3">
      <c r="A326" s="1">
        <v>0.81</v>
      </c>
      <c r="B326" s="2">
        <v>40.1</v>
      </c>
      <c r="C326" s="2">
        <v>7.38</v>
      </c>
      <c r="D326" s="1">
        <v>0.49299999999999999</v>
      </c>
      <c r="E326" s="1">
        <v>5</v>
      </c>
      <c r="F326" s="1">
        <v>287</v>
      </c>
      <c r="G326" s="1">
        <v>19.600000000000001</v>
      </c>
      <c r="H326" s="1">
        <v>6.415</v>
      </c>
      <c r="I326" s="1">
        <v>6.12</v>
      </c>
      <c r="J326" s="1">
        <v>25</v>
      </c>
      <c r="K326">
        <f t="shared" si="5"/>
        <v>27.393559102070352</v>
      </c>
    </row>
    <row r="327" spans="1:11" x14ac:dyDescent="0.3">
      <c r="A327" s="1">
        <v>0.52</v>
      </c>
      <c r="B327" s="2">
        <v>14.7</v>
      </c>
      <c r="C327" s="2">
        <v>7.38</v>
      </c>
      <c r="D327" s="1">
        <v>0.49299999999999999</v>
      </c>
      <c r="E327" s="1">
        <v>5</v>
      </c>
      <c r="F327" s="1">
        <v>287</v>
      </c>
      <c r="G327" s="1">
        <v>19.600000000000001</v>
      </c>
      <c r="H327" s="1">
        <v>6.431</v>
      </c>
      <c r="I327" s="1">
        <v>5.08</v>
      </c>
      <c r="J327" s="1">
        <v>24.6</v>
      </c>
      <c r="K327">
        <f t="shared" si="5"/>
        <v>28.14312837743363</v>
      </c>
    </row>
    <row r="328" spans="1:11" x14ac:dyDescent="0.3">
      <c r="A328" s="1">
        <v>7.76</v>
      </c>
      <c r="B328" s="2">
        <v>28.9</v>
      </c>
      <c r="C328" s="2">
        <v>7.38</v>
      </c>
      <c r="D328" s="1">
        <v>0.49299999999999999</v>
      </c>
      <c r="E328" s="1">
        <v>5</v>
      </c>
      <c r="F328" s="1">
        <v>287</v>
      </c>
      <c r="G328" s="1">
        <v>19.600000000000001</v>
      </c>
      <c r="H328" s="1">
        <v>6.3120000000000003</v>
      </c>
      <c r="I328" s="1">
        <v>6.15</v>
      </c>
      <c r="J328" s="1">
        <v>23</v>
      </c>
      <c r="K328">
        <f t="shared" si="5"/>
        <v>26.849525189656365</v>
      </c>
    </row>
    <row r="329" spans="1:11" x14ac:dyDescent="0.3">
      <c r="A329" s="1">
        <v>0.35</v>
      </c>
      <c r="B329" s="2">
        <v>43.7</v>
      </c>
      <c r="C329" s="2">
        <v>7.38</v>
      </c>
      <c r="D329" s="1">
        <v>0.49299999999999999</v>
      </c>
      <c r="E329" s="1">
        <v>5</v>
      </c>
      <c r="F329" s="1">
        <v>287</v>
      </c>
      <c r="G329" s="1">
        <v>19.600000000000001</v>
      </c>
      <c r="H329" s="1">
        <v>6.0830000000000002</v>
      </c>
      <c r="I329" s="1">
        <v>12.79</v>
      </c>
      <c r="J329" s="1">
        <v>22.2</v>
      </c>
      <c r="K329">
        <f t="shared" si="5"/>
        <v>21.417559401862277</v>
      </c>
    </row>
    <row r="330" spans="1:11" x14ac:dyDescent="0.3">
      <c r="A330" s="1">
        <v>2.16</v>
      </c>
      <c r="B330" s="2">
        <v>25.8</v>
      </c>
      <c r="C330" s="2">
        <v>3.24</v>
      </c>
      <c r="D330" s="1">
        <v>0.46</v>
      </c>
      <c r="E330" s="1">
        <v>4</v>
      </c>
      <c r="F330" s="1">
        <v>430</v>
      </c>
      <c r="G330" s="1">
        <v>16.899999999999999</v>
      </c>
      <c r="H330" s="1">
        <v>5.8680000000000003</v>
      </c>
      <c r="I330" s="1">
        <v>9.9700000000000006</v>
      </c>
      <c r="J330" s="1">
        <v>19.3</v>
      </c>
      <c r="K330">
        <f t="shared" si="5"/>
        <v>22.13363048779836</v>
      </c>
    </row>
    <row r="331" spans="1:11" x14ac:dyDescent="0.3">
      <c r="A331" s="1">
        <v>0.9</v>
      </c>
      <c r="B331" s="2">
        <v>17.2</v>
      </c>
      <c r="C331" s="2">
        <v>3.24</v>
      </c>
      <c r="D331" s="1">
        <v>0.46</v>
      </c>
      <c r="E331" s="1">
        <v>4</v>
      </c>
      <c r="F331" s="1">
        <v>430</v>
      </c>
      <c r="G331" s="1">
        <v>16.899999999999999</v>
      </c>
      <c r="H331" s="1">
        <v>6.3330000000000002</v>
      </c>
      <c r="I331" s="1">
        <v>7.34</v>
      </c>
      <c r="J331" s="1">
        <v>22.6</v>
      </c>
      <c r="K331">
        <f t="shared" si="5"/>
        <v>26.192109319576918</v>
      </c>
    </row>
    <row r="332" spans="1:11" x14ac:dyDescent="0.3">
      <c r="A332" s="1">
        <v>8.65</v>
      </c>
      <c r="B332" s="2">
        <v>32.200000000000003</v>
      </c>
      <c r="C332" s="2">
        <v>3.24</v>
      </c>
      <c r="D332" s="1">
        <v>0.46</v>
      </c>
      <c r="E332" s="1">
        <v>4</v>
      </c>
      <c r="F332" s="1">
        <v>430</v>
      </c>
      <c r="G332" s="1">
        <v>16.899999999999999</v>
      </c>
      <c r="H332" s="1">
        <v>6.1440000000000001</v>
      </c>
      <c r="I332" s="1">
        <v>9.09</v>
      </c>
      <c r="J332" s="1">
        <v>19.8</v>
      </c>
      <c r="K332">
        <f t="shared" si="5"/>
        <v>24.105067305610085</v>
      </c>
    </row>
    <row r="333" spans="1:11" x14ac:dyDescent="0.3">
      <c r="A333" s="1">
        <v>4.5</v>
      </c>
      <c r="B333" s="2">
        <v>28.4</v>
      </c>
      <c r="C333" s="2">
        <v>6.06</v>
      </c>
      <c r="D333" s="1">
        <v>0.43790000000000001</v>
      </c>
      <c r="E333" s="1">
        <v>1</v>
      </c>
      <c r="F333" s="1">
        <v>304</v>
      </c>
      <c r="G333" s="1">
        <v>16.899999999999999</v>
      </c>
      <c r="H333" s="1">
        <v>5.7060000000000004</v>
      </c>
      <c r="I333" s="1">
        <v>12.43</v>
      </c>
      <c r="J333" s="1">
        <v>17.100000000000001</v>
      </c>
      <c r="K333">
        <f t="shared" si="5"/>
        <v>19.728073332095285</v>
      </c>
    </row>
    <row r="334" spans="1:11" x14ac:dyDescent="0.3">
      <c r="A334" s="1">
        <v>3.54</v>
      </c>
      <c r="B334" s="2">
        <v>23.3</v>
      </c>
      <c r="C334" s="2">
        <v>6.06</v>
      </c>
      <c r="D334" s="1">
        <v>0.43790000000000001</v>
      </c>
      <c r="E334" s="1">
        <v>1</v>
      </c>
      <c r="F334" s="1">
        <v>304</v>
      </c>
      <c r="G334" s="1">
        <v>16.899999999999999</v>
      </c>
      <c r="H334" s="1">
        <v>6.0309999999999997</v>
      </c>
      <c r="I334" s="1">
        <v>7.83</v>
      </c>
      <c r="J334" s="1">
        <v>19.399999999999999</v>
      </c>
      <c r="K334">
        <f t="shared" si="5"/>
        <v>24.338727764527654</v>
      </c>
    </row>
    <row r="335" spans="1:11" x14ac:dyDescent="0.3">
      <c r="A335" s="1">
        <v>5.53</v>
      </c>
      <c r="B335" s="2">
        <v>38.1</v>
      </c>
      <c r="C335" s="2">
        <v>5.19</v>
      </c>
      <c r="D335" s="1">
        <v>0.51500000000000001</v>
      </c>
      <c r="E335" s="1">
        <v>5</v>
      </c>
      <c r="F335" s="1">
        <v>224</v>
      </c>
      <c r="G335" s="1">
        <v>20.2</v>
      </c>
      <c r="H335" s="1">
        <v>6.3159999999999998</v>
      </c>
      <c r="I335" s="1">
        <v>5.68</v>
      </c>
      <c r="J335" s="1">
        <v>22.2</v>
      </c>
      <c r="K335">
        <f t="shared" si="5"/>
        <v>27.171812758688446</v>
      </c>
    </row>
    <row r="336" spans="1:11" x14ac:dyDescent="0.3">
      <c r="A336" s="1">
        <v>3.59</v>
      </c>
      <c r="B336" s="2">
        <v>38.5</v>
      </c>
      <c r="C336" s="2">
        <v>5.19</v>
      </c>
      <c r="D336" s="1">
        <v>0.51500000000000001</v>
      </c>
      <c r="E336" s="1">
        <v>5</v>
      </c>
      <c r="F336" s="1">
        <v>224</v>
      </c>
      <c r="G336" s="1">
        <v>20.2</v>
      </c>
      <c r="H336" s="1">
        <v>6.31</v>
      </c>
      <c r="I336" s="1">
        <v>6.75</v>
      </c>
      <c r="J336" s="1">
        <v>20.7</v>
      </c>
      <c r="K336">
        <f t="shared" si="5"/>
        <v>26.453920613141207</v>
      </c>
    </row>
    <row r="337" spans="1:11" x14ac:dyDescent="0.3">
      <c r="A337" s="1">
        <v>1.19</v>
      </c>
      <c r="B337" s="2">
        <v>34.5</v>
      </c>
      <c r="C337" s="2">
        <v>5.19</v>
      </c>
      <c r="D337" s="1">
        <v>0.51500000000000001</v>
      </c>
      <c r="E337" s="1">
        <v>5</v>
      </c>
      <c r="F337" s="1">
        <v>224</v>
      </c>
      <c r="G337" s="1">
        <v>20.2</v>
      </c>
      <c r="H337" s="1">
        <v>6.0369999999999999</v>
      </c>
      <c r="I337" s="1">
        <v>8.01</v>
      </c>
      <c r="J337" s="1">
        <v>21.1</v>
      </c>
      <c r="K337">
        <f t="shared" si="5"/>
        <v>24.25367199226973</v>
      </c>
    </row>
    <row r="338" spans="1:11" x14ac:dyDescent="0.3">
      <c r="A338" s="1">
        <v>4.78</v>
      </c>
      <c r="B338" s="2">
        <v>46.3</v>
      </c>
      <c r="C338" s="2">
        <v>5.19</v>
      </c>
      <c r="D338" s="1">
        <v>0.51500000000000001</v>
      </c>
      <c r="E338" s="1">
        <v>5</v>
      </c>
      <c r="F338" s="1">
        <v>224</v>
      </c>
      <c r="G338" s="1">
        <v>20.2</v>
      </c>
      <c r="H338" s="1">
        <v>5.8689999999999998</v>
      </c>
      <c r="I338" s="1">
        <v>9.8000000000000007</v>
      </c>
      <c r="J338" s="1">
        <v>19.5</v>
      </c>
      <c r="K338">
        <f t="shared" si="5"/>
        <v>22.247926192604197</v>
      </c>
    </row>
    <row r="339" spans="1:11" x14ac:dyDescent="0.3">
      <c r="A339" s="1">
        <v>5.18</v>
      </c>
      <c r="B339" s="2">
        <v>59.6</v>
      </c>
      <c r="C339" s="2">
        <v>5.19</v>
      </c>
      <c r="D339" s="1">
        <v>0.51500000000000001</v>
      </c>
      <c r="E339" s="1">
        <v>5</v>
      </c>
      <c r="F339" s="1">
        <v>224</v>
      </c>
      <c r="G339" s="1">
        <v>20.2</v>
      </c>
      <c r="H339" s="1">
        <v>5.8949999999999996</v>
      </c>
      <c r="I339" s="1">
        <v>10.56</v>
      </c>
      <c r="J339" s="1">
        <v>18.5</v>
      </c>
      <c r="K339">
        <f t="shared" si="5"/>
        <v>21.892198346171412</v>
      </c>
    </row>
    <row r="340" spans="1:11" x14ac:dyDescent="0.3">
      <c r="A340" s="1">
        <v>0.73</v>
      </c>
      <c r="B340" s="2">
        <v>37.299999999999997</v>
      </c>
      <c r="C340" s="2">
        <v>5.19</v>
      </c>
      <c r="D340" s="1">
        <v>0.51500000000000001</v>
      </c>
      <c r="E340" s="1">
        <v>5</v>
      </c>
      <c r="F340" s="1">
        <v>224</v>
      </c>
      <c r="G340" s="1">
        <v>20.2</v>
      </c>
      <c r="H340" s="1">
        <v>6.0590000000000002</v>
      </c>
      <c r="I340" s="1">
        <v>8.51</v>
      </c>
      <c r="J340" s="1">
        <v>20.6</v>
      </c>
      <c r="K340">
        <f t="shared" si="5"/>
        <v>24.044578160803074</v>
      </c>
    </row>
    <row r="341" spans="1:11" x14ac:dyDescent="0.3">
      <c r="A341" s="1">
        <v>2.17</v>
      </c>
      <c r="B341" s="2">
        <v>45.4</v>
      </c>
      <c r="C341" s="2">
        <v>5.19</v>
      </c>
      <c r="D341" s="1">
        <v>0.51500000000000001</v>
      </c>
      <c r="E341" s="1">
        <v>5</v>
      </c>
      <c r="F341" s="1">
        <v>224</v>
      </c>
      <c r="G341" s="1">
        <v>20.2</v>
      </c>
      <c r="H341" s="1">
        <v>5.9850000000000003</v>
      </c>
      <c r="I341" s="1">
        <v>9.74</v>
      </c>
      <c r="J341" s="1">
        <v>19</v>
      </c>
      <c r="K341">
        <f t="shared" si="5"/>
        <v>22.877463098841886</v>
      </c>
    </row>
    <row r="342" spans="1:11" x14ac:dyDescent="0.3">
      <c r="A342" s="1">
        <v>2.2999999999999998</v>
      </c>
      <c r="B342" s="2">
        <v>58.5</v>
      </c>
      <c r="C342" s="2">
        <v>5.19</v>
      </c>
      <c r="D342" s="1">
        <v>0.51500000000000001</v>
      </c>
      <c r="E342" s="1">
        <v>5</v>
      </c>
      <c r="F342" s="1">
        <v>224</v>
      </c>
      <c r="G342" s="1">
        <v>20.2</v>
      </c>
      <c r="H342" s="1">
        <v>5.968</v>
      </c>
      <c r="I342" s="1">
        <v>9.2899999999999991</v>
      </c>
      <c r="J342" s="1">
        <v>18.7</v>
      </c>
      <c r="K342">
        <f t="shared" si="5"/>
        <v>23.079912953518026</v>
      </c>
    </row>
    <row r="343" spans="1:11" x14ac:dyDescent="0.3">
      <c r="A343" s="1">
        <v>7.62</v>
      </c>
      <c r="B343" s="2">
        <v>49.3</v>
      </c>
      <c r="C343" s="2">
        <v>1.52</v>
      </c>
      <c r="D343" s="1">
        <v>0.442</v>
      </c>
      <c r="E343" s="1">
        <v>1</v>
      </c>
      <c r="F343" s="1">
        <v>284</v>
      </c>
      <c r="G343" s="1">
        <v>15.5</v>
      </c>
      <c r="H343" s="1">
        <v>7.2409999999999997</v>
      </c>
      <c r="I343" s="1">
        <v>5.49</v>
      </c>
      <c r="J343" s="1">
        <v>32.700000000000003</v>
      </c>
      <c r="K343">
        <f t="shared" si="5"/>
        <v>32.006539727706141</v>
      </c>
    </row>
    <row r="344" spans="1:11" x14ac:dyDescent="0.3">
      <c r="A344" s="1">
        <v>4.04</v>
      </c>
      <c r="B344" s="2">
        <v>59.7</v>
      </c>
      <c r="C344" s="2">
        <v>1.89</v>
      </c>
      <c r="D344" s="1">
        <v>0.51800000000000002</v>
      </c>
      <c r="E344" s="1">
        <v>1</v>
      </c>
      <c r="F344" s="1">
        <v>422</v>
      </c>
      <c r="G344" s="1">
        <v>15.9</v>
      </c>
      <c r="H344" s="1">
        <v>6.54</v>
      </c>
      <c r="I344" s="1">
        <v>8.65</v>
      </c>
      <c r="J344" s="1">
        <v>16.5</v>
      </c>
      <c r="K344">
        <f t="shared" si="5"/>
        <v>26.405241014474775</v>
      </c>
    </row>
    <row r="345" spans="1:11" x14ac:dyDescent="0.3">
      <c r="A345" s="1">
        <v>8.49</v>
      </c>
      <c r="B345" s="2">
        <v>56.4</v>
      </c>
      <c r="C345" s="2">
        <v>3.78</v>
      </c>
      <c r="D345" s="1">
        <v>0.48399999999999999</v>
      </c>
      <c r="E345" s="1">
        <v>5</v>
      </c>
      <c r="F345" s="1">
        <v>370</v>
      </c>
      <c r="G345" s="1">
        <v>17.600000000000001</v>
      </c>
      <c r="H345" s="1">
        <v>6.6959999999999997</v>
      </c>
      <c r="I345" s="1">
        <v>7.18</v>
      </c>
      <c r="J345" s="1">
        <v>23.9</v>
      </c>
      <c r="K345">
        <f t="shared" si="5"/>
        <v>28.144294691370146</v>
      </c>
    </row>
    <row r="346" spans="1:11" x14ac:dyDescent="0.3">
      <c r="A346" s="1">
        <v>8.07</v>
      </c>
      <c r="B346" s="2">
        <v>28.1</v>
      </c>
      <c r="C346" s="2">
        <v>3.78</v>
      </c>
      <c r="D346" s="1">
        <v>0.48399999999999999</v>
      </c>
      <c r="E346" s="1">
        <v>5</v>
      </c>
      <c r="F346" s="1">
        <v>370</v>
      </c>
      <c r="G346" s="1">
        <v>17.600000000000001</v>
      </c>
      <c r="H346" s="1">
        <v>6.8739999999999997</v>
      </c>
      <c r="I346" s="1">
        <v>4.6100000000000003</v>
      </c>
      <c r="J346" s="1">
        <v>31.2</v>
      </c>
      <c r="K346">
        <f t="shared" si="5"/>
        <v>30.702027871589458</v>
      </c>
    </row>
    <row r="347" spans="1:11" x14ac:dyDescent="0.3">
      <c r="A347" s="1">
        <v>2.39</v>
      </c>
      <c r="B347" s="2">
        <v>48.5</v>
      </c>
      <c r="C347" s="2">
        <v>4.3899999999999997</v>
      </c>
      <c r="D347" s="1">
        <v>0.442</v>
      </c>
      <c r="E347" s="1">
        <v>3</v>
      </c>
      <c r="F347" s="1">
        <v>352</v>
      </c>
      <c r="G347" s="1">
        <v>18.8</v>
      </c>
      <c r="H347" s="1">
        <v>6.0140000000000002</v>
      </c>
      <c r="I347" s="1">
        <v>10.53</v>
      </c>
      <c r="J347" s="1">
        <v>17.5</v>
      </c>
      <c r="K347">
        <f t="shared" si="5"/>
        <v>22.517748866334784</v>
      </c>
    </row>
    <row r="348" spans="1:11" x14ac:dyDescent="0.3">
      <c r="A348" s="1">
        <v>0.72</v>
      </c>
      <c r="B348" s="2">
        <v>52.3</v>
      </c>
      <c r="C348" s="2">
        <v>4.3899999999999997</v>
      </c>
      <c r="D348" s="1">
        <v>0.442</v>
      </c>
      <c r="E348" s="1">
        <v>3</v>
      </c>
      <c r="F348" s="1">
        <v>352</v>
      </c>
      <c r="G348" s="1">
        <v>18.8</v>
      </c>
      <c r="H348" s="1">
        <v>5.8979999999999997</v>
      </c>
      <c r="I348" s="1">
        <v>12.67</v>
      </c>
      <c r="J348" s="1">
        <v>17.2</v>
      </c>
      <c r="K348">
        <f t="shared" si="5"/>
        <v>20.552106624869307</v>
      </c>
    </row>
    <row r="349" spans="1:11" x14ac:dyDescent="0.3">
      <c r="A349" s="1">
        <v>1.27</v>
      </c>
      <c r="B349" s="2">
        <v>27.7</v>
      </c>
      <c r="C349" s="2">
        <v>4.1500000000000004</v>
      </c>
      <c r="D349" s="1">
        <v>0.42899999999999999</v>
      </c>
      <c r="E349" s="1">
        <v>4</v>
      </c>
      <c r="F349" s="1">
        <v>351</v>
      </c>
      <c r="G349" s="1">
        <v>17.899999999999999</v>
      </c>
      <c r="H349" s="1">
        <v>6.516</v>
      </c>
      <c r="I349" s="1">
        <v>6.36</v>
      </c>
      <c r="J349" s="1">
        <v>23.1</v>
      </c>
      <c r="K349">
        <f t="shared" si="5"/>
        <v>27.753966688269749</v>
      </c>
    </row>
    <row r="350" spans="1:11" x14ac:dyDescent="0.3">
      <c r="A350" s="1">
        <v>2.69</v>
      </c>
      <c r="B350" s="2">
        <v>29.7</v>
      </c>
      <c r="C350" s="2">
        <v>2.0099999999999998</v>
      </c>
      <c r="D350" s="1">
        <v>0.435</v>
      </c>
      <c r="E350" s="1">
        <v>4</v>
      </c>
      <c r="F350" s="1">
        <v>280</v>
      </c>
      <c r="G350" s="1">
        <v>17</v>
      </c>
      <c r="H350" s="1">
        <v>6.6349999999999998</v>
      </c>
      <c r="I350" s="1">
        <v>5.99</v>
      </c>
      <c r="J350" s="1">
        <v>24.5</v>
      </c>
      <c r="K350">
        <f t="shared" si="5"/>
        <v>28.597919042076125</v>
      </c>
    </row>
    <row r="351" spans="1:11" x14ac:dyDescent="0.3">
      <c r="A351" s="1">
        <v>7.44</v>
      </c>
      <c r="B351" s="2">
        <v>34.5</v>
      </c>
      <c r="C351" s="2">
        <v>1.25</v>
      </c>
      <c r="D351" s="1">
        <v>0.42899999999999999</v>
      </c>
      <c r="E351" s="1">
        <v>1</v>
      </c>
      <c r="F351" s="1">
        <v>335</v>
      </c>
      <c r="G351" s="1">
        <v>19.7</v>
      </c>
      <c r="H351" s="1">
        <v>6.9390000000000001</v>
      </c>
      <c r="I351" s="1">
        <v>5.89</v>
      </c>
      <c r="J351" s="1">
        <v>26.6</v>
      </c>
      <c r="K351">
        <f t="shared" si="5"/>
        <v>30.21097042273885</v>
      </c>
    </row>
    <row r="352" spans="1:11" x14ac:dyDescent="0.3">
      <c r="A352" s="1">
        <v>6.84</v>
      </c>
      <c r="B352" s="2">
        <v>44.4</v>
      </c>
      <c r="C352" s="2">
        <v>1.25</v>
      </c>
      <c r="D352" s="1">
        <v>0.42899999999999999</v>
      </c>
      <c r="E352" s="1">
        <v>1</v>
      </c>
      <c r="F352" s="1">
        <v>335</v>
      </c>
      <c r="G352" s="1">
        <v>19.7</v>
      </c>
      <c r="H352" s="1">
        <v>6.49</v>
      </c>
      <c r="I352" s="1">
        <v>5.98</v>
      </c>
      <c r="J352" s="1">
        <v>22.9</v>
      </c>
      <c r="K352">
        <f t="shared" si="5"/>
        <v>27.865598367689767</v>
      </c>
    </row>
    <row r="353" spans="1:11" x14ac:dyDescent="0.3">
      <c r="A353" s="1">
        <v>6.61</v>
      </c>
      <c r="B353" s="2">
        <v>35.9</v>
      </c>
      <c r="C353" s="2">
        <v>1.69</v>
      </c>
      <c r="D353" s="1">
        <v>0.41099999999999998</v>
      </c>
      <c r="E353" s="1">
        <v>4</v>
      </c>
      <c r="F353" s="1">
        <v>411</v>
      </c>
      <c r="G353" s="1">
        <v>18.3</v>
      </c>
      <c r="H353" s="1">
        <v>6.5789999999999997</v>
      </c>
      <c r="I353" s="1">
        <v>5.49</v>
      </c>
      <c r="J353" s="1">
        <v>24.1</v>
      </c>
      <c r="K353">
        <f t="shared" si="5"/>
        <v>28.633790082075343</v>
      </c>
    </row>
    <row r="354" spans="1:11" x14ac:dyDescent="0.3">
      <c r="A354" s="1">
        <v>1.27</v>
      </c>
      <c r="B354" s="2">
        <v>18.5</v>
      </c>
      <c r="C354" s="2">
        <v>1.69</v>
      </c>
      <c r="D354" s="1">
        <v>0.41099999999999998</v>
      </c>
      <c r="E354" s="1">
        <v>4</v>
      </c>
      <c r="F354" s="1">
        <v>411</v>
      </c>
      <c r="G354" s="1">
        <v>18.3</v>
      </c>
      <c r="H354" s="1">
        <v>5.8840000000000003</v>
      </c>
      <c r="I354" s="1">
        <v>7.79</v>
      </c>
      <c r="J354" s="1">
        <v>18.600000000000001</v>
      </c>
      <c r="K354">
        <f t="shared" si="5"/>
        <v>23.615488264199946</v>
      </c>
    </row>
    <row r="355" spans="1:11" x14ac:dyDescent="0.3">
      <c r="A355" s="1">
        <v>9.1</v>
      </c>
      <c r="B355" s="2">
        <v>36.1</v>
      </c>
      <c r="C355" s="2">
        <v>2.02</v>
      </c>
      <c r="D355" s="1">
        <v>0.41</v>
      </c>
      <c r="E355" s="1">
        <v>5</v>
      </c>
      <c r="F355" s="1">
        <v>187</v>
      </c>
      <c r="G355" s="1">
        <v>17</v>
      </c>
      <c r="H355" s="1">
        <v>6.7279999999999998</v>
      </c>
      <c r="I355" s="1">
        <v>4.5</v>
      </c>
      <c r="J355" s="1">
        <v>30.1</v>
      </c>
      <c r="K355">
        <f t="shared" si="5"/>
        <v>30.028848242643175</v>
      </c>
    </row>
    <row r="356" spans="1:11" x14ac:dyDescent="0.3">
      <c r="A356" s="1">
        <v>1.05</v>
      </c>
      <c r="B356" s="2">
        <v>21.9</v>
      </c>
      <c r="C356" s="2">
        <v>1.91</v>
      </c>
      <c r="D356" s="1">
        <v>0.41299999999999998</v>
      </c>
      <c r="E356" s="1">
        <v>4</v>
      </c>
      <c r="F356" s="1">
        <v>334</v>
      </c>
      <c r="G356" s="1">
        <v>22</v>
      </c>
      <c r="H356" s="1">
        <v>5.6630000000000003</v>
      </c>
      <c r="I356" s="1">
        <v>8.0500000000000007</v>
      </c>
      <c r="J356" s="1">
        <v>18.2</v>
      </c>
      <c r="K356">
        <f t="shared" si="5"/>
        <v>22.322526952758096</v>
      </c>
    </row>
    <row r="357" spans="1:11" x14ac:dyDescent="0.3">
      <c r="A357" s="1">
        <v>8.43</v>
      </c>
      <c r="B357" s="2">
        <v>19.5</v>
      </c>
      <c r="C357" s="2">
        <v>1.91</v>
      </c>
      <c r="D357" s="1">
        <v>0.41299999999999998</v>
      </c>
      <c r="E357" s="1">
        <v>4</v>
      </c>
      <c r="F357" s="1">
        <v>334</v>
      </c>
      <c r="G357" s="1">
        <v>22</v>
      </c>
      <c r="H357" s="1">
        <v>5.9359999999999999</v>
      </c>
      <c r="I357" s="1">
        <v>5.57</v>
      </c>
      <c r="J357" s="1">
        <v>20.6</v>
      </c>
      <c r="K357">
        <f t="shared" si="5"/>
        <v>25.306452741407412</v>
      </c>
    </row>
    <row r="358" spans="1:11" x14ac:dyDescent="0.3">
      <c r="A358" s="1">
        <v>0.96</v>
      </c>
      <c r="B358" s="2">
        <v>97.4</v>
      </c>
      <c r="C358" s="2">
        <v>18.100000000000001</v>
      </c>
      <c r="D358" s="1">
        <v>0.77</v>
      </c>
      <c r="E358" s="1">
        <v>24</v>
      </c>
      <c r="F358" s="1">
        <v>666</v>
      </c>
      <c r="G358" s="1">
        <v>20.2</v>
      </c>
      <c r="H358" s="1">
        <v>6.2119999999999997</v>
      </c>
      <c r="I358" s="1">
        <v>17.600000000000001</v>
      </c>
      <c r="J358" s="1">
        <v>17.8</v>
      </c>
      <c r="K358">
        <f t="shared" si="5"/>
        <v>18.985043464127429</v>
      </c>
    </row>
    <row r="359" spans="1:11" x14ac:dyDescent="0.3">
      <c r="A359" s="1">
        <v>4.29</v>
      </c>
      <c r="B359" s="2">
        <v>91</v>
      </c>
      <c r="C359" s="2">
        <v>18.100000000000001</v>
      </c>
      <c r="D359" s="1">
        <v>0.77</v>
      </c>
      <c r="E359" s="1">
        <v>24</v>
      </c>
      <c r="F359" s="1">
        <v>666</v>
      </c>
      <c r="G359" s="1">
        <v>20.2</v>
      </c>
      <c r="H359" s="1">
        <v>6.3949999999999996</v>
      </c>
      <c r="I359" s="1">
        <v>13.27</v>
      </c>
      <c r="J359" s="1">
        <v>21.7</v>
      </c>
      <c r="K359">
        <f t="shared" si="5"/>
        <v>22.698801252538097</v>
      </c>
    </row>
    <row r="360" spans="1:11" x14ac:dyDescent="0.3">
      <c r="A360" s="1">
        <v>0.38</v>
      </c>
      <c r="B360" s="2">
        <v>83.4</v>
      </c>
      <c r="C360" s="2">
        <v>18.100000000000001</v>
      </c>
      <c r="D360" s="1">
        <v>0.77</v>
      </c>
      <c r="E360" s="1">
        <v>24</v>
      </c>
      <c r="F360" s="1">
        <v>666</v>
      </c>
      <c r="G360" s="1">
        <v>20.2</v>
      </c>
      <c r="H360" s="1">
        <v>6.1269999999999998</v>
      </c>
      <c r="I360" s="1">
        <v>11.48</v>
      </c>
      <c r="J360" s="1">
        <v>22.7</v>
      </c>
      <c r="K360">
        <f t="shared" si="5"/>
        <v>22.483219491032891</v>
      </c>
    </row>
    <row r="361" spans="1:11" x14ac:dyDescent="0.3">
      <c r="A361" s="1">
        <v>7.28</v>
      </c>
      <c r="B361" s="2">
        <v>81.3</v>
      </c>
      <c r="C361" s="2">
        <v>18.100000000000001</v>
      </c>
      <c r="D361" s="1">
        <v>0.77</v>
      </c>
      <c r="E361" s="1">
        <v>24</v>
      </c>
      <c r="F361" s="1">
        <v>666</v>
      </c>
      <c r="G361" s="1">
        <v>20.2</v>
      </c>
      <c r="H361" s="1">
        <v>6.1120000000000001</v>
      </c>
      <c r="I361" s="1">
        <v>12.67</v>
      </c>
      <c r="J361" s="1">
        <v>22.6</v>
      </c>
      <c r="K361">
        <f t="shared" si="5"/>
        <v>21.642391253517332</v>
      </c>
    </row>
    <row r="362" spans="1:11" x14ac:dyDescent="0.3">
      <c r="A362" s="1">
        <v>4.51</v>
      </c>
      <c r="B362" s="2">
        <v>88</v>
      </c>
      <c r="C362" s="2">
        <v>18.100000000000001</v>
      </c>
      <c r="D362" s="1">
        <v>0.77</v>
      </c>
      <c r="E362" s="1">
        <v>24</v>
      </c>
      <c r="F362" s="1">
        <v>666</v>
      </c>
      <c r="G362" s="1">
        <v>20.2</v>
      </c>
      <c r="H362" s="1">
        <v>6.3979999999999997</v>
      </c>
      <c r="I362" s="1">
        <v>7.79</v>
      </c>
      <c r="J362" s="1">
        <v>25</v>
      </c>
      <c r="K362">
        <f t="shared" si="5"/>
        <v>26.234209288148929</v>
      </c>
    </row>
    <row r="363" spans="1:11" x14ac:dyDescent="0.3">
      <c r="A363" s="1">
        <v>9.43</v>
      </c>
      <c r="B363" s="2">
        <v>91.1</v>
      </c>
      <c r="C363" s="2">
        <v>18.100000000000001</v>
      </c>
      <c r="D363" s="1">
        <v>0.77</v>
      </c>
      <c r="E363" s="1">
        <v>24</v>
      </c>
      <c r="F363" s="1">
        <v>666</v>
      </c>
      <c r="G363" s="1">
        <v>20.2</v>
      </c>
      <c r="H363" s="1">
        <v>6.2510000000000003</v>
      </c>
      <c r="I363" s="1">
        <v>14.19</v>
      </c>
      <c r="J363" s="1">
        <v>19.899999999999999</v>
      </c>
      <c r="K363">
        <f t="shared" si="5"/>
        <v>21.374182115289038</v>
      </c>
    </row>
    <row r="364" spans="1:11" x14ac:dyDescent="0.3">
      <c r="A364" s="1">
        <v>6.12</v>
      </c>
      <c r="B364" s="2">
        <v>96.2</v>
      </c>
      <c r="C364" s="2">
        <v>18.100000000000001</v>
      </c>
      <c r="D364" s="1">
        <v>0.77</v>
      </c>
      <c r="E364" s="1">
        <v>24</v>
      </c>
      <c r="F364" s="1">
        <v>666</v>
      </c>
      <c r="G364" s="1">
        <v>20.2</v>
      </c>
      <c r="H364" s="1">
        <v>5.3620000000000001</v>
      </c>
      <c r="I364" s="1">
        <v>10.19</v>
      </c>
      <c r="J364" s="1">
        <v>20.8</v>
      </c>
      <c r="K364">
        <f t="shared" si="5"/>
        <v>19.414348934190357</v>
      </c>
    </row>
    <row r="365" spans="1:11" x14ac:dyDescent="0.3">
      <c r="A365" s="1">
        <v>6.76</v>
      </c>
      <c r="B365" s="2">
        <v>89</v>
      </c>
      <c r="C365" s="2">
        <v>18.100000000000001</v>
      </c>
      <c r="D365" s="1">
        <v>0.77</v>
      </c>
      <c r="E365" s="1">
        <v>24</v>
      </c>
      <c r="F365" s="1">
        <v>666</v>
      </c>
      <c r="G365" s="1">
        <v>20.2</v>
      </c>
      <c r="H365" s="1">
        <v>5.8029999999999999</v>
      </c>
      <c r="I365" s="1">
        <v>14.64</v>
      </c>
      <c r="J365" s="1">
        <v>16.8</v>
      </c>
      <c r="K365">
        <f t="shared" si="5"/>
        <v>18.802655847896403</v>
      </c>
    </row>
    <row r="366" spans="1:11" x14ac:dyDescent="0.3">
      <c r="A366" s="1">
        <v>9.99</v>
      </c>
      <c r="B366" s="2">
        <v>82.9</v>
      </c>
      <c r="C366" s="2">
        <v>18.100000000000001</v>
      </c>
      <c r="D366" s="1">
        <v>0.71799999999999997</v>
      </c>
      <c r="E366" s="1">
        <v>24</v>
      </c>
      <c r="F366" s="1">
        <v>666</v>
      </c>
      <c r="G366" s="1">
        <v>20.2</v>
      </c>
      <c r="H366" s="1">
        <v>8.7799999999999994</v>
      </c>
      <c r="I366" s="1">
        <v>5.29</v>
      </c>
      <c r="J366" s="1">
        <v>21.9</v>
      </c>
      <c r="K366">
        <f t="shared" si="5"/>
        <v>39.975890102448915</v>
      </c>
    </row>
    <row r="367" spans="1:11" x14ac:dyDescent="0.3">
      <c r="A367" s="1">
        <v>9.59</v>
      </c>
      <c r="B367" s="2">
        <v>87.9</v>
      </c>
      <c r="C367" s="2">
        <v>18.100000000000001</v>
      </c>
      <c r="D367" s="1">
        <v>0.71799999999999997</v>
      </c>
      <c r="E367" s="1">
        <v>24</v>
      </c>
      <c r="F367" s="1">
        <v>666</v>
      </c>
      <c r="G367" s="1">
        <v>20.2</v>
      </c>
      <c r="H367" s="1">
        <v>3.5609999999999999</v>
      </c>
      <c r="I367" s="1">
        <v>7.12</v>
      </c>
      <c r="J367" s="1">
        <v>27.5</v>
      </c>
      <c r="K367">
        <f t="shared" si="5"/>
        <v>12.210675860529705</v>
      </c>
    </row>
    <row r="368" spans="1:11" x14ac:dyDescent="0.3">
      <c r="A368" s="1">
        <v>5.5</v>
      </c>
      <c r="B368" s="2">
        <v>91.4</v>
      </c>
      <c r="C368" s="2">
        <v>18.100000000000001</v>
      </c>
      <c r="D368" s="1">
        <v>0.71799999999999997</v>
      </c>
      <c r="E368" s="1">
        <v>24</v>
      </c>
      <c r="F368" s="1">
        <v>666</v>
      </c>
      <c r="G368" s="1">
        <v>20.2</v>
      </c>
      <c r="H368" s="1">
        <v>4.9630000000000001</v>
      </c>
      <c r="I368" s="1">
        <v>14</v>
      </c>
      <c r="J368" s="1">
        <v>21.9</v>
      </c>
      <c r="K368">
        <f t="shared" si="5"/>
        <v>14.934143274969943</v>
      </c>
    </row>
    <row r="369" spans="1:11" x14ac:dyDescent="0.3">
      <c r="A369" s="1">
        <v>4.24</v>
      </c>
      <c r="B369" s="2">
        <v>100</v>
      </c>
      <c r="C369" s="2">
        <v>18.100000000000001</v>
      </c>
      <c r="D369" s="1">
        <v>0.63100000000000001</v>
      </c>
      <c r="E369" s="1">
        <v>24</v>
      </c>
      <c r="F369" s="1">
        <v>666</v>
      </c>
      <c r="G369" s="1">
        <v>20.2</v>
      </c>
      <c r="H369" s="1">
        <v>3.863</v>
      </c>
      <c r="I369" s="1">
        <v>13.33</v>
      </c>
      <c r="J369" s="1">
        <v>23.1</v>
      </c>
      <c r="K369">
        <f t="shared" si="5"/>
        <v>9.760256576143302</v>
      </c>
    </row>
    <row r="370" spans="1:11" x14ac:dyDescent="0.3">
      <c r="A370" s="1">
        <v>7.25</v>
      </c>
      <c r="B370" s="2">
        <v>100</v>
      </c>
      <c r="C370" s="2">
        <v>18.100000000000001</v>
      </c>
      <c r="D370" s="1">
        <v>0.63100000000000001</v>
      </c>
      <c r="E370" s="1">
        <v>24</v>
      </c>
      <c r="F370" s="1">
        <v>666</v>
      </c>
      <c r="G370" s="1">
        <v>20.2</v>
      </c>
      <c r="H370" s="1">
        <v>4.97</v>
      </c>
      <c r="I370" s="1">
        <v>3.26</v>
      </c>
      <c r="J370" s="1">
        <v>50</v>
      </c>
      <c r="K370">
        <f t="shared" si="5"/>
        <v>21.868735300642243</v>
      </c>
    </row>
    <row r="371" spans="1:11" x14ac:dyDescent="0.3">
      <c r="A371" s="1">
        <v>5.32</v>
      </c>
      <c r="B371" s="2">
        <v>96.8</v>
      </c>
      <c r="C371" s="2">
        <v>18.100000000000001</v>
      </c>
      <c r="D371" s="1">
        <v>0.63100000000000001</v>
      </c>
      <c r="E371" s="1">
        <v>24</v>
      </c>
      <c r="F371" s="1">
        <v>666</v>
      </c>
      <c r="G371" s="1">
        <v>20.2</v>
      </c>
      <c r="H371" s="1">
        <v>6.6829999999999998</v>
      </c>
      <c r="I371" s="1">
        <v>3.73</v>
      </c>
      <c r="J371" s="1">
        <v>50</v>
      </c>
      <c r="K371">
        <f t="shared" si="5"/>
        <v>30.294198700716013</v>
      </c>
    </row>
    <row r="372" spans="1:11" x14ac:dyDescent="0.3">
      <c r="A372" s="1">
        <v>7.39</v>
      </c>
      <c r="B372" s="2">
        <v>97.5</v>
      </c>
      <c r="C372" s="2">
        <v>18.100000000000001</v>
      </c>
      <c r="D372" s="1">
        <v>0.63100000000000001</v>
      </c>
      <c r="E372" s="1">
        <v>24</v>
      </c>
      <c r="F372" s="1">
        <v>666</v>
      </c>
      <c r="G372" s="1">
        <v>20.2</v>
      </c>
      <c r="H372" s="1">
        <v>7.016</v>
      </c>
      <c r="I372" s="1">
        <v>2.96</v>
      </c>
      <c r="J372" s="1">
        <v>50</v>
      </c>
      <c r="K372">
        <f t="shared" si="5"/>
        <v>32.485379016868066</v>
      </c>
    </row>
    <row r="373" spans="1:11" x14ac:dyDescent="0.3">
      <c r="A373" s="1">
        <v>3.84</v>
      </c>
      <c r="B373" s="2">
        <v>100</v>
      </c>
      <c r="C373" s="2">
        <v>18.100000000000001</v>
      </c>
      <c r="D373" s="1">
        <v>0.63100000000000001</v>
      </c>
      <c r="E373" s="1">
        <v>24</v>
      </c>
      <c r="F373" s="1">
        <v>666</v>
      </c>
      <c r="G373" s="1">
        <v>20.2</v>
      </c>
      <c r="H373" s="1">
        <v>6.2160000000000002</v>
      </c>
      <c r="I373" s="1">
        <v>9.5299999999999994</v>
      </c>
      <c r="J373" s="1">
        <v>50</v>
      </c>
      <c r="K373">
        <f t="shared" si="5"/>
        <v>24.189254373414897</v>
      </c>
    </row>
    <row r="374" spans="1:11" x14ac:dyDescent="0.3">
      <c r="A374" s="1">
        <v>1.55</v>
      </c>
      <c r="B374" s="2">
        <v>89.6</v>
      </c>
      <c r="C374" s="2">
        <v>18.100000000000001</v>
      </c>
      <c r="D374" s="1">
        <v>0.66800000000000004</v>
      </c>
      <c r="E374" s="1">
        <v>24</v>
      </c>
      <c r="F374" s="1">
        <v>666</v>
      </c>
      <c r="G374" s="1">
        <v>20.2</v>
      </c>
      <c r="H374" s="1">
        <v>5.875</v>
      </c>
      <c r="I374" s="1">
        <v>8.8800000000000008</v>
      </c>
      <c r="J374" s="1">
        <v>50</v>
      </c>
      <c r="K374">
        <f t="shared" si="5"/>
        <v>22.869464588014814</v>
      </c>
    </row>
    <row r="375" spans="1:11" x14ac:dyDescent="0.3">
      <c r="A375" s="1">
        <v>5.96</v>
      </c>
      <c r="B375" s="2">
        <v>100</v>
      </c>
      <c r="C375" s="2">
        <v>18.100000000000001</v>
      </c>
      <c r="D375" s="1">
        <v>0.66800000000000004</v>
      </c>
      <c r="E375" s="1">
        <v>24</v>
      </c>
      <c r="F375" s="1">
        <v>666</v>
      </c>
      <c r="G375" s="1">
        <v>20.2</v>
      </c>
      <c r="H375" s="1">
        <v>4.9059999999999997</v>
      </c>
      <c r="I375" s="1">
        <v>34.770000000000003</v>
      </c>
      <c r="J375" s="1">
        <v>13.8</v>
      </c>
      <c r="K375">
        <f t="shared" si="5"/>
        <v>1.3019577576121968</v>
      </c>
    </row>
    <row r="376" spans="1:11" x14ac:dyDescent="0.3">
      <c r="A376" s="1">
        <v>0.71</v>
      </c>
      <c r="B376" s="2">
        <v>100</v>
      </c>
      <c r="C376" s="2">
        <v>18.100000000000001</v>
      </c>
      <c r="D376" s="1">
        <v>0.66800000000000004</v>
      </c>
      <c r="E376" s="1">
        <v>24</v>
      </c>
      <c r="F376" s="1">
        <v>666</v>
      </c>
      <c r="G376" s="1">
        <v>20.2</v>
      </c>
      <c r="H376" s="1">
        <v>4.1379999999999999</v>
      </c>
      <c r="I376" s="1">
        <v>37.97</v>
      </c>
      <c r="J376" s="1">
        <v>13.8</v>
      </c>
      <c r="K376">
        <f t="shared" si="5"/>
        <v>-4.6663860839394822</v>
      </c>
    </row>
    <row r="377" spans="1:11" x14ac:dyDescent="0.3">
      <c r="A377" s="1">
        <v>3.12</v>
      </c>
      <c r="B377" s="2">
        <v>97.9</v>
      </c>
      <c r="C377" s="2">
        <v>18.100000000000001</v>
      </c>
      <c r="D377" s="1">
        <v>0.67100000000000004</v>
      </c>
      <c r="E377" s="1">
        <v>24</v>
      </c>
      <c r="F377" s="1">
        <v>666</v>
      </c>
      <c r="G377" s="1">
        <v>20.2</v>
      </c>
      <c r="H377" s="1">
        <v>7.3129999999999997</v>
      </c>
      <c r="I377" s="1">
        <v>13.44</v>
      </c>
      <c r="J377" s="1">
        <v>15</v>
      </c>
      <c r="K377">
        <f t="shared" si="5"/>
        <v>27.266615705337546</v>
      </c>
    </row>
    <row r="378" spans="1:11" x14ac:dyDescent="0.3">
      <c r="A378" s="1">
        <v>5.89</v>
      </c>
      <c r="B378" s="2">
        <v>93.3</v>
      </c>
      <c r="C378" s="2">
        <v>18.100000000000001</v>
      </c>
      <c r="D378" s="1">
        <v>0.67100000000000004</v>
      </c>
      <c r="E378" s="1">
        <v>24</v>
      </c>
      <c r="F378" s="1">
        <v>666</v>
      </c>
      <c r="G378" s="1">
        <v>20.2</v>
      </c>
      <c r="H378" s="1">
        <v>6.649</v>
      </c>
      <c r="I378" s="1">
        <v>23.24</v>
      </c>
      <c r="J378" s="1">
        <v>13.9</v>
      </c>
      <c r="K378">
        <f t="shared" si="5"/>
        <v>17.58856480814562</v>
      </c>
    </row>
    <row r="379" spans="1:11" x14ac:dyDescent="0.3">
      <c r="A379" s="1">
        <v>3.08</v>
      </c>
      <c r="B379" s="2">
        <v>98.8</v>
      </c>
      <c r="C379" s="2">
        <v>18.100000000000001</v>
      </c>
      <c r="D379" s="1">
        <v>0.67100000000000004</v>
      </c>
      <c r="E379" s="1">
        <v>24</v>
      </c>
      <c r="F379" s="1">
        <v>666</v>
      </c>
      <c r="G379" s="1">
        <v>20.2</v>
      </c>
      <c r="H379" s="1">
        <v>6.7939999999999996</v>
      </c>
      <c r="I379" s="1">
        <v>21.24</v>
      </c>
      <c r="J379" s="1">
        <v>13.3</v>
      </c>
      <c r="K379">
        <f t="shared" si="5"/>
        <v>19.612025734362675</v>
      </c>
    </row>
    <row r="380" spans="1:11" x14ac:dyDescent="0.3">
      <c r="A380" s="1">
        <v>2.82</v>
      </c>
      <c r="B380" s="2">
        <v>96.2</v>
      </c>
      <c r="C380" s="2">
        <v>18.100000000000001</v>
      </c>
      <c r="D380" s="1">
        <v>0.67100000000000004</v>
      </c>
      <c r="E380" s="1">
        <v>24</v>
      </c>
      <c r="F380" s="1">
        <v>666</v>
      </c>
      <c r="G380" s="1">
        <v>20.2</v>
      </c>
      <c r="H380" s="1">
        <v>6.38</v>
      </c>
      <c r="I380" s="1">
        <v>23.69</v>
      </c>
      <c r="J380" s="1">
        <v>13.1</v>
      </c>
      <c r="K380">
        <f t="shared" si="5"/>
        <v>15.929005589949226</v>
      </c>
    </row>
    <row r="381" spans="1:11" x14ac:dyDescent="0.3">
      <c r="A381" s="1">
        <v>9.75</v>
      </c>
      <c r="B381" s="2">
        <v>100</v>
      </c>
      <c r="C381" s="2">
        <v>18.100000000000001</v>
      </c>
      <c r="D381" s="1">
        <v>0.67100000000000004</v>
      </c>
      <c r="E381" s="1">
        <v>24</v>
      </c>
      <c r="F381" s="1">
        <v>666</v>
      </c>
      <c r="G381" s="1">
        <v>20.2</v>
      </c>
      <c r="H381" s="1">
        <v>6.2229999999999999</v>
      </c>
      <c r="I381" s="1">
        <v>21.78</v>
      </c>
      <c r="J381" s="1">
        <v>10.199999999999999</v>
      </c>
      <c r="K381">
        <f t="shared" si="5"/>
        <v>16.356028294814671</v>
      </c>
    </row>
    <row r="382" spans="1:11" x14ac:dyDescent="0.3">
      <c r="A382" s="1">
        <v>0.21</v>
      </c>
      <c r="B382" s="2">
        <v>91.9</v>
      </c>
      <c r="C382" s="2">
        <v>18.100000000000001</v>
      </c>
      <c r="D382" s="1">
        <v>0.67100000000000004</v>
      </c>
      <c r="E382" s="1">
        <v>24</v>
      </c>
      <c r="F382" s="1">
        <v>666</v>
      </c>
      <c r="G382" s="1">
        <v>20.2</v>
      </c>
      <c r="H382" s="1">
        <v>6.968</v>
      </c>
      <c r="I382" s="1">
        <v>17.21</v>
      </c>
      <c r="J382" s="1">
        <v>10.4</v>
      </c>
      <c r="K382">
        <f t="shared" si="5"/>
        <v>23.087222930641076</v>
      </c>
    </row>
    <row r="383" spans="1:11" x14ac:dyDescent="0.3">
      <c r="A383" s="1">
        <v>5.69</v>
      </c>
      <c r="B383" s="2">
        <v>99.1</v>
      </c>
      <c r="C383" s="2">
        <v>18.100000000000001</v>
      </c>
      <c r="D383" s="1">
        <v>0.67100000000000004</v>
      </c>
      <c r="E383" s="1">
        <v>24</v>
      </c>
      <c r="F383" s="1">
        <v>666</v>
      </c>
      <c r="G383" s="1">
        <v>20.2</v>
      </c>
      <c r="H383" s="1">
        <v>6.5449999999999999</v>
      </c>
      <c r="I383" s="1">
        <v>21.08</v>
      </c>
      <c r="J383" s="1">
        <v>10.9</v>
      </c>
      <c r="K383">
        <f t="shared" si="5"/>
        <v>18.446200859741936</v>
      </c>
    </row>
    <row r="384" spans="1:11" x14ac:dyDescent="0.3">
      <c r="A384" s="1">
        <v>7.68</v>
      </c>
      <c r="B384" s="2">
        <v>100</v>
      </c>
      <c r="C384" s="2">
        <v>18.100000000000001</v>
      </c>
      <c r="D384" s="1">
        <v>0.7</v>
      </c>
      <c r="E384" s="1">
        <v>24</v>
      </c>
      <c r="F384" s="1">
        <v>666</v>
      </c>
      <c r="G384" s="1">
        <v>20.2</v>
      </c>
      <c r="H384" s="1">
        <v>5.5359999999999996</v>
      </c>
      <c r="I384" s="1">
        <v>23.6</v>
      </c>
      <c r="J384" s="1">
        <v>11.3</v>
      </c>
      <c r="K384">
        <f t="shared" si="5"/>
        <v>11.686816781251148</v>
      </c>
    </row>
    <row r="385" spans="1:11" x14ac:dyDescent="0.3">
      <c r="A385" s="1">
        <v>8.7899999999999991</v>
      </c>
      <c r="B385" s="2">
        <v>100</v>
      </c>
      <c r="C385" s="2">
        <v>18.100000000000001</v>
      </c>
      <c r="D385" s="1">
        <v>0.7</v>
      </c>
      <c r="E385" s="1">
        <v>24</v>
      </c>
      <c r="F385" s="1">
        <v>666</v>
      </c>
      <c r="G385" s="1">
        <v>20.2</v>
      </c>
      <c r="H385" s="1">
        <v>5.52</v>
      </c>
      <c r="I385" s="1">
        <v>24.56</v>
      </c>
      <c r="J385" s="1">
        <v>12.3</v>
      </c>
      <c r="K385">
        <f t="shared" si="5"/>
        <v>10.9886361726274</v>
      </c>
    </row>
    <row r="386" spans="1:11" x14ac:dyDescent="0.3">
      <c r="A386" s="1">
        <v>3.49</v>
      </c>
      <c r="B386" s="2">
        <v>91.2</v>
      </c>
      <c r="C386" s="2">
        <v>18.100000000000001</v>
      </c>
      <c r="D386" s="1">
        <v>0.7</v>
      </c>
      <c r="E386" s="1">
        <v>24</v>
      </c>
      <c r="F386" s="1">
        <v>666</v>
      </c>
      <c r="G386" s="1">
        <v>20.2</v>
      </c>
      <c r="H386" s="1">
        <v>4.3680000000000003</v>
      </c>
      <c r="I386" s="1">
        <v>30.63</v>
      </c>
      <c r="J386" s="1">
        <v>8.8000000000000007</v>
      </c>
      <c r="K386">
        <f t="shared" si="5"/>
        <v>1.2203253258098314</v>
      </c>
    </row>
    <row r="387" spans="1:11" x14ac:dyDescent="0.3">
      <c r="A387" s="1">
        <v>2.81</v>
      </c>
      <c r="B387" s="2">
        <v>98.1</v>
      </c>
      <c r="C387" s="2">
        <v>18.100000000000001</v>
      </c>
      <c r="D387" s="1">
        <v>0.7</v>
      </c>
      <c r="E387" s="1">
        <v>24</v>
      </c>
      <c r="F387" s="1">
        <v>666</v>
      </c>
      <c r="G387" s="1">
        <v>20.2</v>
      </c>
      <c r="H387" s="1">
        <v>5.2770000000000001</v>
      </c>
      <c r="I387" s="1">
        <v>30.81</v>
      </c>
      <c r="J387" s="1">
        <v>7.2</v>
      </c>
      <c r="K387">
        <f t="shared" ref="K387:K450" si="6">$R$10+$R$11*H387+$R$12*I387</f>
        <v>5.7358631034078122</v>
      </c>
    </row>
    <row r="388" spans="1:11" x14ac:dyDescent="0.3">
      <c r="A388" s="1">
        <v>7.47</v>
      </c>
      <c r="B388" s="2">
        <v>100</v>
      </c>
      <c r="C388" s="2">
        <v>18.100000000000001</v>
      </c>
      <c r="D388" s="1">
        <v>0.7</v>
      </c>
      <c r="E388" s="1">
        <v>24</v>
      </c>
      <c r="F388" s="1">
        <v>666</v>
      </c>
      <c r="G388" s="1">
        <v>20.2</v>
      </c>
      <c r="H388" s="1">
        <v>4.6520000000000001</v>
      </c>
      <c r="I388" s="1">
        <v>28.28</v>
      </c>
      <c r="J388" s="1">
        <v>10.5</v>
      </c>
      <c r="K388">
        <f t="shared" si="6"/>
        <v>4.1767871988351111</v>
      </c>
    </row>
    <row r="389" spans="1:11" x14ac:dyDescent="0.3">
      <c r="A389" s="1">
        <v>0.38</v>
      </c>
      <c r="B389" s="2">
        <v>89.5</v>
      </c>
      <c r="C389" s="2">
        <v>18.100000000000001</v>
      </c>
      <c r="D389" s="1">
        <v>0.7</v>
      </c>
      <c r="E389" s="1">
        <v>24</v>
      </c>
      <c r="F389" s="1">
        <v>666</v>
      </c>
      <c r="G389" s="1">
        <v>20.2</v>
      </c>
      <c r="H389" s="1">
        <v>5</v>
      </c>
      <c r="I389" s="1">
        <v>31.99</v>
      </c>
      <c r="J389" s="1">
        <v>7.4</v>
      </c>
      <c r="K389">
        <f t="shared" si="6"/>
        <v>3.5666239973385174</v>
      </c>
    </row>
    <row r="390" spans="1:11" x14ac:dyDescent="0.3">
      <c r="A390" s="1">
        <v>5.7</v>
      </c>
      <c r="B390" s="2">
        <v>100</v>
      </c>
      <c r="C390" s="2">
        <v>18.100000000000001</v>
      </c>
      <c r="D390" s="1">
        <v>0.7</v>
      </c>
      <c r="E390" s="1">
        <v>24</v>
      </c>
      <c r="F390" s="1">
        <v>666</v>
      </c>
      <c r="G390" s="1">
        <v>20.2</v>
      </c>
      <c r="H390" s="1">
        <v>4.88</v>
      </c>
      <c r="I390" s="1">
        <v>30.62</v>
      </c>
      <c r="J390" s="1">
        <v>10.199999999999999</v>
      </c>
      <c r="K390">
        <f t="shared" si="6"/>
        <v>3.8352803571325822</v>
      </c>
    </row>
    <row r="391" spans="1:11" x14ac:dyDescent="0.3">
      <c r="A391" s="1">
        <v>5.63</v>
      </c>
      <c r="B391" s="2">
        <v>98.9</v>
      </c>
      <c r="C391" s="2">
        <v>18.100000000000001</v>
      </c>
      <c r="D391" s="1">
        <v>0.7</v>
      </c>
      <c r="E391" s="1">
        <v>24</v>
      </c>
      <c r="F391" s="1">
        <v>666</v>
      </c>
      <c r="G391" s="1">
        <v>20.2</v>
      </c>
      <c r="H391" s="1">
        <v>5.39</v>
      </c>
      <c r="I391" s="1">
        <v>20.85</v>
      </c>
      <c r="J391" s="1">
        <v>11.5</v>
      </c>
      <c r="K391">
        <f t="shared" si="6"/>
        <v>12.709463154709363</v>
      </c>
    </row>
    <row r="392" spans="1:11" x14ac:dyDescent="0.3">
      <c r="A392" s="1">
        <v>9.56</v>
      </c>
      <c r="B392" s="2">
        <v>97</v>
      </c>
      <c r="C392" s="2">
        <v>18.100000000000001</v>
      </c>
      <c r="D392" s="1">
        <v>0.7</v>
      </c>
      <c r="E392" s="1">
        <v>24</v>
      </c>
      <c r="F392" s="1">
        <v>666</v>
      </c>
      <c r="G392" s="1">
        <v>20.2</v>
      </c>
      <c r="H392" s="1">
        <v>5.7130000000000001</v>
      </c>
      <c r="I392" s="1">
        <v>17.11</v>
      </c>
      <c r="J392" s="1">
        <v>15.1</v>
      </c>
      <c r="K392">
        <f t="shared" si="6"/>
        <v>16.757499843723117</v>
      </c>
    </row>
    <row r="393" spans="1:11" x14ac:dyDescent="0.3">
      <c r="A393" s="1">
        <v>0.74</v>
      </c>
      <c r="B393" s="2">
        <v>82.5</v>
      </c>
      <c r="C393" s="2">
        <v>18.100000000000001</v>
      </c>
      <c r="D393" s="1">
        <v>0.7</v>
      </c>
      <c r="E393" s="1">
        <v>24</v>
      </c>
      <c r="F393" s="1">
        <v>666</v>
      </c>
      <c r="G393" s="1">
        <v>20.2</v>
      </c>
      <c r="H393" s="1">
        <v>6.0510000000000002</v>
      </c>
      <c r="I393" s="1">
        <v>18.760000000000002</v>
      </c>
      <c r="J393" s="1">
        <v>23.2</v>
      </c>
      <c r="K393">
        <f t="shared" si="6"/>
        <v>17.419646930926056</v>
      </c>
    </row>
    <row r="394" spans="1:11" x14ac:dyDescent="0.3">
      <c r="A394" s="1">
        <v>0.06</v>
      </c>
      <c r="B394" s="2">
        <v>97</v>
      </c>
      <c r="C394" s="2">
        <v>18.100000000000001</v>
      </c>
      <c r="D394" s="1">
        <v>0.7</v>
      </c>
      <c r="E394" s="1">
        <v>24</v>
      </c>
      <c r="F394" s="1">
        <v>666</v>
      </c>
      <c r="G394" s="1">
        <v>20.2</v>
      </c>
      <c r="H394" s="1">
        <v>5.0359999999999996</v>
      </c>
      <c r="I394" s="1">
        <v>25.68</v>
      </c>
      <c r="J394" s="1">
        <v>9.6999999999999993</v>
      </c>
      <c r="K394">
        <f t="shared" si="6"/>
        <v>7.8033174538550831</v>
      </c>
    </row>
    <row r="395" spans="1:11" x14ac:dyDescent="0.3">
      <c r="A395" s="1">
        <v>0.46</v>
      </c>
      <c r="B395" s="2">
        <v>92.6</v>
      </c>
      <c r="C395" s="2">
        <v>18.100000000000001</v>
      </c>
      <c r="D395" s="1">
        <v>0.69299999999999995</v>
      </c>
      <c r="E395" s="1">
        <v>24</v>
      </c>
      <c r="F395" s="1">
        <v>666</v>
      </c>
      <c r="G395" s="1">
        <v>20.2</v>
      </c>
      <c r="H395" s="1">
        <v>6.1929999999999996</v>
      </c>
      <c r="I395" s="1">
        <v>15.17</v>
      </c>
      <c r="J395" s="1">
        <v>13.8</v>
      </c>
      <c r="K395">
        <f t="shared" si="6"/>
        <v>20.449173244638267</v>
      </c>
    </row>
    <row r="396" spans="1:11" x14ac:dyDescent="0.3">
      <c r="A396" s="1">
        <v>1.28</v>
      </c>
      <c r="B396" s="2">
        <v>94.7</v>
      </c>
      <c r="C396" s="2">
        <v>18.100000000000001</v>
      </c>
      <c r="D396" s="1">
        <v>0.69299999999999995</v>
      </c>
      <c r="E396" s="1">
        <v>24</v>
      </c>
      <c r="F396" s="1">
        <v>666</v>
      </c>
      <c r="G396" s="1">
        <v>20.2</v>
      </c>
      <c r="H396" s="1">
        <v>5.8869999999999996</v>
      </c>
      <c r="I396" s="1">
        <v>16.350000000000001</v>
      </c>
      <c r="J396" s="1">
        <v>12.7</v>
      </c>
      <c r="K396">
        <f t="shared" si="6"/>
        <v>18.132185287023212</v>
      </c>
    </row>
    <row r="397" spans="1:11" x14ac:dyDescent="0.3">
      <c r="A397" s="1">
        <v>5.24</v>
      </c>
      <c r="B397" s="2">
        <v>98.8</v>
      </c>
      <c r="C397" s="2">
        <v>18.100000000000001</v>
      </c>
      <c r="D397" s="1">
        <v>0.69299999999999995</v>
      </c>
      <c r="E397" s="1">
        <v>24</v>
      </c>
      <c r="F397" s="1">
        <v>666</v>
      </c>
      <c r="G397" s="1">
        <v>20.2</v>
      </c>
      <c r="H397" s="1">
        <v>6.4710000000000001</v>
      </c>
      <c r="I397" s="1">
        <v>17.12</v>
      </c>
      <c r="J397" s="1">
        <v>13.1</v>
      </c>
      <c r="K397">
        <f t="shared" si="6"/>
        <v>20.612925552507779</v>
      </c>
    </row>
    <row r="398" spans="1:11" x14ac:dyDescent="0.3">
      <c r="A398" s="1">
        <v>4.78</v>
      </c>
      <c r="B398" s="2">
        <v>96</v>
      </c>
      <c r="C398" s="2">
        <v>18.100000000000001</v>
      </c>
      <c r="D398" s="1">
        <v>0.69299999999999995</v>
      </c>
      <c r="E398" s="1">
        <v>24</v>
      </c>
      <c r="F398" s="1">
        <v>666</v>
      </c>
      <c r="G398" s="1">
        <v>20.2</v>
      </c>
      <c r="H398" s="1">
        <v>6.4050000000000002</v>
      </c>
      <c r="I398" s="1">
        <v>19.37</v>
      </c>
      <c r="J398" s="1">
        <v>12.5</v>
      </c>
      <c r="K398">
        <f t="shared" si="6"/>
        <v>18.831363293492281</v>
      </c>
    </row>
    <row r="399" spans="1:11" x14ac:dyDescent="0.3">
      <c r="A399" s="1">
        <v>5.8</v>
      </c>
      <c r="B399" s="2">
        <v>98.9</v>
      </c>
      <c r="C399" s="2">
        <v>18.100000000000001</v>
      </c>
      <c r="D399" s="1">
        <v>0.69299999999999995</v>
      </c>
      <c r="E399" s="1">
        <v>24</v>
      </c>
      <c r="F399" s="1">
        <v>666</v>
      </c>
      <c r="G399" s="1">
        <v>20.2</v>
      </c>
      <c r="H399" s="1">
        <v>5.7469999999999999</v>
      </c>
      <c r="I399" s="1">
        <v>19.920000000000002</v>
      </c>
      <c r="J399" s="1">
        <v>8.5</v>
      </c>
      <c r="K399">
        <f t="shared" si="6"/>
        <v>15.125695715964556</v>
      </c>
    </row>
    <row r="400" spans="1:11" x14ac:dyDescent="0.3">
      <c r="A400" s="1">
        <v>1.22</v>
      </c>
      <c r="B400" s="2">
        <v>100</v>
      </c>
      <c r="C400" s="2">
        <v>18.100000000000001</v>
      </c>
      <c r="D400" s="1">
        <v>0.69299999999999995</v>
      </c>
      <c r="E400" s="1">
        <v>24</v>
      </c>
      <c r="F400" s="1">
        <v>666</v>
      </c>
      <c r="G400" s="1">
        <v>20.2</v>
      </c>
      <c r="H400" s="1">
        <v>5.4530000000000003</v>
      </c>
      <c r="I400" s="1">
        <v>30.59</v>
      </c>
      <c r="J400" s="1">
        <v>5</v>
      </c>
      <c r="K400">
        <f t="shared" si="6"/>
        <v>6.7738646221847532</v>
      </c>
    </row>
    <row r="401" spans="1:11" x14ac:dyDescent="0.3">
      <c r="A401" s="1">
        <v>5.93</v>
      </c>
      <c r="B401" s="2">
        <v>77.8</v>
      </c>
      <c r="C401" s="2">
        <v>18.100000000000001</v>
      </c>
      <c r="D401" s="1">
        <v>0.69299999999999995</v>
      </c>
      <c r="E401" s="1">
        <v>24</v>
      </c>
      <c r="F401" s="1">
        <v>666</v>
      </c>
      <c r="G401" s="1">
        <v>20.2</v>
      </c>
      <c r="H401" s="1">
        <v>5.8520000000000003</v>
      </c>
      <c r="I401" s="1">
        <v>29.97</v>
      </c>
      <c r="J401" s="1">
        <v>6.3</v>
      </c>
      <c r="K401">
        <f t="shared" si="6"/>
        <v>9.204947195166401</v>
      </c>
    </row>
    <row r="402" spans="1:11" x14ac:dyDescent="0.3">
      <c r="A402" s="1">
        <v>4.1399999999999997</v>
      </c>
      <c r="B402" s="2">
        <v>100</v>
      </c>
      <c r="C402" s="2">
        <v>18.100000000000001</v>
      </c>
      <c r="D402" s="1">
        <v>0.69299999999999995</v>
      </c>
      <c r="E402" s="1">
        <v>24</v>
      </c>
      <c r="F402" s="1">
        <v>666</v>
      </c>
      <c r="G402" s="1">
        <v>20.2</v>
      </c>
      <c r="H402" s="1">
        <v>5.9870000000000001</v>
      </c>
      <c r="I402" s="1">
        <v>26.77</v>
      </c>
      <c r="J402" s="1">
        <v>5.6</v>
      </c>
      <c r="K402">
        <f t="shared" si="6"/>
        <v>11.948290242633043</v>
      </c>
    </row>
    <row r="403" spans="1:11" x14ac:dyDescent="0.3">
      <c r="A403" s="1">
        <v>1.3</v>
      </c>
      <c r="B403" s="2">
        <v>100</v>
      </c>
      <c r="C403" s="2">
        <v>18.100000000000001</v>
      </c>
      <c r="D403" s="1">
        <v>0.69299999999999995</v>
      </c>
      <c r="E403" s="1">
        <v>24</v>
      </c>
      <c r="F403" s="1">
        <v>666</v>
      </c>
      <c r="G403" s="1">
        <v>20.2</v>
      </c>
      <c r="H403" s="1">
        <v>6.343</v>
      </c>
      <c r="I403" s="1">
        <v>20.32</v>
      </c>
      <c r="J403" s="1">
        <v>7.2</v>
      </c>
      <c r="K403">
        <f t="shared" si="6"/>
        <v>17.905246020931486</v>
      </c>
    </row>
    <row r="404" spans="1:11" x14ac:dyDescent="0.3">
      <c r="A404" s="1">
        <v>8.65</v>
      </c>
      <c r="B404" s="2">
        <v>100</v>
      </c>
      <c r="C404" s="2">
        <v>18.100000000000001</v>
      </c>
      <c r="D404" s="1">
        <v>0.69299999999999995</v>
      </c>
      <c r="E404" s="1">
        <v>24</v>
      </c>
      <c r="F404" s="1">
        <v>666</v>
      </c>
      <c r="G404" s="1">
        <v>20.2</v>
      </c>
      <c r="H404" s="1">
        <v>6.4039999999999999</v>
      </c>
      <c r="I404" s="1">
        <v>20.309999999999999</v>
      </c>
      <c r="J404" s="1">
        <v>12.1</v>
      </c>
      <c r="K404">
        <f t="shared" si="6"/>
        <v>18.22245167131846</v>
      </c>
    </row>
    <row r="405" spans="1:11" x14ac:dyDescent="0.3">
      <c r="A405" s="1">
        <v>4</v>
      </c>
      <c r="B405" s="2">
        <v>96</v>
      </c>
      <c r="C405" s="2">
        <v>18.100000000000001</v>
      </c>
      <c r="D405" s="1">
        <v>0.69299999999999995</v>
      </c>
      <c r="E405" s="1">
        <v>24</v>
      </c>
      <c r="F405" s="1">
        <v>666</v>
      </c>
      <c r="G405" s="1">
        <v>20.2</v>
      </c>
      <c r="H405" s="1">
        <v>5.3490000000000002</v>
      </c>
      <c r="I405" s="1">
        <v>19.77</v>
      </c>
      <c r="J405" s="1">
        <v>8.3000000000000007</v>
      </c>
      <c r="K405">
        <f t="shared" si="6"/>
        <v>13.194323848335227</v>
      </c>
    </row>
    <row r="406" spans="1:11" x14ac:dyDescent="0.3">
      <c r="A406" s="1">
        <v>0.74</v>
      </c>
      <c r="B406" s="2">
        <v>85.4</v>
      </c>
      <c r="C406" s="2">
        <v>18.100000000000001</v>
      </c>
      <c r="D406" s="1">
        <v>0.69299999999999995</v>
      </c>
      <c r="E406" s="1">
        <v>24</v>
      </c>
      <c r="F406" s="1">
        <v>666</v>
      </c>
      <c r="G406" s="1">
        <v>20.2</v>
      </c>
      <c r="H406" s="1">
        <v>5.5309999999999997</v>
      </c>
      <c r="I406" s="1">
        <v>27.38</v>
      </c>
      <c r="J406" s="1">
        <v>8.5</v>
      </c>
      <c r="K406">
        <f t="shared" si="6"/>
        <v>9.2332283378866542</v>
      </c>
    </row>
    <row r="407" spans="1:11" x14ac:dyDescent="0.3">
      <c r="A407" s="1">
        <v>1.1599999999999999</v>
      </c>
      <c r="B407" s="2">
        <v>100</v>
      </c>
      <c r="C407" s="2">
        <v>18.100000000000001</v>
      </c>
      <c r="D407" s="1">
        <v>0.69299999999999995</v>
      </c>
      <c r="E407" s="1">
        <v>24</v>
      </c>
      <c r="F407" s="1">
        <v>666</v>
      </c>
      <c r="G407" s="1">
        <v>20.2</v>
      </c>
      <c r="H407" s="1">
        <v>5.6829999999999998</v>
      </c>
      <c r="I407" s="1">
        <v>22.98</v>
      </c>
      <c r="J407" s="1">
        <v>5</v>
      </c>
      <c r="K407">
        <f t="shared" si="6"/>
        <v>12.834012782179979</v>
      </c>
    </row>
    <row r="408" spans="1:11" x14ac:dyDescent="0.3">
      <c r="A408" s="1">
        <v>4.8899999999999997</v>
      </c>
      <c r="B408" s="2">
        <v>100</v>
      </c>
      <c r="C408" s="2">
        <v>18.100000000000001</v>
      </c>
      <c r="D408" s="1">
        <v>0.65900000000000003</v>
      </c>
      <c r="E408" s="1">
        <v>24</v>
      </c>
      <c r="F408" s="1">
        <v>666</v>
      </c>
      <c r="G408" s="1">
        <v>20.2</v>
      </c>
      <c r="H408" s="1">
        <v>4.1379999999999999</v>
      </c>
      <c r="I408" s="1">
        <v>23.34</v>
      </c>
      <c r="J408" s="1">
        <v>11.9</v>
      </c>
      <c r="K408">
        <f t="shared" si="6"/>
        <v>4.7313163460521235</v>
      </c>
    </row>
    <row r="409" spans="1:11" x14ac:dyDescent="0.3">
      <c r="A409" s="1">
        <v>1.65</v>
      </c>
      <c r="B409" s="2">
        <v>100</v>
      </c>
      <c r="C409" s="2">
        <v>18.100000000000001</v>
      </c>
      <c r="D409" s="1">
        <v>0.65900000000000003</v>
      </c>
      <c r="E409" s="1">
        <v>24</v>
      </c>
      <c r="F409" s="1">
        <v>666</v>
      </c>
      <c r="G409" s="1">
        <v>20.2</v>
      </c>
      <c r="H409" s="1">
        <v>5.6079999999999997</v>
      </c>
      <c r="I409" s="1">
        <v>12.13</v>
      </c>
      <c r="J409" s="1">
        <v>27.9</v>
      </c>
      <c r="K409">
        <f t="shared" si="6"/>
        <v>19.421491609903537</v>
      </c>
    </row>
    <row r="410" spans="1:11" x14ac:dyDescent="0.3">
      <c r="A410" s="1">
        <v>5.75</v>
      </c>
      <c r="B410" s="2">
        <v>97.9</v>
      </c>
      <c r="C410" s="2">
        <v>18.100000000000001</v>
      </c>
      <c r="D410" s="1">
        <v>0.59699999999999998</v>
      </c>
      <c r="E410" s="1">
        <v>24</v>
      </c>
      <c r="F410" s="1">
        <v>666</v>
      </c>
      <c r="G410" s="1">
        <v>20.2</v>
      </c>
      <c r="H410" s="1">
        <v>5.617</v>
      </c>
      <c r="I410" s="1">
        <v>26.4</v>
      </c>
      <c r="J410" s="1">
        <v>17.2</v>
      </c>
      <c r="K410">
        <f t="shared" si="6"/>
        <v>10.300891272098848</v>
      </c>
    </row>
    <row r="411" spans="1:11" x14ac:dyDescent="0.3">
      <c r="A411" s="1">
        <v>8.1300000000000008</v>
      </c>
      <c r="B411" s="2">
        <v>100</v>
      </c>
      <c r="C411" s="2">
        <v>18.100000000000001</v>
      </c>
      <c r="D411" s="1">
        <v>0.59699999999999998</v>
      </c>
      <c r="E411" s="1">
        <v>24</v>
      </c>
      <c r="F411" s="1">
        <v>666</v>
      </c>
      <c r="G411" s="1">
        <v>20.2</v>
      </c>
      <c r="H411" s="1">
        <v>6.8520000000000003</v>
      </c>
      <c r="I411" s="1">
        <v>19.78</v>
      </c>
      <c r="J411" s="1">
        <v>27.5</v>
      </c>
      <c r="K411">
        <f t="shared" si="6"/>
        <v>20.845366605450621</v>
      </c>
    </row>
    <row r="412" spans="1:11" x14ac:dyDescent="0.3">
      <c r="A412" s="1">
        <v>5</v>
      </c>
      <c r="B412" s="2">
        <v>100</v>
      </c>
      <c r="C412" s="2">
        <v>18.100000000000001</v>
      </c>
      <c r="D412" s="1">
        <v>0.59699999999999998</v>
      </c>
      <c r="E412" s="1">
        <v>24</v>
      </c>
      <c r="F412" s="1">
        <v>666</v>
      </c>
      <c r="G412" s="1">
        <v>20.2</v>
      </c>
      <c r="H412" s="1">
        <v>5.7569999999999997</v>
      </c>
      <c r="I412" s="1">
        <v>10.11</v>
      </c>
      <c r="J412" s="1">
        <v>15</v>
      </c>
      <c r="K412">
        <f t="shared" si="6"/>
        <v>21.478178854742822</v>
      </c>
    </row>
    <row r="413" spans="1:11" x14ac:dyDescent="0.3">
      <c r="A413" s="1">
        <v>5.84</v>
      </c>
      <c r="B413" s="2">
        <v>100</v>
      </c>
      <c r="C413" s="2">
        <v>18.100000000000001</v>
      </c>
      <c r="D413" s="1">
        <v>0.59699999999999998</v>
      </c>
      <c r="E413" s="1">
        <v>24</v>
      </c>
      <c r="F413" s="1">
        <v>666</v>
      </c>
      <c r="G413" s="1">
        <v>20.2</v>
      </c>
      <c r="H413" s="1">
        <v>6.657</v>
      </c>
      <c r="I413" s="1">
        <v>21.22</v>
      </c>
      <c r="J413" s="1">
        <v>17.2</v>
      </c>
      <c r="K413">
        <f t="shared" si="6"/>
        <v>18.926886947193449</v>
      </c>
    </row>
    <row r="414" spans="1:11" x14ac:dyDescent="0.3">
      <c r="A414" s="1">
        <v>4.47</v>
      </c>
      <c r="B414" s="2">
        <v>100</v>
      </c>
      <c r="C414" s="2">
        <v>18.100000000000001</v>
      </c>
      <c r="D414" s="1">
        <v>0.59699999999999998</v>
      </c>
      <c r="E414" s="1">
        <v>24</v>
      </c>
      <c r="F414" s="1">
        <v>666</v>
      </c>
      <c r="G414" s="1">
        <v>20.2</v>
      </c>
      <c r="H414" s="1">
        <v>4.6280000000000001</v>
      </c>
      <c r="I414" s="1">
        <v>34.369999999999997</v>
      </c>
      <c r="J414" s="1">
        <v>17.899999999999999</v>
      </c>
      <c r="K414">
        <f t="shared" si="6"/>
        <v>0.14255003166429603</v>
      </c>
    </row>
    <row r="415" spans="1:11" x14ac:dyDescent="0.3">
      <c r="A415" s="1">
        <v>1.83</v>
      </c>
      <c r="B415" s="2">
        <v>100</v>
      </c>
      <c r="C415" s="2">
        <v>18.100000000000001</v>
      </c>
      <c r="D415" s="1">
        <v>0.59699999999999998</v>
      </c>
      <c r="E415" s="1">
        <v>24</v>
      </c>
      <c r="F415" s="1">
        <v>666</v>
      </c>
      <c r="G415" s="1">
        <v>20.2</v>
      </c>
      <c r="H415" s="1">
        <v>5.1550000000000002</v>
      </c>
      <c r="I415" s="1">
        <v>20.079999999999998</v>
      </c>
      <c r="J415" s="1">
        <v>16.3</v>
      </c>
      <c r="K415">
        <f t="shared" si="6"/>
        <v>12.00680389575826</v>
      </c>
    </row>
    <row r="416" spans="1:11" x14ac:dyDescent="0.3">
      <c r="A416" s="1">
        <v>9.83</v>
      </c>
      <c r="B416" s="2">
        <v>100</v>
      </c>
      <c r="C416" s="2">
        <v>18.100000000000001</v>
      </c>
      <c r="D416" s="1">
        <v>0.69299999999999995</v>
      </c>
      <c r="E416" s="1">
        <v>24</v>
      </c>
      <c r="F416" s="1">
        <v>666</v>
      </c>
      <c r="G416" s="1">
        <v>20.2</v>
      </c>
      <c r="H416" s="1">
        <v>4.5190000000000001</v>
      </c>
      <c r="I416" s="1">
        <v>36.979999999999997</v>
      </c>
      <c r="J416" s="1">
        <v>7</v>
      </c>
      <c r="K416">
        <f t="shared" si="6"/>
        <v>-2.0893371110055661</v>
      </c>
    </row>
    <row r="417" spans="1:11" x14ac:dyDescent="0.3">
      <c r="A417" s="1">
        <v>8.66</v>
      </c>
      <c r="B417" s="2">
        <v>100</v>
      </c>
      <c r="C417" s="2">
        <v>18.100000000000001</v>
      </c>
      <c r="D417" s="1">
        <v>0.67900000000000005</v>
      </c>
      <c r="E417" s="1">
        <v>24</v>
      </c>
      <c r="F417" s="1">
        <v>666</v>
      </c>
      <c r="G417" s="1">
        <v>20.2</v>
      </c>
      <c r="H417" s="1">
        <v>6.4340000000000002</v>
      </c>
      <c r="I417" s="1">
        <v>29.05</v>
      </c>
      <c r="J417" s="1">
        <v>7.2</v>
      </c>
      <c r="K417">
        <f t="shared" si="6"/>
        <v>12.761083469554869</v>
      </c>
    </row>
    <row r="418" spans="1:11" x14ac:dyDescent="0.3">
      <c r="A418" s="1">
        <v>9.66</v>
      </c>
      <c r="B418" s="2">
        <v>90.8</v>
      </c>
      <c r="C418" s="2">
        <v>18.100000000000001</v>
      </c>
      <c r="D418" s="1">
        <v>0.67900000000000005</v>
      </c>
      <c r="E418" s="1">
        <v>24</v>
      </c>
      <c r="F418" s="1">
        <v>666</v>
      </c>
      <c r="G418" s="1">
        <v>20.2</v>
      </c>
      <c r="H418" s="1">
        <v>6.782</v>
      </c>
      <c r="I418" s="1">
        <v>25.79</v>
      </c>
      <c r="J418" s="1">
        <v>7.5</v>
      </c>
      <c r="K418">
        <f t="shared" si="6"/>
        <v>16.628157857739851</v>
      </c>
    </row>
    <row r="419" spans="1:11" x14ac:dyDescent="0.3">
      <c r="A419" s="1">
        <v>9.82</v>
      </c>
      <c r="B419" s="2">
        <v>89.1</v>
      </c>
      <c r="C419" s="2">
        <v>18.100000000000001</v>
      </c>
      <c r="D419" s="1">
        <v>0.67900000000000005</v>
      </c>
      <c r="E419" s="1">
        <v>24</v>
      </c>
      <c r="F419" s="1">
        <v>666</v>
      </c>
      <c r="G419" s="1">
        <v>20.2</v>
      </c>
      <c r="H419" s="1">
        <v>5.3040000000000003</v>
      </c>
      <c r="I419" s="1">
        <v>26.64</v>
      </c>
      <c r="J419" s="1">
        <v>10.4</v>
      </c>
      <c r="K419">
        <f t="shared" si="6"/>
        <v>8.5520566327829179</v>
      </c>
    </row>
    <row r="420" spans="1:11" x14ac:dyDescent="0.3">
      <c r="A420" s="1">
        <v>6.11</v>
      </c>
      <c r="B420" s="2">
        <v>100</v>
      </c>
      <c r="C420" s="2">
        <v>18.100000000000001</v>
      </c>
      <c r="D420" s="1">
        <v>0.67900000000000005</v>
      </c>
      <c r="E420" s="1">
        <v>24</v>
      </c>
      <c r="F420" s="1">
        <v>666</v>
      </c>
      <c r="G420" s="1">
        <v>20.2</v>
      </c>
      <c r="H420" s="1">
        <v>5.9569999999999999</v>
      </c>
      <c r="I420" s="1">
        <v>20.62</v>
      </c>
      <c r="J420" s="1">
        <v>8.8000000000000007</v>
      </c>
      <c r="K420">
        <f t="shared" si="6"/>
        <v>15.745950358704338</v>
      </c>
    </row>
    <row r="421" spans="1:11" x14ac:dyDescent="0.3">
      <c r="A421" s="1">
        <v>5.26</v>
      </c>
      <c r="B421" s="2">
        <v>76.5</v>
      </c>
      <c r="C421" s="2">
        <v>18.100000000000001</v>
      </c>
      <c r="D421" s="1">
        <v>0.71799999999999997</v>
      </c>
      <c r="E421" s="1">
        <v>24</v>
      </c>
      <c r="F421" s="1">
        <v>666</v>
      </c>
      <c r="G421" s="1">
        <v>20.2</v>
      </c>
      <c r="H421" s="1">
        <v>6.8239999999999998</v>
      </c>
      <c r="I421" s="1">
        <v>22.74</v>
      </c>
      <c r="J421" s="1">
        <v>8.4</v>
      </c>
      <c r="K421">
        <f t="shared" si="6"/>
        <v>18.801331872526578</v>
      </c>
    </row>
    <row r="422" spans="1:11" x14ac:dyDescent="0.3">
      <c r="A422" s="1">
        <v>3.8</v>
      </c>
      <c r="B422" s="2">
        <v>100</v>
      </c>
      <c r="C422" s="2">
        <v>18.100000000000001</v>
      </c>
      <c r="D422" s="1">
        <v>0.71799999999999997</v>
      </c>
      <c r="E422" s="1">
        <v>24</v>
      </c>
      <c r="F422" s="1">
        <v>666</v>
      </c>
      <c r="G422" s="1">
        <v>20.2</v>
      </c>
      <c r="H422" s="1">
        <v>6.4109999999999996</v>
      </c>
      <c r="I422" s="1">
        <v>15.02</v>
      </c>
      <c r="J422" s="1">
        <v>16.7</v>
      </c>
      <c r="K422">
        <f t="shared" si="6"/>
        <v>21.656190775360258</v>
      </c>
    </row>
    <row r="423" spans="1:11" x14ac:dyDescent="0.3">
      <c r="A423" s="1">
        <v>0.1</v>
      </c>
      <c r="B423" s="2">
        <v>95.3</v>
      </c>
      <c r="C423" s="2">
        <v>18.100000000000001</v>
      </c>
      <c r="D423" s="1">
        <v>0.71799999999999997</v>
      </c>
      <c r="E423" s="1">
        <v>24</v>
      </c>
      <c r="F423" s="1">
        <v>666</v>
      </c>
      <c r="G423" s="1">
        <v>20.2</v>
      </c>
      <c r="H423" s="1">
        <v>6.0060000000000002</v>
      </c>
      <c r="I423" s="1">
        <v>15.7</v>
      </c>
      <c r="J423" s="1">
        <v>14.2</v>
      </c>
      <c r="K423">
        <f t="shared" si="6"/>
        <v>19.155997974417946</v>
      </c>
    </row>
    <row r="424" spans="1:11" x14ac:dyDescent="0.3">
      <c r="A424" s="1">
        <v>7.09</v>
      </c>
      <c r="B424" s="2">
        <v>87.6</v>
      </c>
      <c r="C424" s="2">
        <v>18.100000000000001</v>
      </c>
      <c r="D424" s="1">
        <v>0.61399999999999999</v>
      </c>
      <c r="E424" s="1">
        <v>24</v>
      </c>
      <c r="F424" s="1">
        <v>666</v>
      </c>
      <c r="G424" s="1">
        <v>20.2</v>
      </c>
      <c r="H424" s="1">
        <v>5.6479999999999997</v>
      </c>
      <c r="I424" s="1">
        <v>14.1</v>
      </c>
      <c r="J424" s="1">
        <v>20.8</v>
      </c>
      <c r="K424">
        <f t="shared" si="6"/>
        <v>18.359837210816067</v>
      </c>
    </row>
    <row r="425" spans="1:11" x14ac:dyDescent="0.3">
      <c r="A425" s="1">
        <v>2.08</v>
      </c>
      <c r="B425" s="2">
        <v>85.1</v>
      </c>
      <c r="C425" s="2">
        <v>18.100000000000001</v>
      </c>
      <c r="D425" s="1">
        <v>0.61399999999999999</v>
      </c>
      <c r="E425" s="1">
        <v>24</v>
      </c>
      <c r="F425" s="1">
        <v>666</v>
      </c>
      <c r="G425" s="1">
        <v>20.2</v>
      </c>
      <c r="H425" s="1">
        <v>6.1029999999999998</v>
      </c>
      <c r="I425" s="1">
        <v>23.29</v>
      </c>
      <c r="J425" s="1">
        <v>13.4</v>
      </c>
      <c r="K425">
        <f t="shared" si="6"/>
        <v>14.774692651985653</v>
      </c>
    </row>
    <row r="426" spans="1:11" x14ac:dyDescent="0.3">
      <c r="A426" s="1">
        <v>6.32</v>
      </c>
      <c r="B426" s="2">
        <v>70.599999999999994</v>
      </c>
      <c r="C426" s="2">
        <v>18.100000000000001</v>
      </c>
      <c r="D426" s="1">
        <v>0.58399999999999996</v>
      </c>
      <c r="E426" s="1">
        <v>24</v>
      </c>
      <c r="F426" s="1">
        <v>666</v>
      </c>
      <c r="G426" s="1">
        <v>20.2</v>
      </c>
      <c r="H426" s="1">
        <v>5.5650000000000004</v>
      </c>
      <c r="I426" s="1">
        <v>17.16</v>
      </c>
      <c r="J426" s="1">
        <v>11.7</v>
      </c>
      <c r="K426">
        <f t="shared" si="6"/>
        <v>15.971353305329101</v>
      </c>
    </row>
    <row r="427" spans="1:11" x14ac:dyDescent="0.3">
      <c r="A427" s="1">
        <v>1.71</v>
      </c>
      <c r="B427" s="2">
        <v>95.4</v>
      </c>
      <c r="C427" s="2">
        <v>18.100000000000001</v>
      </c>
      <c r="D427" s="1">
        <v>0.67900000000000005</v>
      </c>
      <c r="E427" s="1">
        <v>24</v>
      </c>
      <c r="F427" s="1">
        <v>666</v>
      </c>
      <c r="G427" s="1">
        <v>20.2</v>
      </c>
      <c r="H427" s="1">
        <v>5.8959999999999999</v>
      </c>
      <c r="I427" s="1">
        <v>24.39</v>
      </c>
      <c r="J427" s="1">
        <v>8.3000000000000007</v>
      </c>
      <c r="K427">
        <f t="shared" si="6"/>
        <v>13.013477371559445</v>
      </c>
    </row>
    <row r="428" spans="1:11" x14ac:dyDescent="0.3">
      <c r="A428" s="1">
        <v>4.53</v>
      </c>
      <c r="B428" s="2">
        <v>59.7</v>
      </c>
      <c r="C428" s="2">
        <v>18.100000000000001</v>
      </c>
      <c r="D428" s="1">
        <v>0.58399999999999996</v>
      </c>
      <c r="E428" s="1">
        <v>24</v>
      </c>
      <c r="F428" s="1">
        <v>666</v>
      </c>
      <c r="G428" s="1">
        <v>20.2</v>
      </c>
      <c r="H428" s="1">
        <v>5.8369999999999997</v>
      </c>
      <c r="I428" s="1">
        <v>15.69</v>
      </c>
      <c r="J428" s="1">
        <v>10.199999999999999</v>
      </c>
      <c r="K428">
        <f t="shared" si="6"/>
        <v>18.30140238840751</v>
      </c>
    </row>
    <row r="429" spans="1:11" x14ac:dyDescent="0.3">
      <c r="A429" s="1">
        <v>2.64</v>
      </c>
      <c r="B429" s="2">
        <v>78.7</v>
      </c>
      <c r="C429" s="2">
        <v>18.100000000000001</v>
      </c>
      <c r="D429" s="1">
        <v>0.67900000000000005</v>
      </c>
      <c r="E429" s="1">
        <v>24</v>
      </c>
      <c r="F429" s="1">
        <v>666</v>
      </c>
      <c r="G429" s="1">
        <v>20.2</v>
      </c>
      <c r="H429" s="1">
        <v>6.202</v>
      </c>
      <c r="I429" s="1">
        <v>14.52</v>
      </c>
      <c r="J429" s="1">
        <v>10.9</v>
      </c>
      <c r="K429">
        <f t="shared" si="6"/>
        <v>20.91255925375598</v>
      </c>
    </row>
    <row r="430" spans="1:11" x14ac:dyDescent="0.3">
      <c r="A430" s="1">
        <v>1.78</v>
      </c>
      <c r="B430" s="2">
        <v>78.099999999999994</v>
      </c>
      <c r="C430" s="2">
        <v>18.100000000000001</v>
      </c>
      <c r="D430" s="1">
        <v>0.67900000000000005</v>
      </c>
      <c r="E430" s="1">
        <v>24</v>
      </c>
      <c r="F430" s="1">
        <v>666</v>
      </c>
      <c r="G430" s="1">
        <v>20.2</v>
      </c>
      <c r="H430" s="1">
        <v>6.1929999999999996</v>
      </c>
      <c r="I430" s="1">
        <v>21.52</v>
      </c>
      <c r="J430" s="1">
        <v>11</v>
      </c>
      <c r="K430">
        <f t="shared" si="6"/>
        <v>16.370197822188047</v>
      </c>
    </row>
    <row r="431" spans="1:11" x14ac:dyDescent="0.3">
      <c r="A431" s="1">
        <v>6.23</v>
      </c>
      <c r="B431" s="2">
        <v>95.6</v>
      </c>
      <c r="C431" s="2">
        <v>18.100000000000001</v>
      </c>
      <c r="D431" s="1">
        <v>0.67900000000000005</v>
      </c>
      <c r="E431" s="1">
        <v>24</v>
      </c>
      <c r="F431" s="1">
        <v>666</v>
      </c>
      <c r="G431" s="1">
        <v>20.2</v>
      </c>
      <c r="H431" s="1">
        <v>6.38</v>
      </c>
      <c r="I431" s="1">
        <v>24.08</v>
      </c>
      <c r="J431" s="1">
        <v>9.5</v>
      </c>
      <c r="K431">
        <f t="shared" si="6"/>
        <v>15.678485839594018</v>
      </c>
    </row>
    <row r="432" spans="1:11" x14ac:dyDescent="0.3">
      <c r="A432" s="1">
        <v>5.24</v>
      </c>
      <c r="B432" s="2">
        <v>86.1</v>
      </c>
      <c r="C432" s="2">
        <v>18.100000000000001</v>
      </c>
      <c r="D432" s="1">
        <v>0.58399999999999996</v>
      </c>
      <c r="E432" s="1">
        <v>24</v>
      </c>
      <c r="F432" s="1">
        <v>666</v>
      </c>
      <c r="G432" s="1">
        <v>20.2</v>
      </c>
      <c r="H432" s="1">
        <v>6.3479999999999999</v>
      </c>
      <c r="I432" s="1">
        <v>17.64</v>
      </c>
      <c r="J432" s="1">
        <v>14.5</v>
      </c>
      <c r="K432">
        <f t="shared" si="6"/>
        <v>19.652240296627436</v>
      </c>
    </row>
    <row r="433" spans="1:11" x14ac:dyDescent="0.3">
      <c r="A433" s="1">
        <v>6.65</v>
      </c>
      <c r="B433" s="2">
        <v>94.3</v>
      </c>
      <c r="C433" s="2">
        <v>18.100000000000001</v>
      </c>
      <c r="D433" s="1">
        <v>0.58399999999999996</v>
      </c>
      <c r="E433" s="1">
        <v>24</v>
      </c>
      <c r="F433" s="1">
        <v>666</v>
      </c>
      <c r="G433" s="1">
        <v>20.2</v>
      </c>
      <c r="H433" s="1">
        <v>6.8330000000000002</v>
      </c>
      <c r="I433" s="1">
        <v>19.690000000000001</v>
      </c>
      <c r="J433" s="1">
        <v>14.1</v>
      </c>
      <c r="K433">
        <f t="shared" si="6"/>
        <v>20.806377883830201</v>
      </c>
    </row>
    <row r="434" spans="1:11" x14ac:dyDescent="0.3">
      <c r="A434" s="1">
        <v>4.09</v>
      </c>
      <c r="B434" s="2">
        <v>74.8</v>
      </c>
      <c r="C434" s="2">
        <v>18.100000000000001</v>
      </c>
      <c r="D434" s="1">
        <v>0.58399999999999996</v>
      </c>
      <c r="E434" s="1">
        <v>24</v>
      </c>
      <c r="F434" s="1">
        <v>666</v>
      </c>
      <c r="G434" s="1">
        <v>20.2</v>
      </c>
      <c r="H434" s="1">
        <v>6.4249999999999998</v>
      </c>
      <c r="I434" s="1">
        <v>12.03</v>
      </c>
      <c r="J434" s="1">
        <v>16.100000000000001</v>
      </c>
      <c r="K434">
        <f t="shared" si="6"/>
        <v>23.648169226530914</v>
      </c>
    </row>
    <row r="435" spans="1:11" x14ac:dyDescent="0.3">
      <c r="A435" s="1">
        <v>2.19</v>
      </c>
      <c r="B435" s="2">
        <v>87.9</v>
      </c>
      <c r="C435" s="2">
        <v>18.100000000000001</v>
      </c>
      <c r="D435" s="1">
        <v>0.71299999999999997</v>
      </c>
      <c r="E435" s="1">
        <v>24</v>
      </c>
      <c r="F435" s="1">
        <v>666</v>
      </c>
      <c r="G435" s="1">
        <v>20.2</v>
      </c>
      <c r="H435" s="1">
        <v>6.4359999999999999</v>
      </c>
      <c r="I435" s="1">
        <v>16.22</v>
      </c>
      <c r="J435" s="1">
        <v>14.3</v>
      </c>
      <c r="K435">
        <f t="shared" si="6"/>
        <v>21.012730473875717</v>
      </c>
    </row>
    <row r="436" spans="1:11" x14ac:dyDescent="0.3">
      <c r="A436" s="1">
        <v>3.14</v>
      </c>
      <c r="B436" s="2">
        <v>95</v>
      </c>
      <c r="C436" s="2">
        <v>18.100000000000001</v>
      </c>
      <c r="D436" s="1">
        <v>0.71299999999999997</v>
      </c>
      <c r="E436" s="1">
        <v>24</v>
      </c>
      <c r="F436" s="1">
        <v>666</v>
      </c>
      <c r="G436" s="1">
        <v>20.2</v>
      </c>
      <c r="H436" s="1">
        <v>6.2080000000000002</v>
      </c>
      <c r="I436" s="1">
        <v>15.17</v>
      </c>
      <c r="J436" s="1">
        <v>11.7</v>
      </c>
      <c r="K436">
        <f t="shared" si="6"/>
        <v>20.525595064403319</v>
      </c>
    </row>
    <row r="437" spans="1:11" x14ac:dyDescent="0.3">
      <c r="A437" s="1">
        <v>0.75</v>
      </c>
      <c r="B437" s="2">
        <v>94.6</v>
      </c>
      <c r="C437" s="2">
        <v>18.100000000000001</v>
      </c>
      <c r="D437" s="1">
        <v>0.74</v>
      </c>
      <c r="E437" s="1">
        <v>24</v>
      </c>
      <c r="F437" s="1">
        <v>666</v>
      </c>
      <c r="G437" s="1">
        <v>20.2</v>
      </c>
      <c r="H437" s="1">
        <v>6.6289999999999996</v>
      </c>
      <c r="I437" s="1">
        <v>23.27</v>
      </c>
      <c r="J437" s="1">
        <v>13.4</v>
      </c>
      <c r="K437">
        <f t="shared" si="6"/>
        <v>17.467398298431561</v>
      </c>
    </row>
    <row r="438" spans="1:11" x14ac:dyDescent="0.3">
      <c r="A438" s="1">
        <v>9.76</v>
      </c>
      <c r="B438" s="2">
        <v>93.3</v>
      </c>
      <c r="C438" s="2">
        <v>18.100000000000001</v>
      </c>
      <c r="D438" s="1">
        <v>0.74</v>
      </c>
      <c r="E438" s="1">
        <v>24</v>
      </c>
      <c r="F438" s="1">
        <v>666</v>
      </c>
      <c r="G438" s="1">
        <v>20.2</v>
      </c>
      <c r="H438" s="1">
        <v>6.4610000000000003</v>
      </c>
      <c r="I438" s="1">
        <v>18.05</v>
      </c>
      <c r="J438" s="1">
        <v>9.6</v>
      </c>
      <c r="K438">
        <f t="shared" si="6"/>
        <v>19.964584421817378</v>
      </c>
    </row>
    <row r="439" spans="1:11" x14ac:dyDescent="0.3">
      <c r="A439" s="1">
        <v>5.53</v>
      </c>
      <c r="B439" s="2">
        <v>100</v>
      </c>
      <c r="C439" s="2">
        <v>18.100000000000001</v>
      </c>
      <c r="D439" s="1">
        <v>0.74</v>
      </c>
      <c r="E439" s="1">
        <v>24</v>
      </c>
      <c r="F439" s="1">
        <v>666</v>
      </c>
      <c r="G439" s="1">
        <v>20.2</v>
      </c>
      <c r="H439" s="1">
        <v>6.1520000000000001</v>
      </c>
      <c r="I439" s="1">
        <v>26.45</v>
      </c>
      <c r="J439" s="1">
        <v>8.6999999999999993</v>
      </c>
      <c r="K439">
        <f t="shared" si="6"/>
        <v>12.994484927006699</v>
      </c>
    </row>
    <row r="440" spans="1:11" x14ac:dyDescent="0.3">
      <c r="A440" s="1">
        <v>7.63</v>
      </c>
      <c r="B440" s="2">
        <v>87.9</v>
      </c>
      <c r="C440" s="2">
        <v>18.100000000000001</v>
      </c>
      <c r="D440" s="1">
        <v>0.74</v>
      </c>
      <c r="E440" s="1">
        <v>24</v>
      </c>
      <c r="F440" s="1">
        <v>666</v>
      </c>
      <c r="G440" s="1">
        <v>20.2</v>
      </c>
      <c r="H440" s="1">
        <v>5.9349999999999996</v>
      </c>
      <c r="I440" s="1">
        <v>34.020000000000003</v>
      </c>
      <c r="J440" s="1">
        <v>8.4</v>
      </c>
      <c r="K440">
        <f t="shared" si="6"/>
        <v>7.0262633441776039</v>
      </c>
    </row>
    <row r="441" spans="1:11" x14ac:dyDescent="0.3">
      <c r="A441" s="1">
        <v>4.0199999999999996</v>
      </c>
      <c r="B441" s="2">
        <v>93.9</v>
      </c>
      <c r="C441" s="2">
        <v>18.100000000000001</v>
      </c>
      <c r="D441" s="1">
        <v>0.74</v>
      </c>
      <c r="E441" s="1">
        <v>24</v>
      </c>
      <c r="F441" s="1">
        <v>666</v>
      </c>
      <c r="G441" s="1">
        <v>20.2</v>
      </c>
      <c r="H441" s="1">
        <v>5.6269999999999998</v>
      </c>
      <c r="I441" s="1">
        <v>22.88</v>
      </c>
      <c r="J441" s="1">
        <v>12.8</v>
      </c>
      <c r="K441">
        <f t="shared" si="6"/>
        <v>12.612940488481547</v>
      </c>
    </row>
    <row r="442" spans="1:11" x14ac:dyDescent="0.3">
      <c r="A442" s="1">
        <v>6.58</v>
      </c>
      <c r="B442" s="2">
        <v>92.4</v>
      </c>
      <c r="C442" s="2">
        <v>18.100000000000001</v>
      </c>
      <c r="D442" s="1">
        <v>0.74</v>
      </c>
      <c r="E442" s="1">
        <v>24</v>
      </c>
      <c r="F442" s="1">
        <v>666</v>
      </c>
      <c r="G442" s="1">
        <v>20.2</v>
      </c>
      <c r="H442" s="1">
        <v>5.8179999999999996</v>
      </c>
      <c r="I442" s="1">
        <v>22.11</v>
      </c>
      <c r="J442" s="1">
        <v>10.5</v>
      </c>
      <c r="K442">
        <f t="shared" si="6"/>
        <v>14.080660910857805</v>
      </c>
    </row>
    <row r="443" spans="1:11" x14ac:dyDescent="0.3">
      <c r="A443" s="1">
        <v>5.66</v>
      </c>
      <c r="B443" s="2">
        <v>97.2</v>
      </c>
      <c r="C443" s="2">
        <v>18.100000000000001</v>
      </c>
      <c r="D443" s="1">
        <v>0.74</v>
      </c>
      <c r="E443" s="1">
        <v>24</v>
      </c>
      <c r="F443" s="1">
        <v>666</v>
      </c>
      <c r="G443" s="1">
        <v>20.2</v>
      </c>
      <c r="H443" s="1">
        <v>6.4059999999999997</v>
      </c>
      <c r="I443" s="1">
        <v>19.52</v>
      </c>
      <c r="J443" s="1">
        <v>17.100000000000001</v>
      </c>
      <c r="K443">
        <f t="shared" si="6"/>
        <v>18.740104331339992</v>
      </c>
    </row>
    <row r="444" spans="1:11" x14ac:dyDescent="0.3">
      <c r="A444" s="1">
        <v>2.64</v>
      </c>
      <c r="B444" s="2">
        <v>100</v>
      </c>
      <c r="C444" s="2">
        <v>18.100000000000001</v>
      </c>
      <c r="D444" s="1">
        <v>0.74</v>
      </c>
      <c r="E444" s="1">
        <v>24</v>
      </c>
      <c r="F444" s="1">
        <v>666</v>
      </c>
      <c r="G444" s="1">
        <v>20.2</v>
      </c>
      <c r="H444" s="1">
        <v>6.2190000000000003</v>
      </c>
      <c r="I444" s="1">
        <v>16.59</v>
      </c>
      <c r="J444" s="1">
        <v>18.399999999999999</v>
      </c>
      <c r="K444">
        <f t="shared" si="6"/>
        <v>19.669488897604356</v>
      </c>
    </row>
    <row r="445" spans="1:11" x14ac:dyDescent="0.3">
      <c r="A445" s="1">
        <v>3.26</v>
      </c>
      <c r="B445" s="2">
        <v>100</v>
      </c>
      <c r="C445" s="2">
        <v>18.100000000000001</v>
      </c>
      <c r="D445" s="1">
        <v>0.74</v>
      </c>
      <c r="E445" s="1">
        <v>24</v>
      </c>
      <c r="F445" s="1">
        <v>666</v>
      </c>
      <c r="G445" s="1">
        <v>20.2</v>
      </c>
      <c r="H445" s="1">
        <v>6.4850000000000003</v>
      </c>
      <c r="I445" s="1">
        <v>18.850000000000001</v>
      </c>
      <c r="J445" s="1">
        <v>15.4</v>
      </c>
      <c r="K445">
        <f t="shared" si="6"/>
        <v>19.572972666046148</v>
      </c>
    </row>
    <row r="446" spans="1:11" x14ac:dyDescent="0.3">
      <c r="A446" s="1">
        <v>8.93</v>
      </c>
      <c r="B446" s="2">
        <v>96.6</v>
      </c>
      <c r="C446" s="2">
        <v>18.100000000000001</v>
      </c>
      <c r="D446" s="1">
        <v>0.74</v>
      </c>
      <c r="E446" s="1">
        <v>24</v>
      </c>
      <c r="F446" s="1">
        <v>666</v>
      </c>
      <c r="G446" s="1">
        <v>20.2</v>
      </c>
      <c r="H446" s="1">
        <v>5.8540000000000001</v>
      </c>
      <c r="I446" s="1">
        <v>23.79</v>
      </c>
      <c r="J446" s="1">
        <v>10.8</v>
      </c>
      <c r="K446">
        <f t="shared" si="6"/>
        <v>13.184911276763788</v>
      </c>
    </row>
    <row r="447" spans="1:11" x14ac:dyDescent="0.3">
      <c r="A447" s="1">
        <v>7.0000000000000007E-2</v>
      </c>
      <c r="B447" s="2">
        <v>94.8</v>
      </c>
      <c r="C447" s="2">
        <v>18.100000000000001</v>
      </c>
      <c r="D447" s="1">
        <v>0.74</v>
      </c>
      <c r="E447" s="1">
        <v>24</v>
      </c>
      <c r="F447" s="1">
        <v>666</v>
      </c>
      <c r="G447" s="1">
        <v>20.2</v>
      </c>
      <c r="H447" s="1">
        <v>6.4589999999999996</v>
      </c>
      <c r="I447" s="1">
        <v>23.98</v>
      </c>
      <c r="J447" s="1">
        <v>11.8</v>
      </c>
      <c r="K447">
        <f t="shared" si="6"/>
        <v>16.145209923781017</v>
      </c>
    </row>
    <row r="448" spans="1:11" x14ac:dyDescent="0.3">
      <c r="A448" s="1">
        <v>9.5399999999999991</v>
      </c>
      <c r="B448" s="2">
        <v>96.4</v>
      </c>
      <c r="C448" s="2">
        <v>18.100000000000001</v>
      </c>
      <c r="D448" s="1">
        <v>0.74</v>
      </c>
      <c r="E448" s="1">
        <v>24</v>
      </c>
      <c r="F448" s="1">
        <v>666</v>
      </c>
      <c r="G448" s="1">
        <v>20.2</v>
      </c>
      <c r="H448" s="1">
        <v>6.3410000000000002</v>
      </c>
      <c r="I448" s="1">
        <v>17.79</v>
      </c>
      <c r="J448" s="1">
        <v>14.9</v>
      </c>
      <c r="K448">
        <f t="shared" si="6"/>
        <v>19.520223030600462</v>
      </c>
    </row>
    <row r="449" spans="1:11" x14ac:dyDescent="0.3">
      <c r="A449" s="1">
        <v>6.36</v>
      </c>
      <c r="B449" s="2">
        <v>96.6</v>
      </c>
      <c r="C449" s="2">
        <v>18.100000000000001</v>
      </c>
      <c r="D449" s="1">
        <v>0.74</v>
      </c>
      <c r="E449" s="1">
        <v>24</v>
      </c>
      <c r="F449" s="1">
        <v>666</v>
      </c>
      <c r="G449" s="1">
        <v>20.2</v>
      </c>
      <c r="H449" s="1">
        <v>6.2510000000000003</v>
      </c>
      <c r="I449" s="1">
        <v>16.440000000000001</v>
      </c>
      <c r="J449" s="1">
        <v>12.6</v>
      </c>
      <c r="K449">
        <f t="shared" si="6"/>
        <v>19.928875863239746</v>
      </c>
    </row>
    <row r="450" spans="1:11" x14ac:dyDescent="0.3">
      <c r="A450" s="1">
        <v>7.8</v>
      </c>
      <c r="B450" s="2">
        <v>98.7</v>
      </c>
      <c r="C450" s="2">
        <v>18.100000000000001</v>
      </c>
      <c r="D450" s="1">
        <v>0.71299999999999997</v>
      </c>
      <c r="E450" s="1">
        <v>24</v>
      </c>
      <c r="F450" s="1">
        <v>666</v>
      </c>
      <c r="G450" s="1">
        <v>20.2</v>
      </c>
      <c r="H450" s="1">
        <v>6.1849999999999996</v>
      </c>
      <c r="I450" s="1">
        <v>18.13</v>
      </c>
      <c r="J450" s="1">
        <v>14.1</v>
      </c>
      <c r="K450">
        <f t="shared" si="6"/>
        <v>18.507034271400954</v>
      </c>
    </row>
    <row r="451" spans="1:11" x14ac:dyDescent="0.3">
      <c r="A451" s="1">
        <v>3.67</v>
      </c>
      <c r="B451" s="2">
        <v>98.3</v>
      </c>
      <c r="C451" s="2">
        <v>18.100000000000001</v>
      </c>
      <c r="D451" s="1">
        <v>0.71299999999999997</v>
      </c>
      <c r="E451" s="1">
        <v>24</v>
      </c>
      <c r="F451" s="1">
        <v>666</v>
      </c>
      <c r="G451" s="1">
        <v>20.2</v>
      </c>
      <c r="H451" s="1">
        <v>6.4169999999999998</v>
      </c>
      <c r="I451" s="1">
        <v>19.309999999999999</v>
      </c>
      <c r="J451" s="1">
        <v>13</v>
      </c>
      <c r="K451">
        <f t="shared" ref="K451:K507" si="7">$R$10+$R$11*H451+$R$12*I451</f>
        <v>18.931042249358967</v>
      </c>
    </row>
    <row r="452" spans="1:11" x14ac:dyDescent="0.3">
      <c r="A452" s="1">
        <v>0.75</v>
      </c>
      <c r="B452" s="2">
        <v>92.6</v>
      </c>
      <c r="C452" s="2">
        <v>18.100000000000001</v>
      </c>
      <c r="D452" s="1">
        <v>0.71299999999999997</v>
      </c>
      <c r="E452" s="1">
        <v>24</v>
      </c>
      <c r="F452" s="1">
        <v>666</v>
      </c>
      <c r="G452" s="1">
        <v>20.2</v>
      </c>
      <c r="H452" s="1">
        <v>6.7489999999999997</v>
      </c>
      <c r="I452" s="1">
        <v>17.440000000000001</v>
      </c>
      <c r="J452" s="1">
        <v>13.4</v>
      </c>
      <c r="K452">
        <f t="shared" si="7"/>
        <v>21.823721945195214</v>
      </c>
    </row>
    <row r="453" spans="1:11" x14ac:dyDescent="0.3">
      <c r="A453" s="1">
        <v>7.52</v>
      </c>
      <c r="B453" s="2">
        <v>98.2</v>
      </c>
      <c r="C453" s="2">
        <v>18.100000000000001</v>
      </c>
      <c r="D453" s="1">
        <v>0.71299999999999997</v>
      </c>
      <c r="E453" s="1">
        <v>24</v>
      </c>
      <c r="F453" s="1">
        <v>666</v>
      </c>
      <c r="G453" s="1">
        <v>20.2</v>
      </c>
      <c r="H453" s="1">
        <v>6.6550000000000002</v>
      </c>
      <c r="I453" s="1">
        <v>17.73</v>
      </c>
      <c r="J453" s="1">
        <v>15.2</v>
      </c>
      <c r="K453">
        <f t="shared" si="7"/>
        <v>21.158527957736784</v>
      </c>
    </row>
    <row r="454" spans="1:11" x14ac:dyDescent="0.3">
      <c r="A454" s="1">
        <v>9.14</v>
      </c>
      <c r="B454" s="2">
        <v>91.8</v>
      </c>
      <c r="C454" s="2">
        <v>18.100000000000001</v>
      </c>
      <c r="D454" s="1">
        <v>0.71299999999999997</v>
      </c>
      <c r="E454" s="1">
        <v>24</v>
      </c>
      <c r="F454" s="1">
        <v>666</v>
      </c>
      <c r="G454" s="1">
        <v>20.2</v>
      </c>
      <c r="H454" s="1">
        <v>6.2969999999999997</v>
      </c>
      <c r="I454" s="1">
        <v>17.27</v>
      </c>
      <c r="J454" s="1">
        <v>16.100000000000001</v>
      </c>
      <c r="K454">
        <f t="shared" si="7"/>
        <v>19.6300786930966</v>
      </c>
    </row>
    <row r="455" spans="1:11" x14ac:dyDescent="0.3">
      <c r="A455" s="1">
        <v>4.82</v>
      </c>
      <c r="B455" s="2">
        <v>99.3</v>
      </c>
      <c r="C455" s="2">
        <v>18.100000000000001</v>
      </c>
      <c r="D455" s="1">
        <v>0.71299999999999997</v>
      </c>
      <c r="E455" s="1">
        <v>24</v>
      </c>
      <c r="F455" s="1">
        <v>666</v>
      </c>
      <c r="G455" s="1">
        <v>20.2</v>
      </c>
      <c r="H455" s="1">
        <v>7.3929999999999998</v>
      </c>
      <c r="I455" s="1">
        <v>16.739999999999998</v>
      </c>
      <c r="J455" s="1">
        <v>17.8</v>
      </c>
      <c r="K455">
        <f t="shared" si="7"/>
        <v>25.554416241078851</v>
      </c>
    </row>
    <row r="456" spans="1:11" x14ac:dyDescent="0.3">
      <c r="A456" s="1">
        <v>3.43</v>
      </c>
      <c r="B456" s="2">
        <v>94.1</v>
      </c>
      <c r="C456" s="2">
        <v>18.100000000000001</v>
      </c>
      <c r="D456" s="1">
        <v>0.71299999999999997</v>
      </c>
      <c r="E456" s="1">
        <v>24</v>
      </c>
      <c r="F456" s="1">
        <v>666</v>
      </c>
      <c r="G456" s="1">
        <v>20.2</v>
      </c>
      <c r="H456" s="1">
        <v>6.7279999999999998</v>
      </c>
      <c r="I456" s="1">
        <v>18.71</v>
      </c>
      <c r="J456" s="1">
        <v>14.9</v>
      </c>
      <c r="K456">
        <f t="shared" si="7"/>
        <v>20.900936313034101</v>
      </c>
    </row>
    <row r="457" spans="1:11" x14ac:dyDescent="0.3">
      <c r="A457" s="1">
        <v>8.41</v>
      </c>
      <c r="B457" s="2">
        <v>86.5</v>
      </c>
      <c r="C457" s="2">
        <v>18.100000000000001</v>
      </c>
      <c r="D457" s="1">
        <v>0.71299999999999997</v>
      </c>
      <c r="E457" s="1">
        <v>24</v>
      </c>
      <c r="F457" s="1">
        <v>666</v>
      </c>
      <c r="G457" s="1">
        <v>20.2</v>
      </c>
      <c r="H457" s="1">
        <v>6.5250000000000004</v>
      </c>
      <c r="I457" s="1">
        <v>18.13</v>
      </c>
      <c r="J457" s="1">
        <v>14.1</v>
      </c>
      <c r="K457">
        <f t="shared" si="7"/>
        <v>20.239262186075379</v>
      </c>
    </row>
    <row r="458" spans="1:11" x14ac:dyDescent="0.3">
      <c r="A458" s="1">
        <v>8.74</v>
      </c>
      <c r="B458" s="2">
        <v>87.9</v>
      </c>
      <c r="C458" s="2">
        <v>18.100000000000001</v>
      </c>
      <c r="D458" s="1">
        <v>0.71299999999999997</v>
      </c>
      <c r="E458" s="1">
        <v>24</v>
      </c>
      <c r="F458" s="1">
        <v>666</v>
      </c>
      <c r="G458" s="1">
        <v>20.2</v>
      </c>
      <c r="H458" s="1">
        <v>5.976</v>
      </c>
      <c r="I458" s="1">
        <v>19.010000000000002</v>
      </c>
      <c r="J458" s="1">
        <v>12.7</v>
      </c>
      <c r="K458">
        <f t="shared" si="7"/>
        <v>16.876948248539783</v>
      </c>
    </row>
    <row r="459" spans="1:11" x14ac:dyDescent="0.3">
      <c r="A459" s="1">
        <v>0.71</v>
      </c>
      <c r="B459" s="2">
        <v>80.3</v>
      </c>
      <c r="C459" s="2">
        <v>18.100000000000001</v>
      </c>
      <c r="D459" s="1">
        <v>0.71299999999999997</v>
      </c>
      <c r="E459" s="1">
        <v>24</v>
      </c>
      <c r="F459" s="1">
        <v>666</v>
      </c>
      <c r="G459" s="1">
        <v>20.2</v>
      </c>
      <c r="H459" s="1">
        <v>5.9359999999999999</v>
      </c>
      <c r="I459" s="1">
        <v>16.940000000000001</v>
      </c>
      <c r="J459" s="1">
        <v>13.5</v>
      </c>
      <c r="K459">
        <f t="shared" si="7"/>
        <v>18.002838481051665</v>
      </c>
    </row>
    <row r="460" spans="1:11" x14ac:dyDescent="0.3">
      <c r="A460" s="1">
        <v>2.99</v>
      </c>
      <c r="B460" s="2">
        <v>83.7</v>
      </c>
      <c r="C460" s="2">
        <v>18.100000000000001</v>
      </c>
      <c r="D460" s="1">
        <v>0.71299999999999997</v>
      </c>
      <c r="E460" s="1">
        <v>24</v>
      </c>
      <c r="F460" s="1">
        <v>666</v>
      </c>
      <c r="G460" s="1">
        <v>20.2</v>
      </c>
      <c r="H460" s="1">
        <v>6.3010000000000002</v>
      </c>
      <c r="I460" s="1">
        <v>16.23</v>
      </c>
      <c r="J460" s="1">
        <v>14.9</v>
      </c>
      <c r="K460">
        <f t="shared" si="7"/>
        <v>20.31851051264784</v>
      </c>
    </row>
    <row r="461" spans="1:11" x14ac:dyDescent="0.3">
      <c r="A461" s="1">
        <v>7.81</v>
      </c>
      <c r="B461" s="2">
        <v>84.4</v>
      </c>
      <c r="C461" s="2">
        <v>18.100000000000001</v>
      </c>
      <c r="D461" s="1">
        <v>0.71299999999999997</v>
      </c>
      <c r="E461" s="1">
        <v>24</v>
      </c>
      <c r="F461" s="1">
        <v>666</v>
      </c>
      <c r="G461" s="1">
        <v>20.2</v>
      </c>
      <c r="H461" s="1">
        <v>6.0810000000000004</v>
      </c>
      <c r="I461" s="1">
        <v>14.7</v>
      </c>
      <c r="J461" s="1">
        <v>20</v>
      </c>
      <c r="K461">
        <f t="shared" si="7"/>
        <v>20.180465407487318</v>
      </c>
    </row>
    <row r="462" spans="1:11" x14ac:dyDescent="0.3">
      <c r="A462" s="1">
        <v>1.36</v>
      </c>
      <c r="B462" s="2">
        <v>90</v>
      </c>
      <c r="C462" s="2">
        <v>18.100000000000001</v>
      </c>
      <c r="D462" s="1">
        <v>0.71299999999999997</v>
      </c>
      <c r="E462" s="1">
        <v>24</v>
      </c>
      <c r="F462" s="1">
        <v>666</v>
      </c>
      <c r="G462" s="1">
        <v>20.2</v>
      </c>
      <c r="H462" s="1">
        <v>6.7009999999999996</v>
      </c>
      <c r="I462" s="1">
        <v>16.420000000000002</v>
      </c>
      <c r="J462" s="1">
        <v>16.399999999999999</v>
      </c>
      <c r="K462">
        <f t="shared" si="7"/>
        <v>22.234377622876075</v>
      </c>
    </row>
    <row r="463" spans="1:11" x14ac:dyDescent="0.3">
      <c r="A463" s="1">
        <v>6.46</v>
      </c>
      <c r="B463" s="2">
        <v>88.4</v>
      </c>
      <c r="C463" s="2">
        <v>18.100000000000001</v>
      </c>
      <c r="D463" s="1">
        <v>0.71299999999999997</v>
      </c>
      <c r="E463" s="1">
        <v>24</v>
      </c>
      <c r="F463" s="1">
        <v>666</v>
      </c>
      <c r="G463" s="1">
        <v>20.2</v>
      </c>
      <c r="H463" s="1">
        <v>6.3760000000000003</v>
      </c>
      <c r="I463" s="1">
        <v>14.65</v>
      </c>
      <c r="J463" s="1">
        <v>17.7</v>
      </c>
      <c r="K463">
        <f t="shared" si="7"/>
        <v>21.715545779578804</v>
      </c>
    </row>
    <row r="464" spans="1:11" x14ac:dyDescent="0.3">
      <c r="A464" s="1">
        <v>3.43</v>
      </c>
      <c r="B464" s="2">
        <v>83</v>
      </c>
      <c r="C464" s="2">
        <v>18.100000000000001</v>
      </c>
      <c r="D464" s="1">
        <v>0.71299999999999997</v>
      </c>
      <c r="E464" s="1">
        <v>24</v>
      </c>
      <c r="F464" s="1">
        <v>666</v>
      </c>
      <c r="G464" s="1">
        <v>20.2</v>
      </c>
      <c r="H464" s="1">
        <v>6.3170000000000002</v>
      </c>
      <c r="I464" s="1">
        <v>13.99</v>
      </c>
      <c r="J464" s="1">
        <v>19.5</v>
      </c>
      <c r="K464">
        <f t="shared" si="7"/>
        <v>21.838909789104076</v>
      </c>
    </row>
    <row r="465" spans="1:11" x14ac:dyDescent="0.3">
      <c r="A465" s="1">
        <v>3.5</v>
      </c>
      <c r="B465" s="2">
        <v>89.9</v>
      </c>
      <c r="C465" s="2">
        <v>18.100000000000001</v>
      </c>
      <c r="D465" s="1">
        <v>0.71299999999999997</v>
      </c>
      <c r="E465" s="1">
        <v>24</v>
      </c>
      <c r="F465" s="1">
        <v>666</v>
      </c>
      <c r="G465" s="1">
        <v>20.2</v>
      </c>
      <c r="H465" s="1">
        <v>6.5129999999999999</v>
      </c>
      <c r="I465" s="1">
        <v>10.29</v>
      </c>
      <c r="J465" s="1">
        <v>20.2</v>
      </c>
      <c r="K465">
        <f t="shared" si="7"/>
        <v>25.214214070737313</v>
      </c>
    </row>
    <row r="466" spans="1:11" x14ac:dyDescent="0.3">
      <c r="A466" s="1">
        <v>3.22</v>
      </c>
      <c r="B466" s="2">
        <v>65.400000000000006</v>
      </c>
      <c r="C466" s="2">
        <v>18.100000000000001</v>
      </c>
      <c r="D466" s="1">
        <v>0.65500000000000003</v>
      </c>
      <c r="E466" s="1">
        <v>24</v>
      </c>
      <c r="F466" s="1">
        <v>666</v>
      </c>
      <c r="G466" s="1">
        <v>20.2</v>
      </c>
      <c r="H466" s="1">
        <v>6.2089999999999996</v>
      </c>
      <c r="I466" s="1">
        <v>13.22</v>
      </c>
      <c r="J466" s="1">
        <v>21.4</v>
      </c>
      <c r="K466">
        <f t="shared" si="7"/>
        <v>21.783288604163701</v>
      </c>
    </row>
    <row r="467" spans="1:11" x14ac:dyDescent="0.3">
      <c r="A467" s="1">
        <v>6.65</v>
      </c>
      <c r="B467" s="2">
        <v>48.2</v>
      </c>
      <c r="C467" s="2">
        <v>18.100000000000001</v>
      </c>
      <c r="D467" s="1">
        <v>0.65500000000000003</v>
      </c>
      <c r="E467" s="1">
        <v>24</v>
      </c>
      <c r="F467" s="1">
        <v>666</v>
      </c>
      <c r="G467" s="1">
        <v>20.2</v>
      </c>
      <c r="H467" s="1">
        <v>5.7590000000000003</v>
      </c>
      <c r="I467" s="1">
        <v>14.13</v>
      </c>
      <c r="J467" s="1">
        <v>19.899999999999999</v>
      </c>
      <c r="K467">
        <f t="shared" si="7"/>
        <v>18.906087927050102</v>
      </c>
    </row>
    <row r="468" spans="1:11" x14ac:dyDescent="0.3">
      <c r="A468" s="1">
        <v>9.25</v>
      </c>
      <c r="B468" s="2">
        <v>84.7</v>
      </c>
      <c r="C468" s="2">
        <v>18.100000000000001</v>
      </c>
      <c r="D468" s="1">
        <v>0.65500000000000003</v>
      </c>
      <c r="E468" s="1">
        <v>24</v>
      </c>
      <c r="F468" s="1">
        <v>666</v>
      </c>
      <c r="G468" s="1">
        <v>20.2</v>
      </c>
      <c r="H468" s="1">
        <v>5.952</v>
      </c>
      <c r="I468" s="1">
        <v>17.149999999999999</v>
      </c>
      <c r="J468" s="1">
        <v>19</v>
      </c>
      <c r="K468">
        <f t="shared" si="7"/>
        <v>17.949459838609783</v>
      </c>
    </row>
    <row r="469" spans="1:11" x14ac:dyDescent="0.3">
      <c r="A469" s="1">
        <v>8.9600000000000009</v>
      </c>
      <c r="B469" s="2">
        <v>94.5</v>
      </c>
      <c r="C469" s="2">
        <v>18.100000000000001</v>
      </c>
      <c r="D469" s="1">
        <v>0.58399999999999996</v>
      </c>
      <c r="E469" s="1">
        <v>24</v>
      </c>
      <c r="F469" s="1">
        <v>666</v>
      </c>
      <c r="G469" s="1">
        <v>20.2</v>
      </c>
      <c r="H469" s="1">
        <v>6.0030000000000001</v>
      </c>
      <c r="I469" s="1">
        <v>21.32</v>
      </c>
      <c r="J469" s="1">
        <v>19.100000000000001</v>
      </c>
      <c r="K469">
        <f t="shared" si="7"/>
        <v>15.530659772012932</v>
      </c>
    </row>
    <row r="470" spans="1:11" x14ac:dyDescent="0.3">
      <c r="A470" s="1">
        <v>7.56</v>
      </c>
      <c r="B470" s="2">
        <v>71</v>
      </c>
      <c r="C470" s="2">
        <v>18.100000000000001</v>
      </c>
      <c r="D470" s="1">
        <v>0.57999999999999996</v>
      </c>
      <c r="E470" s="1">
        <v>24</v>
      </c>
      <c r="F470" s="1">
        <v>666</v>
      </c>
      <c r="G470" s="1">
        <v>20.2</v>
      </c>
      <c r="H470" s="1">
        <v>5.9260000000000002</v>
      </c>
      <c r="I470" s="1">
        <v>18.13</v>
      </c>
      <c r="J470" s="1">
        <v>19.100000000000001</v>
      </c>
      <c r="K470">
        <f t="shared" si="7"/>
        <v>17.187484183457791</v>
      </c>
    </row>
    <row r="471" spans="1:11" x14ac:dyDescent="0.3">
      <c r="A471" s="1">
        <v>4.9800000000000004</v>
      </c>
      <c r="B471" s="2">
        <v>56.7</v>
      </c>
      <c r="C471" s="2">
        <v>18.100000000000001</v>
      </c>
      <c r="D471" s="1">
        <v>0.57999999999999996</v>
      </c>
      <c r="E471" s="1">
        <v>24</v>
      </c>
      <c r="F471" s="1">
        <v>666</v>
      </c>
      <c r="G471" s="1">
        <v>20.2</v>
      </c>
      <c r="H471" s="1">
        <v>5.7130000000000001</v>
      </c>
      <c r="I471" s="1">
        <v>14.76</v>
      </c>
      <c r="J471" s="1">
        <v>20.100000000000001</v>
      </c>
      <c r="K471">
        <f t="shared" si="7"/>
        <v>18.267041929196822</v>
      </c>
    </row>
    <row r="472" spans="1:11" x14ac:dyDescent="0.3">
      <c r="A472" s="1">
        <v>8.5299999999999994</v>
      </c>
      <c r="B472" s="2">
        <v>84</v>
      </c>
      <c r="C472" s="2">
        <v>18.100000000000001</v>
      </c>
      <c r="D472" s="1">
        <v>0.57999999999999996</v>
      </c>
      <c r="E472" s="1">
        <v>24</v>
      </c>
      <c r="F472" s="1">
        <v>666</v>
      </c>
      <c r="G472" s="1">
        <v>20.2</v>
      </c>
      <c r="H472" s="1">
        <v>6.1669999999999998</v>
      </c>
      <c r="I472" s="1">
        <v>16.29</v>
      </c>
      <c r="J472" s="1">
        <v>19.899999999999999</v>
      </c>
      <c r="K472">
        <f t="shared" si="7"/>
        <v>19.597267422692092</v>
      </c>
    </row>
    <row r="473" spans="1:11" x14ac:dyDescent="0.3">
      <c r="A473" s="1">
        <v>5.61</v>
      </c>
      <c r="B473" s="2">
        <v>90.7</v>
      </c>
      <c r="C473" s="2">
        <v>18.100000000000001</v>
      </c>
      <c r="D473" s="1">
        <v>0.53200000000000003</v>
      </c>
      <c r="E473" s="1">
        <v>24</v>
      </c>
      <c r="F473" s="1">
        <v>666</v>
      </c>
      <c r="G473" s="1">
        <v>20.2</v>
      </c>
      <c r="H473" s="1">
        <v>6.2290000000000001</v>
      </c>
      <c r="I473" s="1">
        <v>12.87</v>
      </c>
      <c r="J473" s="1">
        <v>19.600000000000001</v>
      </c>
      <c r="K473">
        <f t="shared" si="7"/>
        <v>22.110009780835881</v>
      </c>
    </row>
    <row r="474" spans="1:11" x14ac:dyDescent="0.3">
      <c r="A474" s="1">
        <v>1.05</v>
      </c>
      <c r="B474" s="2">
        <v>75</v>
      </c>
      <c r="C474" s="2">
        <v>18.100000000000001</v>
      </c>
      <c r="D474" s="1">
        <v>0.57999999999999996</v>
      </c>
      <c r="E474" s="1">
        <v>24</v>
      </c>
      <c r="F474" s="1">
        <v>666</v>
      </c>
      <c r="G474" s="1">
        <v>20.2</v>
      </c>
      <c r="H474" s="1">
        <v>6.4370000000000003</v>
      </c>
      <c r="I474" s="1">
        <v>14.36</v>
      </c>
      <c r="J474" s="1">
        <v>23.2</v>
      </c>
      <c r="K474">
        <f t="shared" si="7"/>
        <v>22.212611763554136</v>
      </c>
    </row>
    <row r="475" spans="1:11" x14ac:dyDescent="0.3">
      <c r="A475" s="1">
        <v>2</v>
      </c>
      <c r="B475" s="2">
        <v>67.599999999999994</v>
      </c>
      <c r="C475" s="2">
        <v>18.100000000000001</v>
      </c>
      <c r="D475" s="1">
        <v>0.61399999999999999</v>
      </c>
      <c r="E475" s="1">
        <v>24</v>
      </c>
      <c r="F475" s="1">
        <v>666</v>
      </c>
      <c r="G475" s="1">
        <v>20.2</v>
      </c>
      <c r="H475" s="1">
        <v>6.98</v>
      </c>
      <c r="I475" s="1">
        <v>11.66</v>
      </c>
      <c r="J475" s="1">
        <v>29.8</v>
      </c>
      <c r="K475">
        <f t="shared" si="7"/>
        <v>26.713449141508029</v>
      </c>
    </row>
    <row r="476" spans="1:11" x14ac:dyDescent="0.3">
      <c r="A476" s="1">
        <v>6.14</v>
      </c>
      <c r="B476" s="2">
        <v>95.4</v>
      </c>
      <c r="C476" s="2">
        <v>18.100000000000001</v>
      </c>
      <c r="D476" s="1">
        <v>0.58399999999999996</v>
      </c>
      <c r="E476" s="1">
        <v>24</v>
      </c>
      <c r="F476" s="1">
        <v>666</v>
      </c>
      <c r="G476" s="1">
        <v>20.2</v>
      </c>
      <c r="H476" s="1">
        <v>5.4269999999999996</v>
      </c>
      <c r="I476" s="1">
        <v>18.14</v>
      </c>
      <c r="J476" s="1">
        <v>13.8</v>
      </c>
      <c r="K476">
        <f t="shared" si="7"/>
        <v>14.638761395931407</v>
      </c>
    </row>
    <row r="477" spans="1:11" x14ac:dyDescent="0.3">
      <c r="A477" s="1">
        <v>1.05</v>
      </c>
      <c r="B477" s="2">
        <v>97.4</v>
      </c>
      <c r="C477" s="2">
        <v>18.100000000000001</v>
      </c>
      <c r="D477" s="1">
        <v>0.58399999999999996</v>
      </c>
      <c r="E477" s="1">
        <v>24</v>
      </c>
      <c r="F477" s="1">
        <v>666</v>
      </c>
      <c r="G477" s="1">
        <v>20.2</v>
      </c>
      <c r="H477" s="1">
        <v>6.1619999999999999</v>
      </c>
      <c r="I477" s="1">
        <v>24.1</v>
      </c>
      <c r="J477" s="1">
        <v>13.3</v>
      </c>
      <c r="K477">
        <f t="shared" si="7"/>
        <v>14.554974892323765</v>
      </c>
    </row>
    <row r="478" spans="1:11" x14ac:dyDescent="0.3">
      <c r="A478" s="1">
        <v>2.87</v>
      </c>
      <c r="B478" s="2">
        <v>93.6</v>
      </c>
      <c r="C478" s="2">
        <v>18.100000000000001</v>
      </c>
      <c r="D478" s="1">
        <v>0.61399999999999999</v>
      </c>
      <c r="E478" s="1">
        <v>24</v>
      </c>
      <c r="F478" s="1">
        <v>666</v>
      </c>
      <c r="G478" s="1">
        <v>20.2</v>
      </c>
      <c r="H478" s="1">
        <v>6.484</v>
      </c>
      <c r="I478" s="1">
        <v>18.68</v>
      </c>
      <c r="J478" s="1">
        <v>16.7</v>
      </c>
      <c r="K478">
        <f t="shared" si="7"/>
        <v>19.677078794883315</v>
      </c>
    </row>
    <row r="479" spans="1:11" x14ac:dyDescent="0.3">
      <c r="A479" s="1">
        <v>1.42</v>
      </c>
      <c r="B479" s="2">
        <v>97.3</v>
      </c>
      <c r="C479" s="2">
        <v>18.100000000000001</v>
      </c>
      <c r="D479" s="1">
        <v>0.61399999999999999</v>
      </c>
      <c r="E479" s="1">
        <v>24</v>
      </c>
      <c r="F479" s="1">
        <v>666</v>
      </c>
      <c r="G479" s="1">
        <v>20.2</v>
      </c>
      <c r="H479" s="1">
        <v>5.3040000000000003</v>
      </c>
      <c r="I479" s="1">
        <v>24.91</v>
      </c>
      <c r="J479" s="1">
        <v>12</v>
      </c>
      <c r="K479">
        <f t="shared" si="7"/>
        <v>9.6633365510252602</v>
      </c>
    </row>
    <row r="480" spans="1:11" x14ac:dyDescent="0.3">
      <c r="A480" s="1">
        <v>3.43</v>
      </c>
      <c r="B480" s="2">
        <v>96.7</v>
      </c>
      <c r="C480" s="2">
        <v>18.100000000000001</v>
      </c>
      <c r="D480" s="1">
        <v>0.61399999999999999</v>
      </c>
      <c r="E480" s="1">
        <v>24</v>
      </c>
      <c r="F480" s="1">
        <v>666</v>
      </c>
      <c r="G480" s="1">
        <v>20.2</v>
      </c>
      <c r="H480" s="1">
        <v>6.1849999999999996</v>
      </c>
      <c r="I480" s="1">
        <v>18.03</v>
      </c>
      <c r="J480" s="1">
        <v>14.6</v>
      </c>
      <c r="K480">
        <f t="shared" si="7"/>
        <v>18.571270104825366</v>
      </c>
    </row>
    <row r="481" spans="1:11" x14ac:dyDescent="0.3">
      <c r="A481" s="1">
        <v>6.57</v>
      </c>
      <c r="B481" s="2">
        <v>88</v>
      </c>
      <c r="C481" s="2">
        <v>18.100000000000001</v>
      </c>
      <c r="D481" s="1">
        <v>0.61399999999999999</v>
      </c>
      <c r="E481" s="1">
        <v>24</v>
      </c>
      <c r="F481" s="1">
        <v>666</v>
      </c>
      <c r="G481" s="1">
        <v>20.2</v>
      </c>
      <c r="H481" s="1">
        <v>6.2290000000000001</v>
      </c>
      <c r="I481" s="1">
        <v>13.11</v>
      </c>
      <c r="J481" s="1">
        <v>21.4</v>
      </c>
      <c r="K481">
        <f t="shared" si="7"/>
        <v>21.955843780617293</v>
      </c>
    </row>
    <row r="482" spans="1:11" x14ac:dyDescent="0.3">
      <c r="A482" s="1">
        <v>1.18</v>
      </c>
      <c r="B482" s="2">
        <v>64.7</v>
      </c>
      <c r="C482" s="2">
        <v>18.100000000000001</v>
      </c>
      <c r="D482" s="1">
        <v>0.53200000000000003</v>
      </c>
      <c r="E482" s="1">
        <v>24</v>
      </c>
      <c r="F482" s="1">
        <v>666</v>
      </c>
      <c r="G482" s="1">
        <v>20.2</v>
      </c>
      <c r="H482" s="1">
        <v>6.242</v>
      </c>
      <c r="I482" s="1">
        <v>10.74</v>
      </c>
      <c r="J482" s="1">
        <v>23</v>
      </c>
      <c r="K482">
        <f t="shared" si="7"/>
        <v>23.544465276572254</v>
      </c>
    </row>
    <row r="483" spans="1:11" x14ac:dyDescent="0.3">
      <c r="A483" s="1">
        <v>4.82</v>
      </c>
      <c r="B483" s="2">
        <v>74.900000000000006</v>
      </c>
      <c r="C483" s="2">
        <v>18.100000000000001</v>
      </c>
      <c r="D483" s="1">
        <v>0.53200000000000003</v>
      </c>
      <c r="E483" s="1">
        <v>24</v>
      </c>
      <c r="F483" s="1">
        <v>666</v>
      </c>
      <c r="G483" s="1">
        <v>20.2</v>
      </c>
      <c r="H483" s="1">
        <v>6.75</v>
      </c>
      <c r="I483" s="1">
        <v>7.74</v>
      </c>
      <c r="J483" s="1">
        <v>23.7</v>
      </c>
      <c r="K483">
        <f t="shared" si="7"/>
        <v>28.059692575347604</v>
      </c>
    </row>
    <row r="484" spans="1:11" x14ac:dyDescent="0.3">
      <c r="A484" s="1">
        <v>2.66</v>
      </c>
      <c r="B484" s="2">
        <v>77</v>
      </c>
      <c r="C484" s="2">
        <v>18.100000000000001</v>
      </c>
      <c r="D484" s="1">
        <v>0.53200000000000003</v>
      </c>
      <c r="E484" s="1">
        <v>24</v>
      </c>
      <c r="F484" s="1">
        <v>666</v>
      </c>
      <c r="G484" s="1">
        <v>20.2</v>
      </c>
      <c r="H484" s="1">
        <v>7.0609999999999999</v>
      </c>
      <c r="I484" s="1">
        <v>7.01</v>
      </c>
      <c r="J484" s="1">
        <v>25</v>
      </c>
      <c r="K484">
        <f t="shared" si="7"/>
        <v>30.11309322247449</v>
      </c>
    </row>
    <row r="485" spans="1:11" x14ac:dyDescent="0.3">
      <c r="A485" s="1">
        <v>3.65</v>
      </c>
      <c r="B485" s="2">
        <v>40.299999999999997</v>
      </c>
      <c r="C485" s="2">
        <v>18.100000000000001</v>
      </c>
      <c r="D485" s="1">
        <v>0.53200000000000003</v>
      </c>
      <c r="E485" s="1">
        <v>24</v>
      </c>
      <c r="F485" s="1">
        <v>666</v>
      </c>
      <c r="G485" s="1">
        <v>20.2</v>
      </c>
      <c r="H485" s="1">
        <v>5.7619999999999996</v>
      </c>
      <c r="I485" s="1">
        <v>10.42</v>
      </c>
      <c r="J485" s="1">
        <v>21.8</v>
      </c>
      <c r="K485">
        <f t="shared" si="7"/>
        <v>21.304521711048825</v>
      </c>
    </row>
    <row r="486" spans="1:11" x14ac:dyDescent="0.3">
      <c r="A486" s="1">
        <v>9.11</v>
      </c>
      <c r="B486" s="2">
        <v>41.9</v>
      </c>
      <c r="C486" s="2">
        <v>18.100000000000001</v>
      </c>
      <c r="D486" s="1">
        <v>0.58299999999999996</v>
      </c>
      <c r="E486" s="1">
        <v>24</v>
      </c>
      <c r="F486" s="1">
        <v>666</v>
      </c>
      <c r="G486" s="1">
        <v>20.2</v>
      </c>
      <c r="H486" s="1">
        <v>5.8710000000000004</v>
      </c>
      <c r="I486" s="1">
        <v>13.34</v>
      </c>
      <c r="J486" s="1">
        <v>20.6</v>
      </c>
      <c r="K486">
        <f t="shared" si="7"/>
        <v>19.98416726534866</v>
      </c>
    </row>
    <row r="487" spans="1:11" x14ac:dyDescent="0.3">
      <c r="A487" s="1">
        <v>7.26</v>
      </c>
      <c r="B487" s="2">
        <v>51.9</v>
      </c>
      <c r="C487" s="2">
        <v>18.100000000000001</v>
      </c>
      <c r="D487" s="1">
        <v>0.58299999999999996</v>
      </c>
      <c r="E487" s="1">
        <v>24</v>
      </c>
      <c r="F487" s="1">
        <v>666</v>
      </c>
      <c r="G487" s="1">
        <v>20.2</v>
      </c>
      <c r="H487" s="1">
        <v>6.3120000000000003</v>
      </c>
      <c r="I487" s="1">
        <v>10.58</v>
      </c>
      <c r="J487" s="1">
        <v>21.2</v>
      </c>
      <c r="K487">
        <f t="shared" si="7"/>
        <v>24.003877768954872</v>
      </c>
    </row>
    <row r="488" spans="1:11" x14ac:dyDescent="0.3">
      <c r="A488" s="1">
        <v>5.14</v>
      </c>
      <c r="B488" s="2">
        <v>79.8</v>
      </c>
      <c r="C488" s="2">
        <v>18.100000000000001</v>
      </c>
      <c r="D488" s="1">
        <v>0.58299999999999996</v>
      </c>
      <c r="E488" s="1">
        <v>24</v>
      </c>
      <c r="F488" s="1">
        <v>666</v>
      </c>
      <c r="G488" s="1">
        <v>20.2</v>
      </c>
      <c r="H488" s="1">
        <v>6.1139999999999999</v>
      </c>
      <c r="I488" s="1">
        <v>14.98</v>
      </c>
      <c r="J488" s="1">
        <v>19.100000000000001</v>
      </c>
      <c r="K488">
        <f t="shared" si="7"/>
        <v>20.168733077382065</v>
      </c>
    </row>
    <row r="489" spans="1:11" x14ac:dyDescent="0.3">
      <c r="A489" s="1">
        <v>4.1399999999999997</v>
      </c>
      <c r="B489" s="2">
        <v>53.2</v>
      </c>
      <c r="C489" s="2">
        <v>18.100000000000001</v>
      </c>
      <c r="D489" s="1">
        <v>0.58299999999999996</v>
      </c>
      <c r="E489" s="1">
        <v>24</v>
      </c>
      <c r="F489" s="1">
        <v>666</v>
      </c>
      <c r="G489" s="1">
        <v>20.2</v>
      </c>
      <c r="H489" s="1">
        <v>5.9050000000000002</v>
      </c>
      <c r="I489" s="1">
        <v>11.45</v>
      </c>
      <c r="J489" s="1">
        <v>20.6</v>
      </c>
      <c r="K489">
        <f t="shared" si="7"/>
        <v>21.371447308537505</v>
      </c>
    </row>
    <row r="490" spans="1:11" x14ac:dyDescent="0.3">
      <c r="A490" s="1">
        <v>0.2</v>
      </c>
      <c r="B490" s="2">
        <v>92.7</v>
      </c>
      <c r="C490" s="2">
        <v>27.74</v>
      </c>
      <c r="D490" s="1">
        <v>0.60899999999999999</v>
      </c>
      <c r="E490" s="1">
        <v>4</v>
      </c>
      <c r="F490" s="1">
        <v>711</v>
      </c>
      <c r="G490" s="1">
        <v>20.100000000000001</v>
      </c>
      <c r="H490" s="1">
        <v>5.4539999999999997</v>
      </c>
      <c r="I490" s="1">
        <v>18.059999999999999</v>
      </c>
      <c r="J490" s="1">
        <v>15.2</v>
      </c>
      <c r="K490">
        <f t="shared" si="7"/>
        <v>14.827709338248024</v>
      </c>
    </row>
    <row r="491" spans="1:11" x14ac:dyDescent="0.3">
      <c r="A491" s="1">
        <v>9.02</v>
      </c>
      <c r="B491" s="2">
        <v>98.3</v>
      </c>
      <c r="C491" s="2">
        <v>27.74</v>
      </c>
      <c r="D491" s="1">
        <v>0.60899999999999999</v>
      </c>
      <c r="E491" s="1">
        <v>4</v>
      </c>
      <c r="F491" s="1">
        <v>711</v>
      </c>
      <c r="G491" s="1">
        <v>20.100000000000001</v>
      </c>
      <c r="H491" s="1">
        <v>5.4139999999999997</v>
      </c>
      <c r="I491" s="1">
        <v>23.97</v>
      </c>
      <c r="J491" s="1">
        <v>7</v>
      </c>
      <c r="K491">
        <f t="shared" si="7"/>
        <v>10.827580063491762</v>
      </c>
    </row>
    <row r="492" spans="1:11" x14ac:dyDescent="0.3">
      <c r="A492" s="1">
        <v>5.98</v>
      </c>
      <c r="B492" s="2">
        <v>98</v>
      </c>
      <c r="C492" s="2">
        <v>27.74</v>
      </c>
      <c r="D492" s="1">
        <v>0.60899999999999999</v>
      </c>
      <c r="E492" s="1">
        <v>4</v>
      </c>
      <c r="F492" s="1">
        <v>711</v>
      </c>
      <c r="G492" s="1">
        <v>20.100000000000001</v>
      </c>
      <c r="H492" s="1">
        <v>5.093</v>
      </c>
      <c r="I492" s="1">
        <v>29.68</v>
      </c>
      <c r="J492" s="1">
        <v>8.1</v>
      </c>
      <c r="K492">
        <f t="shared" si="7"/>
        <v>5.5242870319857538</v>
      </c>
    </row>
    <row r="493" spans="1:11" x14ac:dyDescent="0.3">
      <c r="A493" s="1">
        <v>1.43</v>
      </c>
      <c r="B493" s="2">
        <v>98.8</v>
      </c>
      <c r="C493" s="2">
        <v>27.74</v>
      </c>
      <c r="D493" s="1">
        <v>0.60899999999999999</v>
      </c>
      <c r="E493" s="1">
        <v>4</v>
      </c>
      <c r="F493" s="1">
        <v>711</v>
      </c>
      <c r="G493" s="1">
        <v>20.100000000000001</v>
      </c>
      <c r="H493" s="1">
        <v>5.9829999999999997</v>
      </c>
      <c r="I493" s="1">
        <v>18.07</v>
      </c>
      <c r="J493" s="1">
        <v>13.6</v>
      </c>
      <c r="K493">
        <f t="shared" si="7"/>
        <v>17.516428598619616</v>
      </c>
    </row>
    <row r="494" spans="1:11" x14ac:dyDescent="0.3">
      <c r="A494" s="1">
        <v>4.49</v>
      </c>
      <c r="B494" s="2">
        <v>83.5</v>
      </c>
      <c r="C494" s="2">
        <v>27.74</v>
      </c>
      <c r="D494" s="1">
        <v>0.60899999999999999</v>
      </c>
      <c r="E494" s="1">
        <v>4</v>
      </c>
      <c r="F494" s="1">
        <v>711</v>
      </c>
      <c r="G494" s="1">
        <v>20.100000000000001</v>
      </c>
      <c r="H494" s="1">
        <v>5.9829999999999997</v>
      </c>
      <c r="I494" s="1">
        <v>13.35</v>
      </c>
      <c r="J494" s="1">
        <v>20.100000000000001</v>
      </c>
      <c r="K494">
        <f t="shared" si="7"/>
        <v>20.548359936251906</v>
      </c>
    </row>
    <row r="495" spans="1:11" x14ac:dyDescent="0.3">
      <c r="A495" s="1">
        <v>8.6199999999999992</v>
      </c>
      <c r="B495" s="2">
        <v>54</v>
      </c>
      <c r="C495" s="2">
        <v>9.69</v>
      </c>
      <c r="D495" s="1">
        <v>0.58499999999999996</v>
      </c>
      <c r="E495" s="1">
        <v>6</v>
      </c>
      <c r="F495" s="1">
        <v>391</v>
      </c>
      <c r="G495" s="1">
        <v>19.2</v>
      </c>
      <c r="H495" s="1">
        <v>5.7069999999999999</v>
      </c>
      <c r="I495" s="1">
        <v>12.01</v>
      </c>
      <c r="J495" s="1">
        <v>21.8</v>
      </c>
      <c r="K495">
        <f t="shared" si="7"/>
        <v>20.002958620462152</v>
      </c>
    </row>
    <row r="496" spans="1:11" x14ac:dyDescent="0.3">
      <c r="A496" s="1">
        <v>3.43</v>
      </c>
      <c r="B496" s="2">
        <v>42.6</v>
      </c>
      <c r="C496" s="2">
        <v>9.69</v>
      </c>
      <c r="D496" s="1">
        <v>0.58499999999999996</v>
      </c>
      <c r="E496" s="1">
        <v>6</v>
      </c>
      <c r="F496" s="1">
        <v>391</v>
      </c>
      <c r="G496" s="1">
        <v>19.2</v>
      </c>
      <c r="H496" s="1">
        <v>5.9260000000000002</v>
      </c>
      <c r="I496" s="1">
        <v>13.59</v>
      </c>
      <c r="J496" s="1">
        <v>24.5</v>
      </c>
      <c r="K496">
        <f t="shared" si="7"/>
        <v>20.103791020926135</v>
      </c>
    </row>
    <row r="497" spans="1:11" x14ac:dyDescent="0.3">
      <c r="A497" s="1">
        <v>7.02</v>
      </c>
      <c r="B497" s="2">
        <v>28.8</v>
      </c>
      <c r="C497" s="2">
        <v>9.69</v>
      </c>
      <c r="D497" s="1">
        <v>0.58499999999999996</v>
      </c>
      <c r="E497" s="1">
        <v>6</v>
      </c>
      <c r="F497" s="1">
        <v>391</v>
      </c>
      <c r="G497" s="1">
        <v>19.2</v>
      </c>
      <c r="H497" s="1">
        <v>5.67</v>
      </c>
      <c r="I497" s="1">
        <v>17.600000000000001</v>
      </c>
      <c r="J497" s="1">
        <v>23.1</v>
      </c>
      <c r="K497">
        <f t="shared" si="7"/>
        <v>16.223668376617017</v>
      </c>
    </row>
    <row r="498" spans="1:11" x14ac:dyDescent="0.3">
      <c r="A498" s="1">
        <v>6.43</v>
      </c>
      <c r="B498" s="2">
        <v>72.900000000000006</v>
      </c>
      <c r="C498" s="2">
        <v>9.69</v>
      </c>
      <c r="D498" s="1">
        <v>0.58499999999999996</v>
      </c>
      <c r="E498" s="1">
        <v>6</v>
      </c>
      <c r="F498" s="1">
        <v>391</v>
      </c>
      <c r="G498" s="1">
        <v>19.2</v>
      </c>
      <c r="H498" s="1">
        <v>5.39</v>
      </c>
      <c r="I498" s="1">
        <v>21.14</v>
      </c>
      <c r="J498" s="1">
        <v>19.7</v>
      </c>
      <c r="K498">
        <f t="shared" si="7"/>
        <v>12.523179237778567</v>
      </c>
    </row>
    <row r="499" spans="1:11" x14ac:dyDescent="0.3">
      <c r="A499" s="1">
        <v>9.0399999999999991</v>
      </c>
      <c r="B499" s="2">
        <v>70.599999999999994</v>
      </c>
      <c r="C499" s="2">
        <v>9.69</v>
      </c>
      <c r="D499" s="1">
        <v>0.58499999999999996</v>
      </c>
      <c r="E499" s="1">
        <v>6</v>
      </c>
      <c r="F499" s="1">
        <v>391</v>
      </c>
      <c r="G499" s="1">
        <v>19.2</v>
      </c>
      <c r="H499" s="1">
        <v>5.7939999999999996</v>
      </c>
      <c r="I499" s="1">
        <v>14.1</v>
      </c>
      <c r="J499" s="1">
        <v>18.3</v>
      </c>
      <c r="K499">
        <f t="shared" si="7"/>
        <v>19.103676256529205</v>
      </c>
    </row>
    <row r="500" spans="1:11" x14ac:dyDescent="0.3">
      <c r="A500" s="1">
        <v>3.49</v>
      </c>
      <c r="B500" s="2">
        <v>65.3</v>
      </c>
      <c r="C500" s="2">
        <v>9.69</v>
      </c>
      <c r="D500" s="1">
        <v>0.58499999999999996</v>
      </c>
      <c r="E500" s="1">
        <v>6</v>
      </c>
      <c r="F500" s="1">
        <v>391</v>
      </c>
      <c r="G500" s="1">
        <v>19.2</v>
      </c>
      <c r="H500" s="1">
        <v>6.0190000000000001</v>
      </c>
      <c r="I500" s="1">
        <v>12.92</v>
      </c>
      <c r="J500" s="1">
        <v>21.2</v>
      </c>
      <c r="K500">
        <f t="shared" si="7"/>
        <v>21.007986387412998</v>
      </c>
    </row>
    <row r="501" spans="1:11" x14ac:dyDescent="0.3">
      <c r="A501" s="1">
        <v>2.37</v>
      </c>
      <c r="B501" s="2">
        <v>73.5</v>
      </c>
      <c r="C501" s="2">
        <v>9.69</v>
      </c>
      <c r="D501" s="1">
        <v>0.58499999999999996</v>
      </c>
      <c r="E501" s="1">
        <v>6</v>
      </c>
      <c r="F501" s="1">
        <v>391</v>
      </c>
      <c r="G501" s="1">
        <v>19.2</v>
      </c>
      <c r="H501" s="1">
        <v>5.569</v>
      </c>
      <c r="I501" s="1">
        <v>15.1</v>
      </c>
      <c r="J501" s="1">
        <v>17.5</v>
      </c>
      <c r="K501">
        <f t="shared" si="7"/>
        <v>17.314990625809351</v>
      </c>
    </row>
    <row r="502" spans="1:11" x14ac:dyDescent="0.3">
      <c r="A502" s="1">
        <v>3</v>
      </c>
      <c r="B502" s="2">
        <v>79.7</v>
      </c>
      <c r="C502" s="2">
        <v>9.69</v>
      </c>
      <c r="D502" s="1">
        <v>0.58499999999999996</v>
      </c>
      <c r="E502" s="1">
        <v>6</v>
      </c>
      <c r="F502" s="1">
        <v>391</v>
      </c>
      <c r="G502" s="1">
        <v>19.2</v>
      </c>
      <c r="H502" s="1">
        <v>6.0270000000000001</v>
      </c>
      <c r="I502" s="1">
        <v>14.33</v>
      </c>
      <c r="J502" s="1">
        <v>16.8</v>
      </c>
      <c r="K502">
        <f t="shared" si="7"/>
        <v>20.143019440003471</v>
      </c>
    </row>
    <row r="503" spans="1:11" x14ac:dyDescent="0.3">
      <c r="A503" s="1">
        <v>4.4800000000000004</v>
      </c>
      <c r="B503" s="2">
        <v>69.099999999999994</v>
      </c>
      <c r="C503" s="2">
        <v>11.93</v>
      </c>
      <c r="D503" s="1">
        <v>0.57299999999999995</v>
      </c>
      <c r="E503" s="1">
        <v>1</v>
      </c>
      <c r="F503" s="1">
        <v>273</v>
      </c>
      <c r="G503" s="1">
        <v>21</v>
      </c>
      <c r="H503" s="1">
        <v>6.593</v>
      </c>
      <c r="I503" s="1">
        <v>9.67</v>
      </c>
      <c r="J503" s="1">
        <v>22.4</v>
      </c>
      <c r="K503">
        <f t="shared" si="7"/>
        <v>26.020059276715596</v>
      </c>
    </row>
    <row r="504" spans="1:11" x14ac:dyDescent="0.3">
      <c r="A504" s="1">
        <v>0.46</v>
      </c>
      <c r="B504" s="2">
        <v>76.7</v>
      </c>
      <c r="C504" s="2">
        <v>11.93</v>
      </c>
      <c r="D504" s="1">
        <v>0.57299999999999995</v>
      </c>
      <c r="E504" s="1">
        <v>1</v>
      </c>
      <c r="F504" s="1">
        <v>273</v>
      </c>
      <c r="G504" s="1">
        <v>21</v>
      </c>
      <c r="H504" s="1">
        <v>6.12</v>
      </c>
      <c r="I504" s="1">
        <v>9.08</v>
      </c>
      <c r="J504" s="1">
        <v>20.6</v>
      </c>
      <c r="K504">
        <f t="shared" si="7"/>
        <v>23.989215977328445</v>
      </c>
    </row>
    <row r="505" spans="1:11" x14ac:dyDescent="0.3">
      <c r="A505" s="1">
        <v>9.42</v>
      </c>
      <c r="B505" s="2">
        <v>91</v>
      </c>
      <c r="C505" s="2">
        <v>11.93</v>
      </c>
      <c r="D505" s="1">
        <v>0.57299999999999995</v>
      </c>
      <c r="E505" s="1">
        <v>1</v>
      </c>
      <c r="F505" s="1">
        <v>273</v>
      </c>
      <c r="G505" s="1">
        <v>21</v>
      </c>
      <c r="H505" s="1">
        <v>6.976</v>
      </c>
      <c r="I505" s="1">
        <v>5.64</v>
      </c>
      <c r="J505" s="1">
        <v>23.9</v>
      </c>
      <c r="K505">
        <f t="shared" si="7"/>
        <v>30.560067161720333</v>
      </c>
    </row>
    <row r="506" spans="1:11" x14ac:dyDescent="0.3">
      <c r="A506" s="1">
        <v>6.94</v>
      </c>
      <c r="B506" s="2">
        <v>89.3</v>
      </c>
      <c r="C506" s="2">
        <v>11.93</v>
      </c>
      <c r="D506" s="1">
        <v>0.57299999999999995</v>
      </c>
      <c r="E506" s="1">
        <v>1</v>
      </c>
      <c r="F506" s="1">
        <v>273</v>
      </c>
      <c r="G506" s="1">
        <v>21</v>
      </c>
      <c r="H506" s="1">
        <v>6.7939999999999996</v>
      </c>
      <c r="I506" s="1">
        <v>6.48</v>
      </c>
      <c r="J506" s="1">
        <v>22</v>
      </c>
      <c r="K506">
        <f t="shared" si="7"/>
        <v>29.093234747806015</v>
      </c>
    </row>
    <row r="507" spans="1:11" x14ac:dyDescent="0.3">
      <c r="A507" s="1">
        <v>9.5399999999999991</v>
      </c>
      <c r="B507" s="2">
        <v>80.8</v>
      </c>
      <c r="C507" s="2">
        <v>11.93</v>
      </c>
      <c r="D507" s="1">
        <v>0.57299999999999995</v>
      </c>
      <c r="E507" s="1">
        <v>1</v>
      </c>
      <c r="F507" s="1">
        <v>273</v>
      </c>
      <c r="G507" s="1">
        <v>21</v>
      </c>
      <c r="H507" s="1">
        <v>6.03</v>
      </c>
      <c r="I507" s="1">
        <v>7.88</v>
      </c>
      <c r="J507" s="1">
        <v>11.9</v>
      </c>
      <c r="K507">
        <f t="shared" si="7"/>
        <v>24.301515059831114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3073E-1EB1-4227-B49D-3E6339245F7D}">
  <dimension ref="A1:M531"/>
  <sheetViews>
    <sheetView workbookViewId="0">
      <selection activeCell="Y25" sqref="Y25"/>
    </sheetView>
  </sheetViews>
  <sheetFormatPr defaultRowHeight="14.4" x14ac:dyDescent="0.3"/>
  <cols>
    <col min="1" max="1" width="14.88671875" customWidth="1"/>
    <col min="2" max="2" width="17.21875" customWidth="1"/>
    <col min="3" max="3" width="13" customWidth="1"/>
    <col min="6" max="6" width="10.33203125" customWidth="1"/>
    <col min="7" max="7" width="12.5546875" customWidth="1"/>
    <col min="8" max="8" width="11.109375" customWidth="1"/>
    <col min="9" max="9" width="13.44140625" customWidth="1"/>
    <col min="12" max="12" width="5.109375" customWidth="1"/>
    <col min="13" max="13" width="8.77734375" customWidth="1"/>
    <col min="15" max="15" width="11.109375" customWidth="1"/>
  </cols>
  <sheetData>
    <row r="1" spans="1:13" x14ac:dyDescent="0.3">
      <c r="A1" t="s">
        <v>23</v>
      </c>
    </row>
    <row r="2" spans="1:13" ht="15" thickBot="1" x14ac:dyDescent="0.35"/>
    <row r="3" spans="1:13" x14ac:dyDescent="0.3">
      <c r="A3" s="17" t="s">
        <v>24</v>
      </c>
      <c r="B3" s="17"/>
    </row>
    <row r="4" spans="1:13" x14ac:dyDescent="0.3">
      <c r="A4" t="s">
        <v>25</v>
      </c>
      <c r="B4">
        <v>0.79910049822305862</v>
      </c>
    </row>
    <row r="5" spans="1:13" x14ac:dyDescent="0.3">
      <c r="A5" t="s">
        <v>26</v>
      </c>
      <c r="B5">
        <v>0.63856160626034053</v>
      </c>
    </row>
    <row r="6" spans="1:13" x14ac:dyDescent="0.3">
      <c r="A6" s="22" t="s">
        <v>27</v>
      </c>
      <c r="B6" s="22">
        <v>0.63712447547012319</v>
      </c>
    </row>
    <row r="7" spans="1:13" x14ac:dyDescent="0.3">
      <c r="A7" t="s">
        <v>11</v>
      </c>
      <c r="B7">
        <v>5.5402573669886701</v>
      </c>
    </row>
    <row r="8" spans="1:13" ht="15" thickBot="1" x14ac:dyDescent="0.35">
      <c r="A8" s="3" t="s">
        <v>28</v>
      </c>
      <c r="B8" s="3">
        <v>506</v>
      </c>
    </row>
    <row r="10" spans="1:13" ht="15" thickBot="1" x14ac:dyDescent="0.35">
      <c r="A10" t="s">
        <v>29</v>
      </c>
    </row>
    <row r="11" spans="1:13" x14ac:dyDescent="0.3">
      <c r="A11" s="4"/>
      <c r="B11" s="4" t="s">
        <v>34</v>
      </c>
      <c r="C11" s="4" t="s">
        <v>35</v>
      </c>
      <c r="D11" s="4" t="s">
        <v>36</v>
      </c>
      <c r="E11" s="4" t="s">
        <v>37</v>
      </c>
      <c r="F11" s="4" t="s">
        <v>38</v>
      </c>
    </row>
    <row r="12" spans="1:13" x14ac:dyDescent="0.3">
      <c r="A12" t="s">
        <v>30</v>
      </c>
      <c r="B12">
        <v>2</v>
      </c>
      <c r="C12">
        <v>27276.986213706259</v>
      </c>
      <c r="D12">
        <v>13638.49310685313</v>
      </c>
      <c r="E12">
        <v>444.33089222434126</v>
      </c>
      <c r="F12">
        <v>7.0084553498656265E-112</v>
      </c>
    </row>
    <row r="13" spans="1:13" x14ac:dyDescent="0.3">
      <c r="A13" t="s">
        <v>31</v>
      </c>
      <c r="B13">
        <v>503</v>
      </c>
      <c r="C13">
        <v>15439.309201313534</v>
      </c>
      <c r="D13">
        <v>30.694451692472235</v>
      </c>
    </row>
    <row r="14" spans="1:13" ht="15" thickBot="1" x14ac:dyDescent="0.35">
      <c r="A14" s="3" t="s">
        <v>32</v>
      </c>
      <c r="B14" s="3">
        <v>505</v>
      </c>
      <c r="C14" s="3">
        <v>42716.295415019791</v>
      </c>
      <c r="D14" s="3"/>
      <c r="E14" s="3"/>
      <c r="F14" s="3"/>
    </row>
    <row r="15" spans="1:13" ht="15" thickBot="1" x14ac:dyDescent="0.35"/>
    <row r="16" spans="1:13" x14ac:dyDescent="0.3">
      <c r="A16" s="4"/>
      <c r="B16" s="4" t="s">
        <v>39</v>
      </c>
      <c r="C16" s="4" t="s">
        <v>11</v>
      </c>
      <c r="D16" s="4" t="s">
        <v>40</v>
      </c>
      <c r="E16" s="21" t="s">
        <v>41</v>
      </c>
      <c r="F16" s="4" t="s">
        <v>42</v>
      </c>
      <c r="G16" s="4" t="s">
        <v>43</v>
      </c>
      <c r="H16" s="4" t="s">
        <v>44</v>
      </c>
      <c r="I16" s="4" t="s">
        <v>45</v>
      </c>
      <c r="L16" s="30" t="s">
        <v>167</v>
      </c>
      <c r="M16" s="30"/>
    </row>
    <row r="17" spans="1:13" x14ac:dyDescent="0.3">
      <c r="A17" t="s">
        <v>33</v>
      </c>
      <c r="B17">
        <v>-1.3582728118745564</v>
      </c>
      <c r="C17">
        <v>3.1728277799470259</v>
      </c>
      <c r="D17">
        <v>-0.42809534777120312</v>
      </c>
      <c r="E17" s="6">
        <v>0.66876494076619819</v>
      </c>
      <c r="F17">
        <v>-7.5919002818329648</v>
      </c>
      <c r="G17">
        <v>4.875354658083852</v>
      </c>
      <c r="H17">
        <v>-7.5919002818329648</v>
      </c>
      <c r="I17">
        <v>4.875354658083852</v>
      </c>
      <c r="M17" t="s">
        <v>168</v>
      </c>
    </row>
    <row r="18" spans="1:13" x14ac:dyDescent="0.3">
      <c r="A18" t="s">
        <v>8</v>
      </c>
      <c r="B18">
        <v>5.0947879843365511</v>
      </c>
      <c r="C18">
        <v>0.44446550037718507</v>
      </c>
      <c r="D18">
        <v>11.462729908199805</v>
      </c>
      <c r="E18" s="6">
        <v>3.4722576039980228E-27</v>
      </c>
      <c r="F18">
        <v>4.2215504357651978</v>
      </c>
      <c r="G18">
        <v>5.9680255329079044</v>
      </c>
      <c r="H18">
        <v>4.2215504357651978</v>
      </c>
      <c r="I18">
        <v>5.9680255329079044</v>
      </c>
    </row>
    <row r="19" spans="1:13" ht="15" thickBot="1" x14ac:dyDescent="0.35">
      <c r="A19" s="3" t="s">
        <v>5</v>
      </c>
      <c r="B19" s="3">
        <v>-0.64235833424412891</v>
      </c>
      <c r="C19" s="3">
        <v>4.3731464814494379E-2</v>
      </c>
      <c r="D19" s="3">
        <v>-14.688699245931167</v>
      </c>
      <c r="E19" s="7">
        <v>6.6693654802182096E-41</v>
      </c>
      <c r="F19" s="3">
        <v>-0.72827716730909386</v>
      </c>
      <c r="G19" s="3">
        <v>-0.55643950117916396</v>
      </c>
      <c r="H19" s="3">
        <v>-0.72827716730909386</v>
      </c>
      <c r="I19" s="3">
        <v>-0.55643950117916396</v>
      </c>
      <c r="L19" t="s">
        <v>169</v>
      </c>
    </row>
    <row r="20" spans="1:13" x14ac:dyDescent="0.3">
      <c r="M20" t="s">
        <v>170</v>
      </c>
    </row>
    <row r="22" spans="1:13" x14ac:dyDescent="0.3">
      <c r="F22" t="s">
        <v>50</v>
      </c>
    </row>
    <row r="23" spans="1:13" x14ac:dyDescent="0.3">
      <c r="A23" t="s">
        <v>46</v>
      </c>
    </row>
    <row r="24" spans="1:13" ht="15" thickBot="1" x14ac:dyDescent="0.35"/>
    <row r="25" spans="1:13" x14ac:dyDescent="0.3">
      <c r="A25" s="4" t="s">
        <v>47</v>
      </c>
      <c r="B25" s="4" t="s">
        <v>48</v>
      </c>
      <c r="C25" s="4" t="s">
        <v>49</v>
      </c>
    </row>
    <row r="26" spans="1:13" x14ac:dyDescent="0.3">
      <c r="A26">
        <v>1</v>
      </c>
      <c r="B26">
        <v>28.941013680602506</v>
      </c>
      <c r="C26">
        <v>-4.9410136806025058</v>
      </c>
    </row>
    <row r="27" spans="1:13" x14ac:dyDescent="0.3">
      <c r="A27">
        <v>2</v>
      </c>
      <c r="B27">
        <v>25.484205660559105</v>
      </c>
      <c r="C27">
        <v>-3.884205660559104</v>
      </c>
    </row>
    <row r="28" spans="1:13" x14ac:dyDescent="0.3">
      <c r="A28">
        <v>3</v>
      </c>
      <c r="B28">
        <v>32.659074768579721</v>
      </c>
      <c r="C28">
        <v>2.0409252314202817</v>
      </c>
    </row>
    <row r="29" spans="1:13" x14ac:dyDescent="0.3">
      <c r="A29">
        <v>4</v>
      </c>
      <c r="B29">
        <v>32.406519999834892</v>
      </c>
      <c r="C29">
        <v>0.99348000016510696</v>
      </c>
    </row>
    <row r="30" spans="1:13" x14ac:dyDescent="0.3">
      <c r="A30">
        <v>5</v>
      </c>
      <c r="B30">
        <v>31.630406990657569</v>
      </c>
      <c r="C30">
        <v>4.5695930093424337</v>
      </c>
    </row>
    <row r="31" spans="1:13" x14ac:dyDescent="0.3">
      <c r="A31">
        <v>6</v>
      </c>
      <c r="B31">
        <v>28.054527005997553</v>
      </c>
      <c r="C31">
        <v>0.6454729940024464</v>
      </c>
    </row>
    <row r="32" spans="1:13"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3">
        <v>506</v>
      </c>
      <c r="B531" s="3">
        <v>24.301515059831114</v>
      </c>
      <c r="C531" s="3">
        <v>-12.401515059831114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E1C19-FE6F-4D00-AC83-D9BBFE28731F}">
  <dimension ref="A1:N538"/>
  <sheetViews>
    <sheetView topLeftCell="A3" workbookViewId="0">
      <selection activeCell="O38" sqref="O38"/>
    </sheetView>
  </sheetViews>
  <sheetFormatPr defaultRowHeight="14.4" x14ac:dyDescent="0.3"/>
  <cols>
    <col min="1" max="1" width="16.77734375" customWidth="1"/>
    <col min="2" max="2" width="17.33203125" customWidth="1"/>
    <col min="3" max="3" width="12.33203125" customWidth="1"/>
    <col min="6" max="6" width="11.6640625" customWidth="1"/>
    <col min="7" max="7" width="10.44140625" customWidth="1"/>
    <col min="8" max="8" width="11.33203125" customWidth="1"/>
    <col min="9" max="9" width="12" customWidth="1"/>
  </cols>
  <sheetData>
    <row r="1" spans="1:9" x14ac:dyDescent="0.3">
      <c r="A1" t="s">
        <v>23</v>
      </c>
    </row>
    <row r="2" spans="1:9" ht="15" thickBot="1" x14ac:dyDescent="0.35"/>
    <row r="3" spans="1:9" x14ac:dyDescent="0.3">
      <c r="A3" s="17" t="s">
        <v>24</v>
      </c>
      <c r="B3" s="17"/>
    </row>
    <row r="4" spans="1:9" x14ac:dyDescent="0.3">
      <c r="A4" t="s">
        <v>25</v>
      </c>
      <c r="B4">
        <v>0.83297882354603825</v>
      </c>
    </row>
    <row r="5" spans="1:9" x14ac:dyDescent="0.3">
      <c r="A5" t="s">
        <v>26</v>
      </c>
      <c r="B5">
        <v>0.69385372047614191</v>
      </c>
    </row>
    <row r="6" spans="1:9" x14ac:dyDescent="0.3">
      <c r="A6" s="23" t="s">
        <v>27</v>
      </c>
      <c r="B6" s="23">
        <v>0.68829864685574926</v>
      </c>
    </row>
    <row r="7" spans="1:9" x14ac:dyDescent="0.3">
      <c r="A7" t="s">
        <v>11</v>
      </c>
      <c r="B7">
        <v>5.13476350013506</v>
      </c>
    </row>
    <row r="8" spans="1:9" ht="15" thickBot="1" x14ac:dyDescent="0.35">
      <c r="A8" s="3" t="s">
        <v>28</v>
      </c>
      <c r="B8" s="3">
        <v>506</v>
      </c>
    </row>
    <row r="10" spans="1:9" ht="15" thickBot="1" x14ac:dyDescent="0.35">
      <c r="A10" t="s">
        <v>29</v>
      </c>
    </row>
    <row r="11" spans="1:9" x14ac:dyDescent="0.3">
      <c r="A11" s="4"/>
      <c r="B11" s="4" t="s">
        <v>34</v>
      </c>
      <c r="C11" s="4" t="s">
        <v>35</v>
      </c>
      <c r="D11" s="4" t="s">
        <v>36</v>
      </c>
      <c r="E11" s="4" t="s">
        <v>37</v>
      </c>
      <c r="F11" s="4" t="s">
        <v>38</v>
      </c>
    </row>
    <row r="12" spans="1:9" x14ac:dyDescent="0.3">
      <c r="A12" t="s">
        <v>30</v>
      </c>
      <c r="B12">
        <v>9</v>
      </c>
      <c r="C12">
        <v>29638.860498669444</v>
      </c>
      <c r="D12">
        <v>3293.2067220743829</v>
      </c>
      <c r="E12">
        <v>124.90450494283569</v>
      </c>
      <c r="F12">
        <v>1.9327555454912533E-121</v>
      </c>
    </row>
    <row r="13" spans="1:9" x14ac:dyDescent="0.3">
      <c r="A13" t="s">
        <v>31</v>
      </c>
      <c r="B13">
        <v>496</v>
      </c>
      <c r="C13">
        <v>13077.434916350347</v>
      </c>
      <c r="D13">
        <v>26.365796202319249</v>
      </c>
    </row>
    <row r="14" spans="1:9" ht="15" thickBot="1" x14ac:dyDescent="0.35">
      <c r="A14" s="3" t="s">
        <v>32</v>
      </c>
      <c r="B14" s="3">
        <v>505</v>
      </c>
      <c r="C14" s="3">
        <v>42716.295415019791</v>
      </c>
      <c r="D14" s="3"/>
      <c r="E14" s="3"/>
      <c r="F14" s="3"/>
    </row>
    <row r="15" spans="1:9" ht="15" thickBot="1" x14ac:dyDescent="0.35"/>
    <row r="16" spans="1:9" x14ac:dyDescent="0.3">
      <c r="A16" s="4"/>
      <c r="B16" s="4" t="s">
        <v>39</v>
      </c>
      <c r="C16" s="4" t="s">
        <v>11</v>
      </c>
      <c r="D16" s="4" t="s">
        <v>40</v>
      </c>
      <c r="E16" s="24" t="s">
        <v>41</v>
      </c>
      <c r="F16" s="4" t="s">
        <v>42</v>
      </c>
      <c r="G16" s="4" t="s">
        <v>43</v>
      </c>
      <c r="H16" s="4" t="s">
        <v>44</v>
      </c>
      <c r="I16" s="4" t="s">
        <v>45</v>
      </c>
    </row>
    <row r="17" spans="1:9" x14ac:dyDescent="0.3">
      <c r="A17" t="s">
        <v>33</v>
      </c>
      <c r="B17">
        <v>29.241315256500638</v>
      </c>
      <c r="C17">
        <v>4.8171255960748303</v>
      </c>
      <c r="D17">
        <v>6.0702829256367172</v>
      </c>
      <c r="E17" s="25">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s="26">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s="25">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s="25">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s="25">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s="25">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s="25">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s="25">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s="25">
        <v>3.8928698157969983E-19</v>
      </c>
      <c r="F25">
        <v>3.2554947415589002</v>
      </c>
      <c r="G25">
        <v>4.9953235614723379</v>
      </c>
      <c r="H25">
        <v>3.2554947415589002</v>
      </c>
      <c r="I25">
        <v>4.9953235614723379</v>
      </c>
    </row>
    <row r="26" spans="1:9" ht="15" thickBot="1" x14ac:dyDescent="0.35">
      <c r="A26" s="3" t="s">
        <v>5</v>
      </c>
      <c r="B26" s="3">
        <v>-0.60348658908834441</v>
      </c>
      <c r="C26" s="3">
        <v>5.3081161221286026E-2</v>
      </c>
      <c r="D26" s="3">
        <v>-11.369129371011967</v>
      </c>
      <c r="E26" s="27">
        <v>8.9107126714390647E-27</v>
      </c>
      <c r="F26" s="3">
        <v>-0.70777824028170644</v>
      </c>
      <c r="G26" s="3">
        <v>-0.49919493789498237</v>
      </c>
      <c r="H26" s="3">
        <v>-0.70777824028170644</v>
      </c>
      <c r="I26" s="3">
        <v>-0.49919493789498237</v>
      </c>
    </row>
    <row r="30" spans="1:9" x14ac:dyDescent="0.3">
      <c r="A30" t="s">
        <v>46</v>
      </c>
    </row>
    <row r="31" spans="1:9" ht="15" thickBot="1" x14ac:dyDescent="0.35"/>
    <row r="32" spans="1:9" x14ac:dyDescent="0.3">
      <c r="A32" s="4" t="s">
        <v>47</v>
      </c>
      <c r="B32" s="4" t="s">
        <v>48</v>
      </c>
      <c r="C32" s="4" t="s">
        <v>49</v>
      </c>
    </row>
    <row r="33" spans="1:14" x14ac:dyDescent="0.3">
      <c r="A33">
        <v>1</v>
      </c>
      <c r="B33">
        <v>30.115355802161694</v>
      </c>
      <c r="C33">
        <v>-6.1153558021616945</v>
      </c>
    </row>
    <row r="34" spans="1:14" x14ac:dyDescent="0.3">
      <c r="A34">
        <v>2</v>
      </c>
      <c r="B34">
        <v>27.00714024382026</v>
      </c>
      <c r="C34">
        <v>-5.4071402438202583</v>
      </c>
      <c r="J34" t="s">
        <v>171</v>
      </c>
      <c r="K34" t="s">
        <v>172</v>
      </c>
    </row>
    <row r="35" spans="1:14" x14ac:dyDescent="0.3">
      <c r="A35">
        <v>3</v>
      </c>
      <c r="B35">
        <v>32.832912545493912</v>
      </c>
      <c r="C35">
        <v>1.8670874545060911</v>
      </c>
      <c r="N35" t="s">
        <v>173</v>
      </c>
    </row>
    <row r="36" spans="1:14" x14ac:dyDescent="0.3">
      <c r="A36">
        <v>4</v>
      </c>
      <c r="B36">
        <v>31.20703391657695</v>
      </c>
      <c r="C36">
        <v>2.1929660834230482</v>
      </c>
      <c r="N36" t="s">
        <v>174</v>
      </c>
    </row>
    <row r="37" spans="1:14" x14ac:dyDescent="0.3">
      <c r="A37">
        <v>5</v>
      </c>
      <c r="B37">
        <v>30.594728795641636</v>
      </c>
      <c r="C37">
        <v>5.6052712043583668</v>
      </c>
    </row>
    <row r="38" spans="1:14" x14ac:dyDescent="0.3">
      <c r="A38">
        <v>6</v>
      </c>
      <c r="B38">
        <v>28.076447312345238</v>
      </c>
      <c r="C38">
        <v>0.62355268765476168</v>
      </c>
    </row>
    <row r="39" spans="1:14" x14ac:dyDescent="0.3">
      <c r="A39">
        <v>7</v>
      </c>
      <c r="B39">
        <v>25.299851579719494</v>
      </c>
      <c r="C39">
        <v>-2.3998515797194955</v>
      </c>
    </row>
    <row r="40" spans="1:14" x14ac:dyDescent="0.3">
      <c r="A40">
        <v>8</v>
      </c>
      <c r="B40">
        <v>22.546713048313627</v>
      </c>
      <c r="C40">
        <v>4.5532869516863741</v>
      </c>
    </row>
    <row r="41" spans="1:14" x14ac:dyDescent="0.3">
      <c r="A41">
        <v>9</v>
      </c>
      <c r="B41">
        <v>14.175840146361576</v>
      </c>
      <c r="C41">
        <v>2.3241598536384238</v>
      </c>
    </row>
    <row r="42" spans="1:14" x14ac:dyDescent="0.3">
      <c r="A42">
        <v>10</v>
      </c>
      <c r="B42">
        <v>22.676621559374603</v>
      </c>
      <c r="C42">
        <v>-3.776621559374604</v>
      </c>
    </row>
    <row r="43" spans="1:14" x14ac:dyDescent="0.3">
      <c r="A43">
        <v>11</v>
      </c>
      <c r="B43">
        <v>22.780833791114919</v>
      </c>
      <c r="C43">
        <v>-7.7808337911149188</v>
      </c>
    </row>
    <row r="44" spans="1:14" x14ac:dyDescent="0.3">
      <c r="A44">
        <v>12</v>
      </c>
      <c r="B44">
        <v>24.931241985238998</v>
      </c>
      <c r="C44">
        <v>-6.0312419852389993</v>
      </c>
    </row>
    <row r="45" spans="1:14" x14ac:dyDescent="0.3">
      <c r="A45">
        <v>13</v>
      </c>
      <c r="B45">
        <v>21.629811418340424</v>
      </c>
      <c r="C45">
        <v>7.0188581659575533E-2</v>
      </c>
    </row>
    <row r="46" spans="1:14" x14ac:dyDescent="0.3">
      <c r="A46">
        <v>14</v>
      </c>
      <c r="B46">
        <v>20.744389734877039</v>
      </c>
      <c r="C46">
        <v>-0.34438973487704061</v>
      </c>
    </row>
    <row r="47" spans="1:14" x14ac:dyDescent="0.3">
      <c r="A47">
        <v>15</v>
      </c>
      <c r="B47">
        <v>20.550081111940429</v>
      </c>
      <c r="C47">
        <v>-2.3500811119404297</v>
      </c>
    </row>
    <row r="48" spans="1:14"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3">
        <v>506</v>
      </c>
      <c r="B538" s="3">
        <v>21.887364361821604</v>
      </c>
      <c r="C538" s="3">
        <v>-9.9873643618216033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 1</vt:lpstr>
      <vt:lpstr>Q1</vt:lpstr>
      <vt:lpstr>Q2</vt:lpstr>
      <vt:lpstr>Q3</vt:lpstr>
      <vt:lpstr>Q4</vt:lpstr>
      <vt:lpstr>Q5</vt:lpstr>
      <vt:lpstr>Updated Sheet 1</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Bharanitharan Pandian</cp:lastModifiedBy>
  <dcterms:created xsi:type="dcterms:W3CDTF">2020-06-02T13:46:53Z</dcterms:created>
  <dcterms:modified xsi:type="dcterms:W3CDTF">2023-10-14T07:34:21Z</dcterms:modified>
</cp:coreProperties>
</file>