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A2252C7-30CF-491B-A8FA-194D2A658B65}" xr6:coauthVersionLast="47" xr6:coauthVersionMax="47" xr10:uidLastSave="{00000000-0000-0000-0000-000000000000}"/>
  <bookViews>
    <workbookView xWindow="-120" yWindow="-120" windowWidth="20730" windowHeight="11040" activeTab="1" xr2:uid="{60ADA0C0-DB63-4D5C-A5FD-57DD001E166E}"/>
  </bookViews>
  <sheets>
    <sheet name="Sheet5" sheetId="5" r:id="rId1"/>
    <sheet name="empoyee_data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A14" i="1"/>
  <c r="T4" i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<sst xmlns="http://schemas.openxmlformats.org/spreadsheetml/2006/main" count="206" uniqueCount="110">
  <si>
    <t>Employee ID</t>
  </si>
  <si>
    <t>Myriam</t>
  </si>
  <si>
    <t>Givens</t>
  </si>
  <si>
    <t>Area Sales Manager</t>
  </si>
  <si>
    <t>Troy White</t>
  </si>
  <si>
    <t>myriam.givens@bilearner.com</t>
  </si>
  <si>
    <t>SVG</t>
  </si>
  <si>
    <t>Active</t>
  </si>
  <si>
    <t>Contract</t>
  </si>
  <si>
    <t>Zone B</t>
  </si>
  <si>
    <t>Temporary</t>
  </si>
  <si>
    <t>Unk</t>
  </si>
  <si>
    <t>Sales</t>
  </si>
  <si>
    <t>Field Operations</t>
  </si>
  <si>
    <t>Technician</t>
  </si>
  <si>
    <t>Female</t>
  </si>
  <si>
    <t>Other</t>
  </si>
  <si>
    <t>Fully Meets</t>
  </si>
  <si>
    <t>Dheepa</t>
  </si>
  <si>
    <t>Nguyen</t>
  </si>
  <si>
    <t>Brian Miller</t>
  </si>
  <si>
    <t>dheepa.nguyen@bilearner.com</t>
  </si>
  <si>
    <t>MSC</t>
  </si>
  <si>
    <t>Full-Time</t>
  </si>
  <si>
    <t>Zone C</t>
  </si>
  <si>
    <t>Retirement</t>
  </si>
  <si>
    <t>General - Con</t>
  </si>
  <si>
    <t>Asian</t>
  </si>
  <si>
    <t>Bartholemew</t>
  </si>
  <si>
    <t>Khemmich</t>
  </si>
  <si>
    <t>Charles Parks</t>
  </si>
  <si>
    <t>bartholemew.khemmich@bilearner.com</t>
  </si>
  <si>
    <t>EW</t>
  </si>
  <si>
    <t>Zone A</t>
  </si>
  <si>
    <t>Involuntary</t>
  </si>
  <si>
    <t>Splicing</t>
  </si>
  <si>
    <t>Splicer</t>
  </si>
  <si>
    <t>Male</t>
  </si>
  <si>
    <t>Xana</t>
  </si>
  <si>
    <t>Potts</t>
  </si>
  <si>
    <t>Gregory Walker</t>
  </si>
  <si>
    <t>xana.potts@bilearner.com</t>
  </si>
  <si>
    <t>CCDR</t>
  </si>
  <si>
    <t>Resignation</t>
  </si>
  <si>
    <t>Finance &amp; Accounting</t>
  </si>
  <si>
    <t>Controller</t>
  </si>
  <si>
    <t>White</t>
  </si>
  <si>
    <t>Prater</t>
  </si>
  <si>
    <t>Jeremy</t>
  </si>
  <si>
    <t>Tyler Lewis</t>
  </si>
  <si>
    <t>prater.jeremy@bilearner.com</t>
  </si>
  <si>
    <t>BPC</t>
  </si>
  <si>
    <t>Part-Time</t>
  </si>
  <si>
    <t>Lineman</t>
  </si>
  <si>
    <t>Exceeds</t>
  </si>
  <si>
    <t>Kaylah</t>
  </si>
  <si>
    <t>Moon</t>
  </si>
  <si>
    <t>Ashley Scott</t>
  </si>
  <si>
    <t>kaylah.moon@bilearner.com</t>
  </si>
  <si>
    <t>PYZ</t>
  </si>
  <si>
    <t>IT/IS</t>
  </si>
  <si>
    <t>Laborer</t>
  </si>
  <si>
    <t>Black</t>
  </si>
  <si>
    <t>Kristen</t>
  </si>
  <si>
    <t>Tate</t>
  </si>
  <si>
    <t>Lauren Jones</t>
  </si>
  <si>
    <t>kristen.tate@bilearner.com</t>
  </si>
  <si>
    <t>WBL</t>
  </si>
  <si>
    <t>Voluntary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</si>
  <si>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</si>
  <si>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</si>
  <si>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</si>
  <si>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</si>
  <si>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</si>
  <si>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</si>
  <si>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</si>
  <si>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Engineers</t>
  </si>
  <si>
    <t>Director</t>
  </si>
  <si>
    <t>Reid</t>
  </si>
  <si>
    <t>Park</t>
  </si>
  <si>
    <t>Michelle Mitchell</t>
  </si>
  <si>
    <t>reid.park@bilearner.com</t>
  </si>
  <si>
    <t>PL</t>
  </si>
  <si>
    <t>Supervisor</t>
  </si>
  <si>
    <t>Hector</t>
  </si>
  <si>
    <t>Dalton</t>
  </si>
  <si>
    <t>Sydney French</t>
  </si>
  <si>
    <t>hector.dalton@bilearner.com</t>
  </si>
  <si>
    <t>Driller</t>
  </si>
  <si>
    <t>FirstName</t>
  </si>
  <si>
    <t>LastName</t>
  </si>
  <si>
    <t>Title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</si>
  <si>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</si>
  <si>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</si>
  <si>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</si>
  <si>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</si>
  <si>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</si>
  <si>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</si>
  <si>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</si>
  <si>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</si>
  <si>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</si>
  <si>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</si>
  <si>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GenderCode</t>
  </si>
  <si>
    <t>RaceDesc</t>
  </si>
  <si>
    <t>Performance Score</t>
  </si>
  <si>
    <t>Current Employee Rating</t>
  </si>
  <si>
    <t>Sum of Employee ID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</si>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</sst>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[santhosh .NM Project.xlsx]Sheet5!PivotTable4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Sheet5!$B$5:$B$6</c:f>
              <c:strCache>
                <c:ptCount val="1"/>
                <c:pt idx="0">
                  <c:v>Exceeds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Sheet5!$A$7:$A$17</c:f>
              <c:strCache>
                <c:ptCount val="10"/>
                <c:pt idx="0">
                  <c:v>Bartholemew</c:v>
                </c:pt>
                <c:pt idx="1">
                  <c:v>Bobby</c:v>
                </c:pt>
                <c:pt idx="2">
                  <c:v>Dheepa</c:v>
                </c:pt>
                <c:pt idx="3">
                  <c:v>Hector</c:v>
                </c:pt>
                <c:pt idx="4">
                  <c:v>Kaylah</c:v>
                </c:pt>
                <c:pt idx="5">
                  <c:v>Kristen</c:v>
                </c:pt>
                <c:pt idx="6">
                  <c:v>Myriam</c:v>
                </c:pt>
                <c:pt idx="7">
                  <c:v>Prater</c:v>
                </c:pt>
                <c:pt idx="8">
                  <c:v>Reid</c:v>
                </c:pt>
                <c:pt idx="9">
                  <c:v>Xana</c:v>
                </c:pt>
              </c:strCache>
            </c:strRef>
          </c:cat>
          <c:val>
            <c:numRef>
              <c:f>Sheet5!$B$7:$B$17</c:f>
              <c:numCache>
                <c:formatCode>General</c:formatCode>
                <c:ptCount val="10"/>
                <c:pt idx="3">
                  <c:v>3446</c:v>
                </c:pt>
                <c:pt idx="4">
                  <c:v>3442</c:v>
                </c:pt>
                <c:pt idx="7">
                  <c:v>3441</c:v>
                </c:pt>
                <c:pt idx="8">
                  <c:v>3445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1-4795-8244-20B4C2507CCD}"/>
            </c:ext>
          </c:extLst>
        </c:ser>
        <c:ser>
          <c:idx val="1"/>
          <c:order val="1"/>
          <c:tx>
            <c:strRef>
              <c:f>Sheet5!$C$5:$C$6</c:f>
              <c:strCache>
                <c:ptCount val="1"/>
                <c:pt idx="0">
                  <c:v>Fully Meets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Sheet5!$A$7:$A$17</c:f>
              <c:strCache>
                <c:ptCount val="10"/>
                <c:pt idx="0">
                  <c:v>Bartholemew</c:v>
                </c:pt>
                <c:pt idx="1">
                  <c:v>Bobby</c:v>
                </c:pt>
                <c:pt idx="2">
                  <c:v>Dheepa</c:v>
                </c:pt>
                <c:pt idx="3">
                  <c:v>Hector</c:v>
                </c:pt>
                <c:pt idx="4">
                  <c:v>Kaylah</c:v>
                </c:pt>
                <c:pt idx="5">
                  <c:v>Kristen</c:v>
                </c:pt>
                <c:pt idx="6">
                  <c:v>Myriam</c:v>
                </c:pt>
                <c:pt idx="7">
                  <c:v>Prater</c:v>
                </c:pt>
                <c:pt idx="8">
                  <c:v>Reid</c:v>
                </c:pt>
                <c:pt idx="9">
                  <c:v>Xana</c:v>
                </c:pt>
              </c:strCache>
            </c:strRef>
          </c:cat>
          <c:val>
            <c:numRef>
              <c:f>Sheet5!$C$7:$C$17</c:f>
              <c:numCache>
                <c:formatCode>General</c:formatCode>
                <c:ptCount val="10"/>
                <c:pt idx="0">
                  <c:v>3439</c:v>
                </c:pt>
                <c:pt idx="1">
                  <c:v>3444</c:v>
                </c:pt>
                <c:pt idx="2">
                  <c:v>3438</c:v>
                </c:pt>
                <c:pt idx="5">
                  <c:v>3443</c:v>
                </c:pt>
                <c:pt idx="6">
                  <c:v>3437</c:v>
                </c:pt>
                <c:pt idx="9">
                  <c:v>3440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31-4795-8244-20B4C2507C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37194848"/>
        <c:axId val="1037189088"/>
      </c:barChart>
      <c:valAx>
        <c:axId val="10371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4848"/>
        <c:crosses val="autoZero"/>
        <c:crossBetween val="between"/>
      </c:valAx>
      <c:catAx>
        <c:axId val="10371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8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2</xdr:row>
      <xdr:rowOff>61912</xdr:rowOff>
    </xdr:from>
    <xdr:to>
      <xdr:col>6</xdr:col>
      <xdr:colOff>1509712</xdr:colOff>
      <xdr:row>16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19FFA6-BB1B-A469-CFF8-B937EEC9F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KESH.S" refreshedDate="45523.886329166664" createdVersion="8" refreshedVersion="8" minRefreshableVersion="3" recordCount="10" xr:uid="{DF5D1D89-BABD-4E44-8DA4-F87936B1A0CA}">
  <cacheSource type="worksheet">
    <worksheetSource ref="A1:S11" sheet="empoyee_data"/>
  </cacheSource>
  <cacheFields count="22">
    <cacheField name="Employee ID" numFmtId="0">
      <sharedItems containsSemiMixedTypes="0" containsString="0" containsNumber="1" containsInteger="1" minValue="3437" maxValue="3446" count="10">
        <n v="3437"/>
        <n v="3438"/>
        <n v="3439"/>
        <n v="3440"/>
        <n v="3441"/>
        <n v="3442"/>
        <n v="3443"/>
        <n v="3444"/>
        <n v="3445"/>
        <n v="3446"/>
      </sharedItems>
    </cacheField>
    <cacheField name="FirstName" numFmtId="0">
      <sharedItems count="10">
        <s v="Myriam"/>
        <s v="Dheepa"/>
        <s v="Bartholemew"/>
        <s v="Xana"/>
        <s v="Prater"/>
        <s v="Kaylah"/>
        <s v="Kristen"/>
        <s v="Bobby"/>
        <s v="Reid"/>
        <s v="Hector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9">
        <s v="SVG"/>
        <s v="MSC"/>
        <s v="EW"/>
        <s v="CCDR"/>
        <s v="BPC"/>
        <s v="PYZ"/>
        <s v="WBL"/>
        <s v="NEL"/>
        <s v="PL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 count="9">
        <s v="Technician"/>
        <s v="Splicer"/>
        <s v="Controller"/>
        <s v="Lineman"/>
        <s v="Laborer"/>
        <s v="Coordinator"/>
        <s v="Director"/>
        <s v="Supervisor"/>
        <s v="Driller"/>
      </sharedItems>
    </cacheField>
    <cacheField name="GenderCode" numFmtId="0">
      <sharedItems/>
    </cacheField>
    <cacheField name="LocationCode" numFmtId="0">
      <sharedItems containsSemiMixedTypes="0" containsString="0" containsNumber="1" containsInteger="1" minValue="2621" maxValue="89139"/>
    </cacheField>
    <cacheField name="RaceDesc" numFmtId="0">
      <sharedItems/>
    </cacheField>
    <cacheField name="MaritalDesc" numFmtId="0">
      <sharedItems/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2" maxValue="5" count="4">
        <n v="5"/>
        <n v="3"/>
        <n v="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s v="Givens"/>
    <s v="Area Sales Manager"/>
    <s v="Troy White"/>
    <s v="myriam.givens@bilearner.com"/>
    <x v="0"/>
    <s v="Active"/>
    <s v="Contract"/>
    <s v="Zone B"/>
    <s v="Temporary"/>
    <s v="Unk"/>
    <s v="Sales"/>
    <s v="Field Operations"/>
    <s v="IN"/>
    <x v="0"/>
    <s v="Female"/>
    <n v="46204"/>
    <s v="Other"/>
    <s v="Single"/>
    <x v="0"/>
    <x v="0"/>
  </r>
  <r>
    <x v="1"/>
    <x v="1"/>
    <s v="Nguyen"/>
    <s v="Area Sales Manager"/>
    <s v="Brian Miller"/>
    <s v="dheepa.nguyen@bilearner.com"/>
    <x v="1"/>
    <s v="Active"/>
    <s v="Full-Time"/>
    <s v="Zone C"/>
    <s v="Temporary"/>
    <s v="Retirement"/>
    <s v="Sales"/>
    <s v="General - Con"/>
    <s v="GA"/>
    <x v="0"/>
    <s v="Female"/>
    <n v="30428"/>
    <s v="Asian"/>
    <s v="Married"/>
    <x v="0"/>
    <x v="1"/>
  </r>
  <r>
    <x v="2"/>
    <x v="2"/>
    <s v="Khemmich"/>
    <s v="Area Sales Manager"/>
    <s v="Charles Parks"/>
    <s v="bartholemew.khemmich@bilearner.com"/>
    <x v="2"/>
    <s v="Active"/>
    <s v="Full-Time"/>
    <s v="Zone A"/>
    <s v="Temporary"/>
    <s v="Involuntary"/>
    <s v="Sales"/>
    <s v="Splicing"/>
    <s v="CO"/>
    <x v="1"/>
    <s v="Male"/>
    <n v="80820"/>
    <s v="Other"/>
    <s v="Single"/>
    <x v="0"/>
    <x v="1"/>
  </r>
  <r>
    <x v="3"/>
    <x v="3"/>
    <s v="Potts"/>
    <s v="Area Sales Manager"/>
    <s v="Gregory Walker"/>
    <s v="xana.potts@bilearner.com"/>
    <x v="3"/>
    <s v="Active"/>
    <s v="Contract"/>
    <s v="Zone A"/>
    <s v="Full-Time"/>
    <s v="Resignation"/>
    <s v="Sales"/>
    <s v="Finance &amp; Accounting"/>
    <s v="KY"/>
    <x v="2"/>
    <s v="Female"/>
    <n v="40220"/>
    <s v="White"/>
    <s v="Divorced"/>
    <x v="0"/>
    <x v="1"/>
  </r>
  <r>
    <x v="4"/>
    <x v="4"/>
    <s v="Jeremy"/>
    <s v="Area Sales Manager"/>
    <s v="Tyler Lewis"/>
    <s v="prater.jeremy@bilearner.com"/>
    <x v="4"/>
    <s v="Active"/>
    <s v="Part-Time"/>
    <s v="Zone A"/>
    <s v="Part-Time"/>
    <s v="Unk"/>
    <s v="Sales"/>
    <s v="General - Con"/>
    <s v="NV"/>
    <x v="3"/>
    <s v="Male"/>
    <n v="89139"/>
    <s v="Asian"/>
    <s v="Widowed"/>
    <x v="1"/>
    <x v="2"/>
  </r>
  <r>
    <x v="5"/>
    <x v="5"/>
    <s v="Moon"/>
    <s v="Area Sales Manager"/>
    <s v="Ashley Scott"/>
    <s v="kaylah.moon@bilearner.com"/>
    <x v="5"/>
    <s v="Active"/>
    <s v="Full-Time"/>
    <s v="Zone A"/>
    <s v="Full-Time"/>
    <s v="Retirement"/>
    <s v="IT/IS"/>
    <s v="Field Operations"/>
    <s v="MA"/>
    <x v="4"/>
    <s v="Male"/>
    <n v="2810"/>
    <s v="Black"/>
    <s v="Single"/>
    <x v="1"/>
    <x v="3"/>
  </r>
  <r>
    <x v="6"/>
    <x v="6"/>
    <s v="Tate"/>
    <s v="Area Sales Manager"/>
    <s v="Lauren Jones"/>
    <s v="kristen.tate@bilearner.com"/>
    <x v="6"/>
    <s v="Active"/>
    <s v="Full-Time"/>
    <s v="Zone C"/>
    <s v="Part-Time"/>
    <s v="Voluntary"/>
    <s v="IT/IS"/>
    <s v="Project Management - Con"/>
    <s v="KY"/>
    <x v="5"/>
    <s v="Male"/>
    <n v="2621"/>
    <s v="Asian"/>
    <s v="Widowed"/>
    <x v="0"/>
    <x v="1"/>
  </r>
  <r>
    <x v="7"/>
    <x v="7"/>
    <s v="Rodgers"/>
    <s v="Area Sales Manager"/>
    <s v="Matthew Jackson"/>
    <s v="bobby.rodgers@bilearner.com"/>
    <x v="7"/>
    <s v="Active"/>
    <s v="Contract"/>
    <s v="Zone A"/>
    <s v="Part-Time"/>
    <s v="Voluntary"/>
    <s v="Sales"/>
    <s v="Engineers"/>
    <s v="KY"/>
    <x v="6"/>
    <s v="Male"/>
    <n v="44553"/>
    <s v="Other"/>
    <s v="Widowed"/>
    <x v="0"/>
    <x v="1"/>
  </r>
  <r>
    <x v="8"/>
    <x v="8"/>
    <s v="Park"/>
    <s v="Area Sales Manager"/>
    <s v="Michelle Mitchell"/>
    <s v="reid.park@bilearner.com"/>
    <x v="8"/>
    <s v="Active"/>
    <s v="Contract"/>
    <s v="Zone C"/>
    <s v="Full-Time"/>
    <s v="Unk"/>
    <s v="Sales"/>
    <s v="Project Management - Con"/>
    <s v="KY"/>
    <x v="7"/>
    <s v="Female"/>
    <n v="5360"/>
    <s v="Other"/>
    <s v="Married"/>
    <x v="1"/>
    <x v="2"/>
  </r>
  <r>
    <x v="9"/>
    <x v="9"/>
    <s v="Dalton"/>
    <s v="Area Sales Manager"/>
    <s v="Sydney French"/>
    <s v="hector.dalton@bilearner.com"/>
    <x v="4"/>
    <s v="Active"/>
    <s v="Part-Time"/>
    <s v="Zone A"/>
    <s v="Part-Time"/>
    <s v="Unk"/>
    <s v="Sales"/>
    <s v="Field Operations"/>
    <s v="TX"/>
    <x v="8"/>
    <s v="Female"/>
    <n v="16325"/>
    <s v="White"/>
    <s v="Divorced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9642A-98B6-4099-9B91-86E02C4416F8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5:D17" firstHeaderRow="1" firstDataRow="2" firstDataCol="1"/>
  <pivotFields count="22"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2"/>
        <item x="7"/>
        <item x="1"/>
        <item x="9"/>
        <item x="5"/>
        <item x="6"/>
        <item x="0"/>
        <item x="4"/>
        <item x="8"/>
        <item x="3"/>
        <item t="default"/>
      </items>
    </pivotField>
    <pivotField showAll="0"/>
    <pivotField showAll="0"/>
    <pivotField showAll="0"/>
    <pivotField showAll="0"/>
    <pivotField showAll="0">
      <items count="10">
        <item x="4"/>
        <item x="3"/>
        <item x="2"/>
        <item x="1"/>
        <item x="7"/>
        <item x="8"/>
        <item x="5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2"/>
        <item x="5"/>
        <item x="6"/>
        <item x="8"/>
        <item x="4"/>
        <item x="3"/>
        <item x="1"/>
        <item x="7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>
      <items count="5">
        <item x="3"/>
        <item x="1"/>
        <item x="2"/>
        <item x="0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Sum of Employee ID" fld="0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C1F-964A-445D-A7D9-2A97C1AE7B6F}">
  <dimension ref="A5:D17"/>
  <sheetViews>
    <sheetView workbookViewId="0">
      <selection activeCell="H2" sqref="H2"/>
    </sheetView>
  </sheetViews>
  <sheetFormatPr defaultRowHeight="15" x14ac:dyDescent="0.25"/>
  <cols>
    <col min="1" max="1" width="19" bestFit="1" customWidth="1"/>
    <col min="2" max="2" width="16.28515625" bestFit="1" customWidth="1"/>
    <col min="3" max="3" width="11.42578125" bestFit="1" customWidth="1"/>
    <col min="4" max="4" width="11.28515625" bestFit="1" customWidth="1"/>
    <col min="5" max="5" width="30.28515625" bestFit="1" customWidth="1"/>
    <col min="6" max="6" width="24" bestFit="1" customWidth="1"/>
    <col min="7" max="7" width="35.28515625" bestFit="1" customWidth="1"/>
    <col min="8" max="8" width="23.5703125" bestFit="1" customWidth="1"/>
    <col min="9" max="9" width="34.85546875" bestFit="1" customWidth="1"/>
    <col min="10" max="10" width="19" bestFit="1" customWidth="1"/>
    <col min="11" max="11" width="30.28515625" bestFit="1" customWidth="1"/>
    <col min="12" max="12" width="23.5703125" bestFit="1" customWidth="1"/>
    <col min="13" max="13" width="34.85546875" bestFit="1" customWidth="1"/>
    <col min="14" max="14" width="19" bestFit="1" customWidth="1"/>
    <col min="15" max="15" width="30.28515625" bestFit="1" customWidth="1"/>
    <col min="16" max="16" width="23.5703125" bestFit="1" customWidth="1"/>
    <col min="17" max="17" width="34.85546875" bestFit="1" customWidth="1"/>
    <col min="18" max="18" width="19" bestFit="1" customWidth="1"/>
    <col min="19" max="19" width="30.28515625" bestFit="1" customWidth="1"/>
    <col min="20" max="20" width="23.5703125" bestFit="1" customWidth="1"/>
    <col min="21" max="21" width="34.85546875" bestFit="1" customWidth="1"/>
    <col min="22" max="22" width="19" bestFit="1" customWidth="1"/>
    <col min="23" max="23" width="30.28515625" bestFit="1" customWidth="1"/>
    <col min="24" max="24" width="23.5703125" bestFit="1" customWidth="1"/>
    <col min="25" max="25" width="34.85546875" bestFit="1" customWidth="1"/>
    <col min="26" max="26" width="19" bestFit="1" customWidth="1"/>
    <col min="27" max="27" width="30.28515625" bestFit="1" customWidth="1"/>
    <col min="28" max="28" width="23.5703125" bestFit="1" customWidth="1"/>
    <col min="29" max="29" width="34.85546875" bestFit="1" customWidth="1"/>
    <col min="30" max="30" width="19" bestFit="1" customWidth="1"/>
    <col min="31" max="31" width="30.28515625" bestFit="1" customWidth="1"/>
    <col min="32" max="32" width="23.5703125" bestFit="1" customWidth="1"/>
    <col min="33" max="33" width="34.85546875" bestFit="1" customWidth="1"/>
    <col min="34" max="34" width="19" bestFit="1" customWidth="1"/>
    <col min="35" max="35" width="30.28515625" bestFit="1" customWidth="1"/>
    <col min="36" max="36" width="23.5703125" bestFit="1" customWidth="1"/>
    <col min="37" max="37" width="34.85546875" bestFit="1" customWidth="1"/>
    <col min="38" max="38" width="19" bestFit="1" customWidth="1"/>
    <col min="39" max="39" width="30.28515625" bestFit="1" customWidth="1"/>
    <col min="40" max="40" width="23.5703125" bestFit="1" customWidth="1"/>
    <col min="41" max="41" width="34.85546875" bestFit="1" customWidth="1"/>
    <col min="42" max="42" width="24" bestFit="1" customWidth="1"/>
    <col min="43" max="43" width="35.28515625" bestFit="1" customWidth="1"/>
  </cols>
  <sheetData>
    <row r="5" spans="1:4" x14ac:dyDescent="0.25">
      <c r="A5" s="2" t="s">
        <v>106</v>
      </c>
      <c r="B5" s="2" t="s">
        <v>109</v>
      </c>
    </row>
    <row r="6" spans="1:4" x14ac:dyDescent="0.25">
      <c r="A6" s="2" t="s">
        <v>107</v>
      </c>
      <c r="B6" t="s">
        <v>54</v>
      </c>
      <c r="C6" t="s">
        <v>17</v>
      </c>
      <c r="D6" t="s">
        <v>108</v>
      </c>
    </row>
    <row r="7" spans="1:4" x14ac:dyDescent="0.25">
      <c r="A7" s="3" t="s">
        <v>28</v>
      </c>
      <c r="B7" s="4"/>
      <c r="C7" s="4">
        <v>3439</v>
      </c>
      <c r="D7" s="4">
        <v>3439</v>
      </c>
    </row>
    <row r="8" spans="1:4" x14ac:dyDescent="0.25">
      <c r="A8" s="3" t="s">
        <v>71</v>
      </c>
      <c r="B8" s="4"/>
      <c r="C8" s="4">
        <v>3444</v>
      </c>
      <c r="D8" s="4">
        <v>3444</v>
      </c>
    </row>
    <row r="9" spans="1:4" x14ac:dyDescent="0.25">
      <c r="A9" s="3" t="s">
        <v>18</v>
      </c>
      <c r="B9" s="4"/>
      <c r="C9" s="4">
        <v>3438</v>
      </c>
      <c r="D9" s="4">
        <v>3438</v>
      </c>
    </row>
    <row r="10" spans="1:4" x14ac:dyDescent="0.25">
      <c r="A10" s="3" t="s">
        <v>84</v>
      </c>
      <c r="B10" s="4">
        <v>3446</v>
      </c>
      <c r="C10" s="4"/>
      <c r="D10" s="4">
        <v>3446</v>
      </c>
    </row>
    <row r="11" spans="1:4" x14ac:dyDescent="0.25">
      <c r="A11" s="3" t="s">
        <v>55</v>
      </c>
      <c r="B11" s="4">
        <v>3442</v>
      </c>
      <c r="C11" s="4"/>
      <c r="D11" s="4">
        <v>3442</v>
      </c>
    </row>
    <row r="12" spans="1:4" x14ac:dyDescent="0.25">
      <c r="A12" s="3" t="s">
        <v>63</v>
      </c>
      <c r="B12" s="4"/>
      <c r="C12" s="4">
        <v>3443</v>
      </c>
      <c r="D12" s="4">
        <v>3443</v>
      </c>
    </row>
    <row r="13" spans="1:4" x14ac:dyDescent="0.25">
      <c r="A13" s="3" t="s">
        <v>1</v>
      </c>
      <c r="B13" s="4"/>
      <c r="C13" s="4">
        <v>3437</v>
      </c>
      <c r="D13" s="4">
        <v>3437</v>
      </c>
    </row>
    <row r="14" spans="1:4" x14ac:dyDescent="0.25">
      <c r="A14" s="3" t="s">
        <v>47</v>
      </c>
      <c r="B14" s="4">
        <v>3441</v>
      </c>
      <c r="C14" s="4"/>
      <c r="D14" s="4">
        <v>3441</v>
      </c>
    </row>
    <row r="15" spans="1:4" x14ac:dyDescent="0.25">
      <c r="A15" s="3" t="s">
        <v>78</v>
      </c>
      <c r="B15" s="4">
        <v>3445</v>
      </c>
      <c r="C15" s="4"/>
      <c r="D15" s="4">
        <v>3445</v>
      </c>
    </row>
    <row r="16" spans="1:4" x14ac:dyDescent="0.25">
      <c r="A16" s="3" t="s">
        <v>38</v>
      </c>
      <c r="B16" s="4"/>
      <c r="C16" s="4">
        <v>3440</v>
      </c>
      <c r="D16" s="4">
        <v>3440</v>
      </c>
    </row>
    <row r="17" spans="1:4" x14ac:dyDescent="0.25">
      <c r="A17" s="3" t="s">
        <v>108</v>
      </c>
      <c r="B17" s="4">
        <v>13774</v>
      </c>
      <c r="C17" s="4">
        <v>20641</v>
      </c>
      <c r="D17" s="4">
        <v>34415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A361-49F7-44AA-9594-7AD9FCCAE312}">
  <dimension ref="A1:T14"/>
  <sheetViews>
    <sheetView tabSelected="1" zoomScale="98" zoomScaleNormal="98" workbookViewId="0">
      <selection activeCell="R1" sqref="R1:R1048576"/>
    </sheetView>
  </sheetViews>
  <sheetFormatPr defaultRowHeight="15" x14ac:dyDescent="0.25"/>
  <cols>
    <col min="1" max="1" width="12.28515625" style="1" customWidth="1"/>
    <col min="2" max="2" width="8.85546875" style="1"/>
    <col min="3" max="3" width="8.85546875" style="5"/>
    <col min="7" max="7" width="8.85546875" style="5"/>
    <col min="9" max="9" width="9.5703125" bestFit="1" customWidth="1"/>
    <col min="10" max="10" width="8.85546875" style="5"/>
    <col min="16" max="16" width="8.85546875" style="5"/>
    <col min="18" max="18" width="17" style="1" bestFit="1" customWidth="1"/>
    <col min="19" max="19" width="21.140625" customWidth="1"/>
  </cols>
  <sheetData>
    <row r="1" spans="1:20" x14ac:dyDescent="0.25">
      <c r="A1" s="1" t="s">
        <v>0</v>
      </c>
      <c r="B1" s="1" t="s">
        <v>89</v>
      </c>
      <c r="C1" s="5" t="s">
        <v>90</v>
      </c>
      <c r="D1" t="s">
        <v>91</v>
      </c>
      <c r="E1" t="s">
        <v>83</v>
      </c>
      <c r="F1" t="s">
        <v>92</v>
      </c>
      <c r="G1" s="5" t="s">
        <v>93</v>
      </c>
      <c r="H1" t="s">
        <v>94</v>
      </c>
      <c r="I1" t="s">
        <v>95</v>
      </c>
      <c r="J1" s="5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5" t="s">
        <v>102</v>
      </c>
      <c r="Q1" t="s">
        <v>103</v>
      </c>
      <c r="R1" s="1" t="s">
        <v>104</v>
      </c>
      <c r="S1" t="s">
        <v>105</v>
      </c>
    </row>
    <row r="2" spans="1:20" x14ac:dyDescent="0.25">
      <c r="A2" s="1">
        <v>3437</v>
      </c>
      <c r="B2" s="1" t="s">
        <v>1</v>
      </c>
      <c r="C2" s="5" t="s">
        <v>2</v>
      </c>
      <c r="D2" t="s">
        <v>3</v>
      </c>
      <c r="E2" t="s">
        <v>4</v>
      </c>
      <c r="F2" t="s">
        <v>5</v>
      </c>
      <c r="G2" s="5" t="s">
        <v>6</v>
      </c>
      <c r="H2" t="s">
        <v>7</v>
      </c>
      <c r="I2" t="s">
        <v>8</v>
      </c>
      <c r="J2" s="5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5" t="s">
        <v>15</v>
      </c>
      <c r="Q2" t="s">
        <v>16</v>
      </c>
      <c r="R2" s="1" t="s">
        <v>17</v>
      </c>
      <c r="S2">
        <v>5</v>
      </c>
      <c r="T2" t="str" cm="1">
        <f t="array" ref="T2">_xlfn.IFS(S2&gt;=4,"High")</f>
        <v>High</v>
      </c>
    </row>
    <row r="3" spans="1:20" x14ac:dyDescent="0.25">
      <c r="A3" s="1">
        <v>3438</v>
      </c>
      <c r="B3" s="1" t="s">
        <v>18</v>
      </c>
      <c r="C3" s="5" t="s">
        <v>19</v>
      </c>
      <c r="D3" t="s">
        <v>3</v>
      </c>
      <c r="E3" t="s">
        <v>20</v>
      </c>
      <c r="F3" t="s">
        <v>21</v>
      </c>
      <c r="G3" s="5" t="s">
        <v>22</v>
      </c>
      <c r="H3" t="s">
        <v>7</v>
      </c>
      <c r="I3" t="s">
        <v>23</v>
      </c>
      <c r="J3" s="5" t="s">
        <v>24</v>
      </c>
      <c r="K3" t="s">
        <v>10</v>
      </c>
      <c r="L3" t="s">
        <v>25</v>
      </c>
      <c r="M3" t="s">
        <v>12</v>
      </c>
      <c r="N3" t="s">
        <v>26</v>
      </c>
      <c r="O3" t="s">
        <v>14</v>
      </c>
      <c r="P3" s="5" t="s">
        <v>15</v>
      </c>
      <c r="Q3" t="s">
        <v>27</v>
      </c>
      <c r="R3" s="1" t="s">
        <v>17</v>
      </c>
      <c r="S3">
        <v>3</v>
      </c>
    </row>
    <row r="4" spans="1:20" x14ac:dyDescent="0.25">
      <c r="A4" s="1">
        <v>3439</v>
      </c>
      <c r="B4" s="1" t="s">
        <v>28</v>
      </c>
      <c r="C4" s="5" t="s">
        <v>29</v>
      </c>
      <c r="D4" t="s">
        <v>3</v>
      </c>
      <c r="E4" t="s">
        <v>30</v>
      </c>
      <c r="F4" t="s">
        <v>31</v>
      </c>
      <c r="G4" s="5" t="s">
        <v>32</v>
      </c>
      <c r="H4" t="s">
        <v>7</v>
      </c>
      <c r="I4" t="s">
        <v>23</v>
      </c>
      <c r="J4" s="5" t="s">
        <v>33</v>
      </c>
      <c r="K4" t="s">
        <v>10</v>
      </c>
      <c r="L4" t="s">
        <v>34</v>
      </c>
      <c r="M4" t="s">
        <v>12</v>
      </c>
      <c r="N4" t="s">
        <v>35</v>
      </c>
      <c r="O4" t="s">
        <v>36</v>
      </c>
      <c r="P4" s="5" t="s">
        <v>37</v>
      </c>
      <c r="Q4" t="s">
        <v>16</v>
      </c>
      <c r="R4" s="1" t="s">
        <v>17</v>
      </c>
      <c r="S4">
        <v>3</v>
      </c>
      <c r="T4" t="str" cm="1">
        <f t="array" ref="T4">_xlfn.IFS(S2&gt;=4,"High",S2&gt;=3,"Med",TRUE,"Low")</f>
        <v>High</v>
      </c>
    </row>
    <row r="5" spans="1:20" x14ac:dyDescent="0.25">
      <c r="A5" s="1">
        <v>3440</v>
      </c>
      <c r="B5" s="1" t="s">
        <v>38</v>
      </c>
      <c r="C5" s="5" t="s">
        <v>39</v>
      </c>
      <c r="D5" t="s">
        <v>3</v>
      </c>
      <c r="E5" t="s">
        <v>40</v>
      </c>
      <c r="F5" t="s">
        <v>41</v>
      </c>
      <c r="G5" s="5" t="s">
        <v>42</v>
      </c>
      <c r="H5" t="s">
        <v>7</v>
      </c>
      <c r="I5" t="s">
        <v>8</v>
      </c>
      <c r="J5" s="5" t="s">
        <v>33</v>
      </c>
      <c r="K5" t="s">
        <v>23</v>
      </c>
      <c r="L5" t="s">
        <v>43</v>
      </c>
      <c r="M5" t="s">
        <v>12</v>
      </c>
      <c r="N5" t="s">
        <v>44</v>
      </c>
      <c r="O5" t="s">
        <v>45</v>
      </c>
      <c r="P5" s="5" t="s">
        <v>15</v>
      </c>
      <c r="Q5" t="s">
        <v>46</v>
      </c>
      <c r="R5" s="1" t="s">
        <v>17</v>
      </c>
      <c r="S5">
        <v>3</v>
      </c>
    </row>
    <row r="6" spans="1:20" x14ac:dyDescent="0.25">
      <c r="A6" s="1">
        <v>3441</v>
      </c>
      <c r="B6" s="1" t="s">
        <v>47</v>
      </c>
      <c r="C6" s="5" t="s">
        <v>48</v>
      </c>
      <c r="D6" t="s">
        <v>3</v>
      </c>
      <c r="E6" t="s">
        <v>49</v>
      </c>
      <c r="F6" t="s">
        <v>50</v>
      </c>
      <c r="G6" s="5" t="s">
        <v>51</v>
      </c>
      <c r="H6" t="s">
        <v>7</v>
      </c>
      <c r="I6" t="s">
        <v>52</v>
      </c>
      <c r="J6" s="5" t="s">
        <v>33</v>
      </c>
      <c r="K6" t="s">
        <v>52</v>
      </c>
      <c r="L6" t="s">
        <v>11</v>
      </c>
      <c r="M6" t="s">
        <v>12</v>
      </c>
      <c r="N6" t="s">
        <v>26</v>
      </c>
      <c r="O6" t="s">
        <v>53</v>
      </c>
      <c r="P6" s="5" t="s">
        <v>37</v>
      </c>
      <c r="Q6" t="s">
        <v>27</v>
      </c>
      <c r="R6" s="1" t="s">
        <v>54</v>
      </c>
      <c r="S6">
        <v>4</v>
      </c>
    </row>
    <row r="7" spans="1:20" x14ac:dyDescent="0.25">
      <c r="A7" s="1">
        <v>3442</v>
      </c>
      <c r="B7" s="1" t="s">
        <v>55</v>
      </c>
      <c r="C7" s="5" t="s">
        <v>56</v>
      </c>
      <c r="D7" t="s">
        <v>3</v>
      </c>
      <c r="E7" t="s">
        <v>57</v>
      </c>
      <c r="F7" t="s">
        <v>58</v>
      </c>
      <c r="G7" s="5" t="s">
        <v>59</v>
      </c>
      <c r="H7" t="s">
        <v>7</v>
      </c>
      <c r="I7" t="s">
        <v>23</v>
      </c>
      <c r="J7" s="5" t="s">
        <v>33</v>
      </c>
      <c r="K7" t="s">
        <v>23</v>
      </c>
      <c r="L7" t="s">
        <v>25</v>
      </c>
      <c r="M7" t="s">
        <v>60</v>
      </c>
      <c r="N7" t="s">
        <v>13</v>
      </c>
      <c r="O7" t="s">
        <v>61</v>
      </c>
      <c r="P7" s="5" t="s">
        <v>37</v>
      </c>
      <c r="Q7" t="s">
        <v>62</v>
      </c>
      <c r="R7" s="1" t="s">
        <v>54</v>
      </c>
      <c r="S7">
        <v>2</v>
      </c>
    </row>
    <row r="8" spans="1:20" x14ac:dyDescent="0.25">
      <c r="A8" s="1">
        <v>3443</v>
      </c>
      <c r="B8" s="1" t="s">
        <v>63</v>
      </c>
      <c r="C8" s="5" t="s">
        <v>64</v>
      </c>
      <c r="D8" t="s">
        <v>3</v>
      </c>
      <c r="E8" t="s">
        <v>65</v>
      </c>
      <c r="F8" t="s">
        <v>66</v>
      </c>
      <c r="G8" s="5" t="s">
        <v>67</v>
      </c>
      <c r="H8" t="s">
        <v>7</v>
      </c>
      <c r="I8" t="s">
        <v>23</v>
      </c>
      <c r="J8" s="5" t="s">
        <v>24</v>
      </c>
      <c r="K8" t="s">
        <v>52</v>
      </c>
      <c r="L8" t="s">
        <v>68</v>
      </c>
      <c r="M8" t="s">
        <v>60</v>
      </c>
      <c r="N8" t="s">
        <v>69</v>
      </c>
      <c r="O8" t="s">
        <v>70</v>
      </c>
      <c r="P8" s="5" t="s">
        <v>37</v>
      </c>
      <c r="Q8" t="s">
        <v>27</v>
      </c>
      <c r="R8" s="1" t="s">
        <v>17</v>
      </c>
      <c r="S8">
        <v>3</v>
      </c>
    </row>
    <row r="9" spans="1:20" x14ac:dyDescent="0.25">
      <c r="A9" s="1">
        <v>3444</v>
      </c>
      <c r="B9" s="1" t="s">
        <v>71</v>
      </c>
      <c r="C9" s="5" t="s">
        <v>72</v>
      </c>
      <c r="D9" t="s">
        <v>3</v>
      </c>
      <c r="E9" t="s">
        <v>73</v>
      </c>
      <c r="F9" t="s">
        <v>74</v>
      </c>
      <c r="G9" s="5" t="s">
        <v>75</v>
      </c>
      <c r="H9" t="s">
        <v>7</v>
      </c>
      <c r="I9" t="s">
        <v>8</v>
      </c>
      <c r="J9" s="5" t="s">
        <v>33</v>
      </c>
      <c r="K9" t="s">
        <v>52</v>
      </c>
      <c r="L9" t="s">
        <v>68</v>
      </c>
      <c r="M9" t="s">
        <v>12</v>
      </c>
      <c r="N9" t="s">
        <v>76</v>
      </c>
      <c r="O9" t="s">
        <v>77</v>
      </c>
      <c r="P9" s="5" t="s">
        <v>37</v>
      </c>
      <c r="Q9" t="s">
        <v>16</v>
      </c>
      <c r="R9" s="1" t="s">
        <v>17</v>
      </c>
      <c r="S9">
        <v>3</v>
      </c>
    </row>
    <row r="10" spans="1:20" x14ac:dyDescent="0.25">
      <c r="A10" s="1">
        <v>3445</v>
      </c>
      <c r="B10" s="1" t="s">
        <v>78</v>
      </c>
      <c r="C10" s="5" t="s">
        <v>79</v>
      </c>
      <c r="D10" t="s">
        <v>3</v>
      </c>
      <c r="E10" t="s">
        <v>80</v>
      </c>
      <c r="F10" t="s">
        <v>81</v>
      </c>
      <c r="G10" s="5" t="s">
        <v>82</v>
      </c>
      <c r="H10" t="s">
        <v>7</v>
      </c>
      <c r="I10" t="s">
        <v>8</v>
      </c>
      <c r="J10" s="5" t="s">
        <v>24</v>
      </c>
      <c r="K10" t="s">
        <v>23</v>
      </c>
      <c r="L10" t="s">
        <v>11</v>
      </c>
      <c r="M10" t="s">
        <v>12</v>
      </c>
      <c r="N10" t="s">
        <v>69</v>
      </c>
      <c r="O10" t="s">
        <v>83</v>
      </c>
      <c r="P10" s="5" t="s">
        <v>15</v>
      </c>
      <c r="Q10" t="s">
        <v>16</v>
      </c>
      <c r="R10" s="1" t="s">
        <v>54</v>
      </c>
      <c r="S10">
        <v>4</v>
      </c>
    </row>
    <row r="11" spans="1:20" x14ac:dyDescent="0.25">
      <c r="A11" s="1">
        <v>3446</v>
      </c>
      <c r="B11" s="1" t="s">
        <v>84</v>
      </c>
      <c r="C11" s="5" t="s">
        <v>85</v>
      </c>
      <c r="D11" t="s">
        <v>3</v>
      </c>
      <c r="E11" t="s">
        <v>86</v>
      </c>
      <c r="F11" t="s">
        <v>87</v>
      </c>
      <c r="G11" s="5" t="s">
        <v>51</v>
      </c>
      <c r="H11" t="s">
        <v>7</v>
      </c>
      <c r="I11" t="s">
        <v>52</v>
      </c>
      <c r="J11" s="5" t="s">
        <v>33</v>
      </c>
      <c r="K11" t="s">
        <v>52</v>
      </c>
      <c r="L11" t="s">
        <v>11</v>
      </c>
      <c r="M11" t="s">
        <v>12</v>
      </c>
      <c r="N11" t="s">
        <v>13</v>
      </c>
      <c r="O11" t="s">
        <v>88</v>
      </c>
      <c r="P11" s="5" t="s">
        <v>15</v>
      </c>
      <c r="Q11" t="s">
        <v>46</v>
      </c>
      <c r="R11" s="1" t="s">
        <v>54</v>
      </c>
      <c r="S11">
        <v>2</v>
      </c>
    </row>
    <row r="14" spans="1:20" x14ac:dyDescent="0.25">
      <c r="A14" s="1">
        <f>SUM(A2:A11)</f>
        <v>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empoyee_data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santhoshlokesh1978@gmail.com</dc:creator>
  <cp:lastModifiedBy>bharanibunay@hotmail.com</cp:lastModifiedBy>
  <dcterms:created xsi:type="dcterms:W3CDTF">2024-08-19T13:25:06Z</dcterms:created>
  <dcterms:modified xsi:type="dcterms:W3CDTF">2024-08-20T07:23:14Z</dcterms:modified>
</cp:coreProperties>
</file>