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P:\Freelance\godhaji-ecommerce\"/>
    </mc:Choice>
  </mc:AlternateContent>
  <xr:revisionPtr revIDLastSave="0" documentId="13_ncr:1_{9637E0EC-1F07-4399-9F45-FEC4B8BA8568}" xr6:coauthVersionLast="47" xr6:coauthVersionMax="47" xr10:uidLastSave="{00000000-0000-0000-0000-000000000000}"/>
  <bookViews>
    <workbookView xWindow="-108" yWindow="-108" windowWidth="23256" windowHeight="12456" firstSheet="1" activeTab="8" xr2:uid="{AEFAEA69-4AC1-41AA-B8A3-F0E2DF2723CE}"/>
  </bookViews>
  <sheets>
    <sheet name="user_profiles" sheetId="9" r:id="rId1"/>
    <sheet name="Categories" sheetId="3" r:id="rId2"/>
    <sheet name="Products" sheetId="1" r:id="rId3"/>
    <sheet name="Product_Variant" sheetId="6" r:id="rId4"/>
    <sheet name="Reviews" sheetId="5" r:id="rId5"/>
    <sheet name="Addresses" sheetId="7" r:id="rId6"/>
    <sheet name="Coupons" sheetId="4" r:id="rId7"/>
    <sheet name="Orders" sheetId="2" r:id="rId8"/>
    <sheet name="Order_items" sheetId="8" r:id="rId9"/>
  </sheets>
  <definedNames>
    <definedName name="user1">user_profiles!$A$3</definedName>
    <definedName name="user2">user_profiles!$A$4</definedName>
    <definedName name="user3">user_profiles!$A$5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7" i="7"/>
  <c r="B6" i="7"/>
  <c r="B5" i="7"/>
  <c r="B4" i="7"/>
  <c r="B3" i="7"/>
  <c r="B10" i="5"/>
  <c r="B11" i="5"/>
  <c r="B12" i="5"/>
  <c r="B9" i="5"/>
  <c r="B7" i="5"/>
  <c r="B8" i="5"/>
  <c r="B6" i="5"/>
  <c r="B4" i="5"/>
  <c r="B5" i="5"/>
  <c r="B3" i="5"/>
  <c r="J4" i="7"/>
  <c r="J3" i="7"/>
  <c r="J5" i="7"/>
  <c r="J6" i="7"/>
  <c r="J7" i="7"/>
</calcChain>
</file>

<file path=xl/sharedStrings.xml><?xml version="1.0" encoding="utf-8"?>
<sst xmlns="http://schemas.openxmlformats.org/spreadsheetml/2006/main" count="239" uniqueCount="175">
  <si>
    <t>name</t>
  </si>
  <si>
    <t>description</t>
  </si>
  <si>
    <t>image_url</t>
  </si>
  <si>
    <t>Category table</t>
  </si>
  <si>
    <t>pickle</t>
  </si>
  <si>
    <t>papad</t>
  </si>
  <si>
    <t>amla</t>
  </si>
  <si>
    <t>Amla based products</t>
  </si>
  <si>
    <t>all products</t>
  </si>
  <si>
    <t>List of all products</t>
  </si>
  <si>
    <t>Coupons Table</t>
  </si>
  <si>
    <t>code</t>
  </si>
  <si>
    <t>discount_type</t>
  </si>
  <si>
    <t>discount_value</t>
  </si>
  <si>
    <t>min_order_value</t>
  </si>
  <si>
    <t>valid_from</t>
  </si>
  <si>
    <t>valid_to</t>
  </si>
  <si>
    <t>usage_limit</t>
  </si>
  <si>
    <t>VIP50</t>
  </si>
  <si>
    <t>WELCOME100</t>
  </si>
  <si>
    <t>flat</t>
  </si>
  <si>
    <t>FESTIVE20</t>
  </si>
  <si>
    <t>percent</t>
  </si>
  <si>
    <t>FREESHIP50</t>
  </si>
  <si>
    <t>SAVE10</t>
  </si>
  <si>
    <t>Orders Table</t>
  </si>
  <si>
    <t>Made of home made pickle</t>
  </si>
  <si>
    <t>https://example.com/images/pickle.jpg</t>
  </si>
  <si>
    <t>Homemade papad</t>
  </si>
  <si>
    <t>https://example.com/images/papad.jpg</t>
  </si>
  <si>
    <t>https://example.com/images/amla.jpg</t>
  </si>
  <si>
    <t>https://example.com/images/all.jpg</t>
  </si>
  <si>
    <t>84c52fd3-1209-455a-8b5e-821016021108</t>
  </si>
  <si>
    <t>ef9ca4ef-e8ad-4aa1-b613-6b489e7a09e6</t>
  </si>
  <si>
    <t>7d8a8416-22c2-4bc2-80ad-7c7cab0e87d7</t>
  </si>
  <si>
    <t>1d1a35cf-6b06-4acc-aa82-65f224255ab9</t>
  </si>
  <si>
    <t>d2300378-f1db-4dc3-85a7-25a4fb92d957</t>
  </si>
  <si>
    <t>id</t>
  </si>
  <si>
    <t>category_id</t>
  </si>
  <si>
    <t>selling_price</t>
  </si>
  <si>
    <t>ingredients</t>
  </si>
  <si>
    <t>sku</t>
  </si>
  <si>
    <t>mrp</t>
  </si>
  <si>
    <t>Mango Pickle</t>
  </si>
  <si>
    <t>Traditional homemade mango pickle with authentic spices</t>
  </si>
  <si>
    <t>{"Raw Mango","Mustard Oil","Salt","Red Chilli","Fenugreek"}</t>
  </si>
  <si>
    <t>PICKLE-MANGO-001</t>
  </si>
  <si>
    <t>Lemon Pickle</t>
  </si>
  <si>
    <t>Tangy lemon pickle with a mix of Indian spices</t>
  </si>
  <si>
    <t>{"Lemon","Mustard Seeds","Turmeric","Salt","Chilli Powder"}</t>
  </si>
  <si>
    <t>PICKLE-LEMON-002</t>
  </si>
  <si>
    <t>Garlic Pickle</t>
  </si>
  <si>
    <t>Spicy garlic pickle made in mustard oil</t>
  </si>
  <si>
    <t>{"Garlic","Mustard Oil","Cumin","Chilli Powder","Salt"}</t>
  </si>
  <si>
    <t>PICKLE-GARLIC-003</t>
  </si>
  <si>
    <t>Amla Sweet Pickle</t>
  </si>
  <si>
    <t>Sweet and tangy amla pickle rich in Vitamin C</t>
  </si>
  <si>
    <t>{"Amla","Jaggery","Sugar","Fennel Seeds","Spices"}</t>
  </si>
  <si>
    <t>AMLA-SWEET-004</t>
  </si>
  <si>
    <t>Masala Papad</t>
  </si>
  <si>
    <t>Crispy homemade papad spiced with black pepper</t>
  </si>
  <si>
    <t>{"Urad Dal","Black Pepper","Salt","Asafoetida"}</t>
  </si>
  <si>
    <t>PAPAD-MASALA-005</t>
  </si>
  <si>
    <t>eaa3d669-c5ae-488c-beab-e5ea2d0b93ff</t>
  </si>
  <si>
    <t>cf610ccf-072a-414e-be01-ca37951a3326</t>
  </si>
  <si>
    <t>1f3f20ca-c140-47c6-b91f-681919fc905d</t>
  </si>
  <si>
    <t>7820423b-2c97-49f6-a379-446c53887079</t>
  </si>
  <si>
    <t>product_id</t>
  </si>
  <si>
    <t>quantity</t>
  </si>
  <si>
    <t>Mango Pickle – 250g Jar</t>
  </si>
  <si>
    <t>Mango Pickle – 500g Jar</t>
  </si>
  <si>
    <t>Lemon Pickle – 200g Jar</t>
  </si>
  <si>
    <t>Lemon Pickle – 500g Jar</t>
  </si>
  <si>
    <t>Garlic Pickle – 250g Jar</t>
  </si>
  <si>
    <t>Garlic Pickle – 500g Jar</t>
  </si>
  <si>
    <t>Amla Sweet Pickle – 250g Jar</t>
  </si>
  <si>
    <t>Amla Sweet Pickle – 500g Jar</t>
  </si>
  <si>
    <t>Masala Papad – 200g Pack</t>
  </si>
  <si>
    <t>Masala Papad – 500g Pack</t>
  </si>
  <si>
    <t>user_id</t>
  </si>
  <si>
    <t>rating</t>
  </si>
  <si>
    <t>comment</t>
  </si>
  <si>
    <t>Tastes just like my grandma’s recipe, perfectly spiced.</t>
  </si>
  <si>
    <t>Very good flavor, slightly oily but authentic.</t>
  </si>
  <si>
    <t>Tangy and delicious, goes perfectly with parathas.</t>
  </si>
  <si>
    <t>Too sour for my taste, but my family loved it.</t>
  </si>
  <si>
    <t>Bold garlic flavor, really tasty with dal-rice.</t>
  </si>
  <si>
    <t>Great pickle, but could use a little less salt.</t>
  </si>
  <si>
    <t>Sweet and tangy, and feels healthy too!</t>
  </si>
  <si>
    <t>Good flavor, but a bit too sweet for me.</t>
  </si>
  <si>
    <t>Super crispy, my favorite snack with tea.</t>
  </si>
  <si>
    <t>Tastes great, but some papads broke in the packet.</t>
  </si>
  <si>
    <t>450e0238-4a03-45fb-9e7b-2fb62c1f9e5b</t>
  </si>
  <si>
    <t>0e27e43c-c4fa-4e56-acca-8aba6f95d506</t>
  </si>
  <si>
    <t>65b16e17-ed7b-41c5-9565-3a9a646bd0e4</t>
  </si>
  <si>
    <t>type</t>
  </si>
  <si>
    <t>line1</t>
  </si>
  <si>
    <t>line2</t>
  </si>
  <si>
    <t>city</t>
  </si>
  <si>
    <t>state</t>
  </si>
  <si>
    <t>country</t>
  </si>
  <si>
    <t>pincode</t>
  </si>
  <si>
    <t>phone</t>
  </si>
  <si>
    <t>shipping</t>
  </si>
  <si>
    <t>12 MG Road</t>
  </si>
  <si>
    <t>Near Central Mall</t>
  </si>
  <si>
    <t>Mumbai</t>
  </si>
  <si>
    <t>Maharashtra</t>
  </si>
  <si>
    <t>India</t>
  </si>
  <si>
    <t>billing</t>
  </si>
  <si>
    <t>221B Baker Street</t>
  </si>
  <si>
    <t>-</t>
  </si>
  <si>
    <t>London</t>
  </si>
  <si>
    <t>Greater London</t>
  </si>
  <si>
    <t>UK</t>
  </si>
  <si>
    <t>NW16XE</t>
  </si>
  <si>
    <t>45 Park Avenue</t>
  </si>
  <si>
    <t>Apt 5B</t>
  </si>
  <si>
    <t>New York</t>
  </si>
  <si>
    <t>NY</t>
  </si>
  <si>
    <t>USA</t>
  </si>
  <si>
    <t>88 MG Road</t>
  </si>
  <si>
    <t>Opp City Square</t>
  </si>
  <si>
    <t>Bengaluru</t>
  </si>
  <si>
    <t>Karnataka</t>
  </si>
  <si>
    <t>17 Albert Street</t>
  </si>
  <si>
    <t>Flat 12</t>
  </si>
  <si>
    <t>Sydney</t>
  </si>
  <si>
    <t>NSW</t>
  </si>
  <si>
    <t>Australia</t>
  </si>
  <si>
    <t>address_id</t>
  </si>
  <si>
    <t>total_amount</t>
  </si>
  <si>
    <t>discount</t>
  </si>
  <si>
    <t>final_amount</t>
  </si>
  <si>
    <t>status</t>
  </si>
  <si>
    <t>completed</t>
  </si>
  <si>
    <t>pending</t>
  </si>
  <si>
    <t>shipped</t>
  </si>
  <si>
    <t>order_id</t>
  </si>
  <si>
    <t>variant_id</t>
  </si>
  <si>
    <t>product_price</t>
  </si>
  <si>
    <t>username</t>
  </si>
  <si>
    <t>full_name</t>
  </si>
  <si>
    <t>avatar_url</t>
  </si>
  <si>
    <t>email</t>
  </si>
  <si>
    <t>user_role</t>
  </si>
  <si>
    <t>nishdesai676@gmail.com</t>
  </si>
  <si>
    <t>admin</t>
  </si>
  <si>
    <t>yuvraj@gmail.com</t>
  </si>
  <si>
    <t>user</t>
  </si>
  <si>
    <t>https://images.unsplash.com/photo-1535713875002-d1d0cf377fde?fm=jpg&amp;q=60&amp;w=3000&amp;ixlib=rb-4.1.0&amp;ixid=M3wxMjA3fDB8MHxzZWFyY2h8NHx8dXNlciUyMHByb2ZpbGV8ZW58MHx8MHx8fDA%3D</t>
  </si>
  <si>
    <t>yuvraj.achrekar@gmail.com</t>
  </si>
  <si>
    <t>0c16c0f8-f27f-447b-aa25-925d8678ea83</t>
  </si>
  <si>
    <t>62aa7dee-9c37-4226-8373-0534908bf64b</t>
  </si>
  <si>
    <t>6e10f2b5-d2bf-4b36-9f2a-e8a490ef97fc</t>
  </si>
  <si>
    <t>90761221-5e06-4ee7-bc25-ca461c82b55b</t>
  </si>
  <si>
    <t>ce90d106-3509-4ffd-885e-1f0b8cf95cdb</t>
  </si>
  <si>
    <t>3f0ffde5-09c0-4c06-9892-3309a75d6254</t>
  </si>
  <si>
    <t>2668d42b-9c7c-401f-9c54-7fff96b690c5</t>
  </si>
  <si>
    <t>cb89a7ea-b0f2-4bcc-ad48-d57c228ec1c7</t>
  </si>
  <si>
    <t>10ae7874-852a-4ed1-bc6f-232a58a9139b</t>
  </si>
  <si>
    <t>ca80cd7e-13f1-4837-ad13-06cb6366f41e</t>
  </si>
  <si>
    <t>b3c8082b-7283-4b05-a193-4f570bfa47cf</t>
  </si>
  <si>
    <t>38c1b06f-6cc9-4799-8528-f791f8542f91</t>
  </si>
  <si>
    <t>15a261d5-cac5-4026-acd4-7cbdad01f0ab</t>
  </si>
  <si>
    <t>38609837-a045-472e-ae04-43dcb51a2f0d</t>
  </si>
  <si>
    <t>4d92598d-2485-4983-8c20-1d40f89f230d</t>
  </si>
  <si>
    <t>8441d600-812e-482a-8ebb-97bce0038c08</t>
  </si>
  <si>
    <t>877cb2db-f77d-49e3-9ade-46680251bcf6</t>
  </si>
  <si>
    <t>8a0b1cae-7eef-4482-bbd7-3fef648c61b8</t>
  </si>
  <si>
    <t>a58f6b2f-e834-46f0-99fc-15bf1b590e93</t>
  </si>
  <si>
    <t>ae4cdac4-e060-4699-8e9f-cad241630d16</t>
  </si>
  <si>
    <t>cefaef18-38c4-492f-a02a-a9c892301a6c</t>
  </si>
  <si>
    <t>e6e9c51d-bbee-4e8a-92be-d3711653bddd</t>
  </si>
  <si>
    <t>Product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</si>
</sst>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9"/>
      <color rgb="FF000000"/>
      <name val="Consolas"/>
      <family val="3"/>
    </font>
    <font>
      <b/>
      <sz val="9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1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0" fillId="2" borderId="2" xfId="0" applyFont="1" applyFill="1" applyBorder="1"/>
    <xf numFmtId="0" fontId="0" fillId="2" borderId="3" xfId="0" applyFont="1" applyFill="1" applyBorder="1"/>
    <xf numFmtId="2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7"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[$-14009]yyyy\-mm\-dd;@"/>
    </dxf>
    <dxf>
      <numFmt numFmtId="164" formatCode="[$-14009]yyyy\-mm\-dd;@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88F954-E3D5-41EB-999F-3BAA2F617287}" name="Table9" displayName="Table9" ref="A2:F5" totalsRowShown="0">
  <autoFilter ref="A2:F5" xr:uid="{D488F954-E3D5-41EB-999F-3BAA2F617287}"/>
  <tableColumns count="6">
    <tableColumn id="1" xr3:uid="{5D05D633-3FA9-455A-B36B-E2DB0AC68AE4}" name="id"/>
    <tableColumn id="3" xr3:uid="{E0BA77E5-85BF-4ED7-B45D-6B6F1D89D3AF}" name="username"/>
    <tableColumn id="4" xr3:uid="{DA219AE1-65A1-4EEB-B21B-5FF121FD7B88}" name="full_name"/>
    <tableColumn id="5" xr3:uid="{1F71B369-9311-4B58-9997-7BCB68AFD18E}" name="avatar_url"/>
    <tableColumn id="6" xr3:uid="{F2BF114C-C5E9-4659-9372-4D16BAC6C775}" name="email"/>
    <tableColumn id="7" xr3:uid="{6D2A2F18-7E16-4122-A3F7-C2CF4B95DC39}" name="user_rol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82F40-A37A-4DCF-91A4-4E0232C474E4}" name="Table1" displayName="Table1" ref="A2:D6" totalsRowShown="0">
  <autoFilter ref="A2:D6" xr:uid="{A1E82F40-A37A-4DCF-91A4-4E0232C474E4}"/>
  <tableColumns count="4">
    <tableColumn id="4" xr3:uid="{AC6523F6-F0B8-4171-83C4-6C402E568C7D}" name="id" dataDxfId="26"/>
    <tableColumn id="1" xr3:uid="{E248E570-ADED-49D1-8B14-EFEBD815F0F3}" name="name"/>
    <tableColumn id="2" xr3:uid="{FF14520F-8A04-44A0-B82B-D70C99A67B32}" name="description"/>
    <tableColumn id="3" xr3:uid="{D9DC7A34-A9FD-4CCD-BD60-222C527E2EAA}" name="image_url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B65160-68DC-45F8-A1B4-1D1B35E01364}" name="Table3" displayName="Table3" ref="A2:H7" totalsRowShown="0">
  <autoFilter ref="A2:H7" xr:uid="{C6B65160-68DC-45F8-A1B4-1D1B35E01364}"/>
  <tableColumns count="8">
    <tableColumn id="1" xr3:uid="{70DEA10E-4F80-4343-9587-08EA90D1D4CD}" name="id"/>
    <tableColumn id="2" xr3:uid="{9E8D417A-1C7B-4068-9064-C08BB97F248D}" name="name"/>
    <tableColumn id="3" xr3:uid="{4BF82BC5-4884-4C79-B6B9-D7E21774F32B}" name="description"/>
    <tableColumn id="4" xr3:uid="{056EFB22-D32A-4C77-A813-B2EE3EBA5FFC}" name="category_id"/>
    <tableColumn id="5" xr3:uid="{8A547A77-7675-4F20-857F-820D0F22FC62}" name="mrp"/>
    <tableColumn id="7" xr3:uid="{51F74602-DDA5-4A6F-92B5-A77E19966AE4}" name="ingredients"/>
    <tableColumn id="8" xr3:uid="{FE52E41F-1C9D-4566-B10B-9BD593F05BB9}" name="sku"/>
    <tableColumn id="9" xr3:uid="{4A441601-DE9D-4946-BC48-FAAC416CC922}" name="selling_price" dataDxfId="25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D96606-0BFC-423E-999D-705544CEF7B7}" name="Table5" displayName="Table5" ref="A2:F12" totalsRowShown="0">
  <autoFilter ref="A2:F12" xr:uid="{20D96606-0BFC-423E-999D-705544CEF7B7}"/>
  <tableColumns count="6">
    <tableColumn id="6" xr3:uid="{A725474E-21A7-4F57-8A2B-3DB3219B950E}" name="id" dataDxfId="4"/>
    <tableColumn id="1" xr3:uid="{726C119A-D8DE-4A41-BB1D-969E07087C3F}" name="product_id" dataDxfId="24"/>
    <tableColumn id="2" xr3:uid="{ED4A240D-BC90-4F0D-AF77-6A8838361231}" name="name"/>
    <tableColumn id="3" xr3:uid="{FEE5EBC4-F057-474B-BA34-16726CE35C70}" name="mrp"/>
    <tableColumn id="4" xr3:uid="{50248013-BA7E-43DB-ACAC-CBE5DBCBFB33}" name="selling_price"/>
    <tableColumn id="5" xr3:uid="{BF22B5E0-1BF2-4281-B0F3-F391E35C1C56}" name="quantity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BBAC1A-0F6B-4FAF-9907-D279474446EF}" name="Table6" displayName="Table6" ref="A2:D12" totalsRowShown="0">
  <autoFilter ref="A2:D12" xr:uid="{1EBBAC1A-0F6B-4FAF-9907-D279474446EF}"/>
  <tableColumns count="4">
    <tableColumn id="1" xr3:uid="{111812D0-F372-4784-9F7E-490548BC64F4}" name="product_id"/>
    <tableColumn id="2" xr3:uid="{D484A8F7-E101-4507-9C9F-B8894008A9E3}" name="user_id"/>
    <tableColumn id="3" xr3:uid="{E7DD9FEA-45AA-4B64-9928-9B997CAA1C70}" name="rating"/>
    <tableColumn id="4" xr3:uid="{FEFAC19C-3F05-498C-BCAC-12244A584CE9}" name="comment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0C3292-C75C-4058-9C00-42B1E36D5C01}" name="Table7" displayName="Table7" ref="A2:J7" totalsRowShown="0" headerRowDxfId="23" dataDxfId="22">
  <autoFilter ref="A2:J7" xr:uid="{2D0C3292-C75C-4058-9C00-42B1E36D5C01}"/>
  <tableColumns count="10">
    <tableColumn id="10" xr3:uid="{E182DA3A-67AD-4085-B557-61C10EB4D9E0}" name="id" dataDxfId="5"/>
    <tableColumn id="1" xr3:uid="{EAC3FF2E-0E0A-43F5-8D87-BE84A7FF2DF4}" name="user_id" dataDxfId="21"/>
    <tableColumn id="2" xr3:uid="{F69B4F98-F04B-4879-893A-28C4F9464FC3}" name="type" dataDxfId="20"/>
    <tableColumn id="3" xr3:uid="{C34058E6-0214-44FF-A756-A611B82D5A2E}" name="line1" dataDxfId="19"/>
    <tableColumn id="4" xr3:uid="{1FAFA4B7-3E99-4EB2-886B-B22C0330103B}" name="line2" dataDxfId="18"/>
    <tableColumn id="5" xr3:uid="{018C9FF4-17A3-46A3-97DB-B85079374B9F}" name="city" dataDxfId="17"/>
    <tableColumn id="6" xr3:uid="{A8E6ECC7-7D98-4C01-8878-E65DE595F8A6}" name="state" dataDxfId="16"/>
    <tableColumn id="7" xr3:uid="{45082819-365F-4CEF-A6B3-C37B13D134B9}" name="country" dataDxfId="15"/>
    <tableColumn id="8" xr3:uid="{767CE2B9-5363-4A87-838D-D287D49F4B6D}" name="pincode" dataDxfId="14"/>
    <tableColumn id="9" xr3:uid="{F46E9AE5-AF0B-40DE-87EE-0E1EE3CAEFDC}" name="phone" dataDxfId="1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B37DD-8B93-4D83-B73B-D054AFDBB898}" name="Table13" displayName="Table13" ref="A2:G7" totalsRowShown="0" headerRowDxfId="12">
  <autoFilter ref="A2:G7" xr:uid="{CDBB37DD-8B93-4D83-B73B-D054AFDBB898}"/>
  <tableColumns count="7">
    <tableColumn id="1" xr3:uid="{EB1F689F-82BE-49FE-B464-B132AFBED7B6}" name="code"/>
    <tableColumn id="2" xr3:uid="{D0B21EC2-2317-40EE-B743-2AC263FF237B}" name="discount_type"/>
    <tableColumn id="3" xr3:uid="{DC76CA99-B902-4416-A56C-3E89617873BB}" name="discount_value"/>
    <tableColumn id="4" xr3:uid="{94DC6A6D-699C-4C33-A804-25F2C0DFF83A}" name="min_order_value"/>
    <tableColumn id="5" xr3:uid="{B3638B1F-D468-4214-94EC-6D175973AA70}" name="valid_from" dataDxfId="11"/>
    <tableColumn id="6" xr3:uid="{A2C88653-B219-4A5D-9538-1F4E25D496A6}" name="valid_to" dataDxfId="10"/>
    <tableColumn id="7" xr3:uid="{98E6BC07-2443-4514-BE3B-9B03CEA02976}" name="usage_limit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F7ACE8-8BA7-471B-B34F-F35E36D0F59C}" name="Table4" displayName="Table4" ref="A2:G5" totalsRowShown="0" headerRowDxfId="6" dataDxfId="7">
  <autoFilter ref="A2:G5" xr:uid="{8BF7ACE8-8BA7-471B-B34F-F35E36D0F59C}"/>
  <tableColumns count="7">
    <tableColumn id="7" xr3:uid="{03CF8AB0-50C5-4D75-A230-AF5C6B525B03}" name="id"/>
    <tableColumn id="1" xr3:uid="{6429C271-4852-4285-AFA9-CE1C85233D05}" name="user_id" dataDxfId="9"/>
    <tableColumn id="2" xr3:uid="{D74D819E-363F-45A6-A6AF-D38DB70C9540}" name="address_id" dataDxfId="8"/>
    <tableColumn id="3" xr3:uid="{B4F06F0A-9D1E-449A-92B7-A4589ECF8768}" name="total_amount" dataDxfId="3"/>
    <tableColumn id="4" xr3:uid="{AA732418-DF03-4125-A146-A8E63C111616}" name="discount" dataDxfId="2"/>
    <tableColumn id="5" xr3:uid="{E5298767-0FF8-4B37-B587-73E50C331D17}" name="final_amount" dataDxfId="0"/>
    <tableColumn id="6" xr3:uid="{8D66642C-8C78-4953-9AE1-D60B1EBAE875}" name="status" dataDxfId="1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39FA35-9AED-4217-9CFF-009835C74A01}" name="Table8" displayName="Table8" ref="A2:F6" totalsRowShown="0">
  <autoFilter ref="A2:F6" xr:uid="{0439FA35-9AED-4217-9CFF-009835C74A01}"/>
  <tableColumns count="6">
    <tableColumn id="1" xr3:uid="{39FCF7BF-E4C1-475B-9454-D0834ABA4FFD}" name="id"/>
    <tableColumn id="2" xr3:uid="{3A8EF02C-A797-4911-A3A1-C95A7DA32D8E}" name="order_id"/>
    <tableColumn id="3" xr3:uid="{D9AA2338-2B8A-4B88-9D9C-8939BF449B57}" name="product_id"/>
    <tableColumn id="4" xr3:uid="{32FD0418-77C7-41A7-A874-F661B7F46063}" name="variant_id"/>
    <tableColumn id="5" xr3:uid="{8B3B276B-094D-4601-BE3A-C7335E26C5C9}" name="product_price"/>
    <tableColumn id="6" xr3:uid="{7BC09998-3927-444A-9274-50E79E4CCF18}" name="quantit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images/amla.jpg" TargetMode="External"/><Relationship Id="rId2" Type="http://schemas.openxmlformats.org/officeDocument/2006/relationships/hyperlink" Target="https://example.com/images/papad.jpg" TargetMode="External"/><Relationship Id="rId1" Type="http://schemas.openxmlformats.org/officeDocument/2006/relationships/hyperlink" Target="https://example.com/images/pickle.jpg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example.com/images/all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5E93-7122-4900-BF45-7619F9DC09C4}">
  <dimension ref="A2:F5"/>
  <sheetViews>
    <sheetView workbookViewId="0">
      <selection activeCell="D10" sqref="D10"/>
    </sheetView>
  </sheetViews>
  <sheetFormatPr defaultRowHeight="14.4"/>
  <cols>
    <col min="1" max="1" width="43.33203125" customWidth="1"/>
    <col min="2" max="2" width="11.109375" customWidth="1"/>
    <col min="3" max="3" width="11" customWidth="1"/>
    <col min="4" max="4" width="17.6640625" customWidth="1"/>
    <col min="5" max="5" width="23" customWidth="1"/>
    <col min="6" max="6" width="10.44140625" customWidth="1"/>
  </cols>
  <sheetData>
    <row r="2" spans="1:6">
      <c r="A2" t="s">
        <v>37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</row>
    <row r="3" spans="1:6">
      <c r="A3" t="s">
        <v>93</v>
      </c>
      <c r="E3" t="s">
        <v>146</v>
      </c>
      <c r="F3" t="s">
        <v>147</v>
      </c>
    </row>
    <row r="4" spans="1:6">
      <c r="A4" t="s">
        <v>92</v>
      </c>
      <c r="E4" t="s">
        <v>148</v>
      </c>
      <c r="F4" t="s">
        <v>149</v>
      </c>
    </row>
    <row r="5" spans="1:6">
      <c r="A5" t="s">
        <v>94</v>
      </c>
      <c r="D5" t="s">
        <v>150</v>
      </c>
      <c r="E5" t="s">
        <v>151</v>
      </c>
      <c r="F5" t="s">
        <v>147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0267-B6CF-4EEB-BEA6-C51C8DC0160F}">
  <dimension ref="A1:D6"/>
  <sheetViews>
    <sheetView workbookViewId="0">
      <selection activeCell="A2" sqref="A2:D6"/>
    </sheetView>
  </sheetViews>
  <sheetFormatPr defaultRowHeight="14.4"/>
  <cols>
    <col min="1" max="1" width="24.33203125" customWidth="1"/>
    <col min="2" max="2" width="36.109375" customWidth="1"/>
    <col min="3" max="3" width="13.77734375" customWidth="1"/>
  </cols>
  <sheetData>
    <row r="1" spans="1:4">
      <c r="A1" s="10" t="s">
        <v>3</v>
      </c>
      <c r="B1" s="10"/>
      <c r="C1" s="10"/>
    </row>
    <row r="2" spans="1:4">
      <c r="A2" t="s">
        <v>37</v>
      </c>
      <c r="B2" t="s">
        <v>0</v>
      </c>
      <c r="C2" t="s">
        <v>1</v>
      </c>
      <c r="D2" t="s">
        <v>2</v>
      </c>
    </row>
    <row r="3" spans="1:4" ht="72">
      <c r="A3" s="9" t="s">
        <v>63</v>
      </c>
      <c r="B3" s="2" t="s">
        <v>4</v>
      </c>
      <c r="C3" s="2" t="s">
        <v>26</v>
      </c>
      <c r="D3" s="4" t="s">
        <v>27</v>
      </c>
    </row>
    <row r="4" spans="1:4" ht="72">
      <c r="A4" s="9" t="s">
        <v>64</v>
      </c>
      <c r="B4" s="2" t="s">
        <v>5</v>
      </c>
      <c r="C4" s="2" t="s">
        <v>28</v>
      </c>
      <c r="D4" s="4" t="s">
        <v>29</v>
      </c>
    </row>
    <row r="5" spans="1:4" ht="72">
      <c r="A5" s="9" t="s">
        <v>65</v>
      </c>
      <c r="B5" s="2" t="s">
        <v>6</v>
      </c>
      <c r="C5" s="2" t="s">
        <v>7</v>
      </c>
      <c r="D5" s="4" t="s">
        <v>30</v>
      </c>
    </row>
    <row r="6" spans="1:4" ht="57.6">
      <c r="A6" s="9" t="s">
        <v>66</v>
      </c>
      <c r="B6" s="2" t="s">
        <v>8</v>
      </c>
      <c r="C6" s="2" t="s">
        <v>9</v>
      </c>
      <c r="D6" s="4" t="s">
        <v>31</v>
      </c>
    </row>
  </sheetData>
  <mergeCells count="1">
    <mergeCell ref="A1:C1"/>
  </mergeCells>
  <hyperlinks>
    <hyperlink ref="D3" r:id="rId1" xr:uid="{68DA5859-FB82-41EE-8BCC-43D68970940F}"/>
    <hyperlink ref="D4" r:id="rId2" xr:uid="{38F1EAEF-0180-45F3-AC17-331945EC3FA5}"/>
    <hyperlink ref="D5" r:id="rId3" xr:uid="{554B6B72-9C44-4784-8FBB-BF18E2BE90D8}"/>
    <hyperlink ref="D6" r:id="rId4" xr:uid="{27CF4CFB-58A8-4704-AB3C-1AA72DCB6EA4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7864-49B8-4AFF-B362-B6C728CC4AAD}">
  <dimension ref="A2:H7"/>
  <sheetViews>
    <sheetView workbookViewId="0">
      <selection activeCell="A6" sqref="A6"/>
    </sheetView>
  </sheetViews>
  <sheetFormatPr defaultRowHeight="14.4"/>
  <cols>
    <col min="1" max="1" width="36.109375" customWidth="1"/>
    <col min="3" max="3" width="12.44140625" customWidth="1"/>
    <col min="4" max="4" width="17.33203125" customWidth="1"/>
    <col min="6" max="6" width="16.6640625" customWidth="1"/>
    <col min="7" max="7" width="14.6640625" customWidth="1"/>
    <col min="8" max="8" width="13.21875" customWidth="1"/>
  </cols>
  <sheetData>
    <row r="2" spans="1:8">
      <c r="A2" t="s">
        <v>37</v>
      </c>
      <c r="B2" t="s">
        <v>0</v>
      </c>
      <c r="C2" t="s">
        <v>1</v>
      </c>
      <c r="D2" t="s">
        <v>38</v>
      </c>
      <c r="E2" t="s">
        <v>42</v>
      </c>
      <c r="F2" t="s">
        <v>40</v>
      </c>
      <c r="G2" t="s">
        <v>41</v>
      </c>
      <c r="H2" t="s">
        <v>39</v>
      </c>
    </row>
    <row r="3" spans="1:8" ht="72">
      <c r="A3" t="s">
        <v>32</v>
      </c>
      <c r="B3" s="2" t="s">
        <v>43</v>
      </c>
      <c r="C3" s="2" t="s">
        <v>44</v>
      </c>
      <c r="D3" s="9" t="s">
        <v>63</v>
      </c>
      <c r="E3" s="2">
        <v>250</v>
      </c>
      <c r="F3" s="8" t="s">
        <v>45</v>
      </c>
      <c r="G3" s="8" t="s">
        <v>46</v>
      </c>
      <c r="H3" s="2">
        <v>220</v>
      </c>
    </row>
    <row r="4" spans="1:8" ht="57.6">
      <c r="A4" t="s">
        <v>33</v>
      </c>
      <c r="B4" s="2" t="s">
        <v>47</v>
      </c>
      <c r="C4" s="2" t="s">
        <v>48</v>
      </c>
      <c r="D4" s="9" t="s">
        <v>63</v>
      </c>
      <c r="E4" s="2">
        <v>200</v>
      </c>
      <c r="F4" s="8" t="s">
        <v>49</v>
      </c>
      <c r="G4" s="8" t="s">
        <v>50</v>
      </c>
      <c r="H4" s="2">
        <v>180</v>
      </c>
    </row>
    <row r="5" spans="1:8" ht="43.2">
      <c r="A5" t="s">
        <v>34</v>
      </c>
      <c r="B5" s="2" t="s">
        <v>51</v>
      </c>
      <c r="C5" s="2" t="s">
        <v>52</v>
      </c>
      <c r="D5" s="9" t="s">
        <v>63</v>
      </c>
      <c r="E5" s="2">
        <v>220</v>
      </c>
      <c r="F5" s="8" t="s">
        <v>53</v>
      </c>
      <c r="G5" s="8" t="s">
        <v>54</v>
      </c>
      <c r="H5" s="2">
        <v>200</v>
      </c>
    </row>
    <row r="6" spans="1:8" ht="57.6">
      <c r="A6" t="s">
        <v>35</v>
      </c>
      <c r="B6" s="2" t="s">
        <v>55</v>
      </c>
      <c r="C6" s="2" t="s">
        <v>56</v>
      </c>
      <c r="D6" s="9" t="s">
        <v>63</v>
      </c>
      <c r="E6" s="2">
        <v>300</v>
      </c>
      <c r="F6" s="8" t="s">
        <v>57</v>
      </c>
      <c r="G6" s="8" t="s">
        <v>58</v>
      </c>
      <c r="H6" s="2">
        <v>270</v>
      </c>
    </row>
    <row r="7" spans="1:8" ht="72">
      <c r="A7" t="s">
        <v>36</v>
      </c>
      <c r="B7" s="2" t="s">
        <v>59</v>
      </c>
      <c r="C7" s="2" t="s">
        <v>60</v>
      </c>
      <c r="D7" s="9" t="s">
        <v>64</v>
      </c>
      <c r="E7" s="2">
        <v>150</v>
      </c>
      <c r="F7" s="8" t="s">
        <v>61</v>
      </c>
      <c r="G7" s="8" t="s">
        <v>62</v>
      </c>
      <c r="H7" s="2">
        <v>130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FB60-4D2B-4B4F-A7F7-3F87682509D6}">
  <dimension ref="A1:F12"/>
  <sheetViews>
    <sheetView workbookViewId="0">
      <selection activeCell="A9" sqref="A9"/>
    </sheetView>
  </sheetViews>
  <sheetFormatPr defaultRowHeight="14.4"/>
  <cols>
    <col min="1" max="1" width="41.109375" customWidth="1"/>
    <col min="2" max="2" width="34.21875" customWidth="1"/>
    <col min="3" max="3" width="10.6640625" customWidth="1"/>
    <col min="4" max="4" width="16.77734375" customWidth="1"/>
    <col min="5" max="5" width="9.77734375" customWidth="1"/>
  </cols>
  <sheetData>
    <row r="1" spans="1:6">
      <c r="A1" t="s">
        <v>174</v>
      </c>
    </row>
    <row r="2" spans="1:6">
      <c r="A2" t="s">
        <v>37</v>
      </c>
      <c r="B2" t="s">
        <v>67</v>
      </c>
      <c r="C2" t="s">
        <v>0</v>
      </c>
      <c r="D2" t="s">
        <v>42</v>
      </c>
      <c r="E2" t="s">
        <v>39</v>
      </c>
      <c r="F2" t="s">
        <v>68</v>
      </c>
    </row>
    <row r="3" spans="1:6">
      <c r="A3" s="15" t="s">
        <v>164</v>
      </c>
      <c r="B3" s="5" t="s">
        <v>32</v>
      </c>
      <c r="C3" t="s">
        <v>69</v>
      </c>
      <c r="D3">
        <v>120</v>
      </c>
      <c r="E3">
        <v>110</v>
      </c>
      <c r="F3">
        <v>100</v>
      </c>
    </row>
    <row r="4" spans="1:6">
      <c r="A4" s="11" t="s">
        <v>165</v>
      </c>
      <c r="B4" s="5" t="s">
        <v>32</v>
      </c>
      <c r="C4" t="s">
        <v>70</v>
      </c>
      <c r="D4">
        <v>250</v>
      </c>
      <c r="E4">
        <v>220</v>
      </c>
      <c r="F4">
        <v>80</v>
      </c>
    </row>
    <row r="5" spans="1:6">
      <c r="A5" s="11" t="s">
        <v>166</v>
      </c>
      <c r="B5" s="6" t="s">
        <v>33</v>
      </c>
      <c r="C5" t="s">
        <v>71</v>
      </c>
      <c r="D5">
        <v>100</v>
      </c>
      <c r="E5">
        <v>90</v>
      </c>
      <c r="F5">
        <v>120</v>
      </c>
    </row>
    <row r="6" spans="1:6">
      <c r="A6" s="11" t="s">
        <v>167</v>
      </c>
      <c r="B6" s="6" t="s">
        <v>33</v>
      </c>
      <c r="C6" t="s">
        <v>72</v>
      </c>
      <c r="D6">
        <v>200</v>
      </c>
      <c r="E6">
        <v>180</v>
      </c>
      <c r="F6">
        <v>90</v>
      </c>
    </row>
    <row r="7" spans="1:6">
      <c r="A7" s="11" t="s">
        <v>168</v>
      </c>
      <c r="B7" s="5" t="s">
        <v>34</v>
      </c>
      <c r="C7" t="s">
        <v>73</v>
      </c>
      <c r="D7">
        <v>130</v>
      </c>
      <c r="E7">
        <v>120</v>
      </c>
      <c r="F7">
        <v>70</v>
      </c>
    </row>
    <row r="8" spans="1:6">
      <c r="A8" s="11" t="s">
        <v>169</v>
      </c>
      <c r="B8" s="5" t="s">
        <v>34</v>
      </c>
      <c r="C8" t="s">
        <v>74</v>
      </c>
      <c r="D8">
        <v>220</v>
      </c>
      <c r="E8">
        <v>200</v>
      </c>
      <c r="F8">
        <v>50</v>
      </c>
    </row>
    <row r="9" spans="1:6">
      <c r="A9" s="11" t="s">
        <v>170</v>
      </c>
      <c r="B9" s="6" t="s">
        <v>35</v>
      </c>
      <c r="C9" t="s">
        <v>75</v>
      </c>
      <c r="D9">
        <v>150</v>
      </c>
      <c r="E9">
        <v>135</v>
      </c>
      <c r="F9">
        <v>60</v>
      </c>
    </row>
    <row r="10" spans="1:6">
      <c r="A10" s="11" t="s">
        <v>171</v>
      </c>
      <c r="B10" s="6" t="s">
        <v>35</v>
      </c>
      <c r="C10" t="s">
        <v>76</v>
      </c>
      <c r="D10">
        <v>300</v>
      </c>
      <c r="E10">
        <v>270</v>
      </c>
      <c r="F10">
        <v>40</v>
      </c>
    </row>
    <row r="11" spans="1:6">
      <c r="A11" s="11" t="s">
        <v>172</v>
      </c>
      <c r="B11" s="5" t="s">
        <v>36</v>
      </c>
      <c r="C11" t="s">
        <v>77</v>
      </c>
      <c r="D11">
        <v>80</v>
      </c>
      <c r="E11">
        <v>70</v>
      </c>
      <c r="F11">
        <v>150</v>
      </c>
    </row>
    <row r="12" spans="1:6">
      <c r="A12" s="16" t="s">
        <v>173</v>
      </c>
      <c r="B12" s="5" t="s">
        <v>36</v>
      </c>
      <c r="C12" t="s">
        <v>78</v>
      </c>
      <c r="D12">
        <v>150</v>
      </c>
      <c r="E12">
        <v>130</v>
      </c>
      <c r="F12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EEFB-E8BD-4731-A07D-4BA33AA3D1DF}">
  <dimension ref="A2:D12"/>
  <sheetViews>
    <sheetView workbookViewId="0">
      <selection activeCell="B9" sqref="B9"/>
    </sheetView>
  </sheetViews>
  <sheetFormatPr defaultRowHeight="14.4"/>
  <cols>
    <col min="1" max="1" width="37.44140625" customWidth="1"/>
    <col min="2" max="2" width="36.33203125" customWidth="1"/>
    <col min="4" max="4" width="45.109375" customWidth="1"/>
  </cols>
  <sheetData>
    <row r="2" spans="1:4">
      <c r="A2" t="s">
        <v>67</v>
      </c>
      <c r="B2" t="s">
        <v>79</v>
      </c>
      <c r="C2" t="s">
        <v>80</v>
      </c>
      <c r="D2" t="s">
        <v>81</v>
      </c>
    </row>
    <row r="3" spans="1:4">
      <c r="A3" t="s">
        <v>32</v>
      </c>
      <c r="B3" t="str">
        <f>user1</f>
        <v>0e27e43c-c4fa-4e56-acca-8aba6f95d506</v>
      </c>
      <c r="C3">
        <v>5</v>
      </c>
      <c r="D3" t="s">
        <v>82</v>
      </c>
    </row>
    <row r="4" spans="1:4">
      <c r="A4" t="s">
        <v>32</v>
      </c>
      <c r="B4" t="str">
        <f>user1</f>
        <v>0e27e43c-c4fa-4e56-acca-8aba6f95d506</v>
      </c>
      <c r="C4">
        <v>4</v>
      </c>
      <c r="D4" t="s">
        <v>83</v>
      </c>
    </row>
    <row r="5" spans="1:4">
      <c r="A5" t="s">
        <v>33</v>
      </c>
      <c r="B5" t="str">
        <f>user1</f>
        <v>0e27e43c-c4fa-4e56-acca-8aba6f95d506</v>
      </c>
      <c r="C5">
        <v>5</v>
      </c>
      <c r="D5" t="s">
        <v>84</v>
      </c>
    </row>
    <row r="6" spans="1:4">
      <c r="A6" t="s">
        <v>33</v>
      </c>
      <c r="B6" t="str">
        <f>user2</f>
        <v>450e0238-4a03-45fb-9e7b-2fb62c1f9e5b</v>
      </c>
      <c r="C6">
        <v>3</v>
      </c>
      <c r="D6" t="s">
        <v>85</v>
      </c>
    </row>
    <row r="7" spans="1:4">
      <c r="A7" t="s">
        <v>34</v>
      </c>
      <c r="B7" t="str">
        <f>user2</f>
        <v>450e0238-4a03-45fb-9e7b-2fb62c1f9e5b</v>
      </c>
      <c r="C7">
        <v>5</v>
      </c>
      <c r="D7" t="s">
        <v>86</v>
      </c>
    </row>
    <row r="8" spans="1:4">
      <c r="A8" t="s">
        <v>34</v>
      </c>
      <c r="B8" t="str">
        <f>user2</f>
        <v>450e0238-4a03-45fb-9e7b-2fb62c1f9e5b</v>
      </c>
      <c r="C8">
        <v>4</v>
      </c>
      <c r="D8" t="s">
        <v>87</v>
      </c>
    </row>
    <row r="9" spans="1:4">
      <c r="A9" t="s">
        <v>35</v>
      </c>
      <c r="B9" t="str">
        <f>user3</f>
        <v>65b16e17-ed7b-41c5-9565-3a9a646bd0e4</v>
      </c>
      <c r="C9">
        <v>5</v>
      </c>
      <c r="D9" t="s">
        <v>88</v>
      </c>
    </row>
    <row r="10" spans="1:4">
      <c r="A10" t="s">
        <v>35</v>
      </c>
      <c r="B10" t="str">
        <f>user3</f>
        <v>65b16e17-ed7b-41c5-9565-3a9a646bd0e4</v>
      </c>
      <c r="C10">
        <v>4</v>
      </c>
      <c r="D10" t="s">
        <v>89</v>
      </c>
    </row>
    <row r="11" spans="1:4">
      <c r="A11" t="s">
        <v>36</v>
      </c>
      <c r="B11" t="str">
        <f>user3</f>
        <v>65b16e17-ed7b-41c5-9565-3a9a646bd0e4</v>
      </c>
      <c r="C11">
        <v>5</v>
      </c>
      <c r="D11" t="s">
        <v>90</v>
      </c>
    </row>
    <row r="12" spans="1:4">
      <c r="A12" t="s">
        <v>36</v>
      </c>
      <c r="B12" t="str">
        <f>user3</f>
        <v>65b16e17-ed7b-41c5-9565-3a9a646bd0e4</v>
      </c>
      <c r="C12">
        <v>4</v>
      </c>
      <c r="D12" t="s">
        <v>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7F7F-F4FF-41E6-AAC6-EA283A70FE88}">
  <dimension ref="A2:J7"/>
  <sheetViews>
    <sheetView workbookViewId="0">
      <selection activeCell="A6" sqref="A6"/>
    </sheetView>
  </sheetViews>
  <sheetFormatPr defaultRowHeight="14.4"/>
  <cols>
    <col min="1" max="1" width="31.21875" customWidth="1"/>
    <col min="2" max="2" width="34.44140625" customWidth="1"/>
    <col min="7" max="7" width="9.109375" customWidth="1"/>
    <col min="8" max="8" width="11.109375" customWidth="1"/>
    <col min="9" max="9" width="18.77734375" customWidth="1"/>
  </cols>
  <sheetData>
    <row r="2" spans="1:10">
      <c r="A2" s="7" t="s">
        <v>37</v>
      </c>
      <c r="B2" s="7" t="s">
        <v>79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I2" s="7" t="s">
        <v>101</v>
      </c>
      <c r="J2" s="7" t="s">
        <v>102</v>
      </c>
    </row>
    <row r="3" spans="1:10" ht="43.2">
      <c r="A3" s="12" t="s">
        <v>152</v>
      </c>
      <c r="B3" s="5" t="str">
        <f>user2</f>
        <v>450e0238-4a03-45fb-9e7b-2fb62c1f9e5b</v>
      </c>
      <c r="C3" s="2" t="s">
        <v>103</v>
      </c>
      <c r="D3" s="2" t="s">
        <v>104</v>
      </c>
      <c r="E3" s="2" t="s">
        <v>105</v>
      </c>
      <c r="F3" s="2" t="s">
        <v>106</v>
      </c>
      <c r="G3" s="2" t="s">
        <v>107</v>
      </c>
      <c r="H3" s="2" t="s">
        <v>108</v>
      </c>
      <c r="I3" s="2">
        <v>400001</v>
      </c>
      <c r="J3" s="2">
        <f>91-9876543210</f>
        <v>-9876543119</v>
      </c>
    </row>
    <row r="4" spans="1:10" ht="43.2">
      <c r="A4" s="13" t="s">
        <v>153</v>
      </c>
      <c r="B4" s="6" t="str">
        <f>user1</f>
        <v>0e27e43c-c4fa-4e56-acca-8aba6f95d506</v>
      </c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  <c r="J4" s="2">
        <f>44-712345678</f>
        <v>-712345634</v>
      </c>
    </row>
    <row r="5" spans="1:10" ht="28.8">
      <c r="A5" s="13" t="s">
        <v>154</v>
      </c>
      <c r="B5" s="6" t="str">
        <f>user1</f>
        <v>0e27e43c-c4fa-4e56-acca-8aba6f95d506</v>
      </c>
      <c r="C5" s="2" t="s">
        <v>103</v>
      </c>
      <c r="D5" s="2" t="s">
        <v>116</v>
      </c>
      <c r="E5" s="2" t="s">
        <v>117</v>
      </c>
      <c r="F5" s="2" t="s">
        <v>118</v>
      </c>
      <c r="G5" s="2" t="s">
        <v>119</v>
      </c>
      <c r="H5" s="2" t="s">
        <v>120</v>
      </c>
      <c r="I5" s="2">
        <v>10016</v>
      </c>
      <c r="J5" s="2">
        <f>1-2125551234</f>
        <v>-2125551233</v>
      </c>
    </row>
    <row r="6" spans="1:10" ht="28.8">
      <c r="A6" s="12" t="s">
        <v>155</v>
      </c>
      <c r="B6" s="5" t="str">
        <f>user3</f>
        <v>65b16e17-ed7b-41c5-9565-3a9a646bd0e4</v>
      </c>
      <c r="C6" s="2" t="s">
        <v>109</v>
      </c>
      <c r="D6" s="2" t="s">
        <v>121</v>
      </c>
      <c r="E6" s="2" t="s">
        <v>122</v>
      </c>
      <c r="F6" s="2" t="s">
        <v>123</v>
      </c>
      <c r="G6" s="2" t="s">
        <v>124</v>
      </c>
      <c r="H6" s="2" t="s">
        <v>108</v>
      </c>
      <c r="I6" s="2">
        <v>560001</v>
      </c>
      <c r="J6" s="2">
        <f>91-9988776655</f>
        <v>-9988776564</v>
      </c>
    </row>
    <row r="7" spans="1:10" ht="28.8">
      <c r="A7" s="12" t="s">
        <v>156</v>
      </c>
      <c r="B7" s="5" t="str">
        <f>user3</f>
        <v>65b16e17-ed7b-41c5-9565-3a9a646bd0e4</v>
      </c>
      <c r="C7" s="2" t="s">
        <v>103</v>
      </c>
      <c r="D7" s="2" t="s">
        <v>125</v>
      </c>
      <c r="E7" s="2" t="s">
        <v>126</v>
      </c>
      <c r="F7" s="2" t="s">
        <v>127</v>
      </c>
      <c r="G7" s="2" t="s">
        <v>128</v>
      </c>
      <c r="H7" s="2" t="s">
        <v>129</v>
      </c>
      <c r="I7" s="2">
        <v>2000</v>
      </c>
      <c r="J7" s="2">
        <f>61-412345678</f>
        <v>-412345617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72A7-709C-44C1-8CFE-5E3EF61C799D}">
  <dimension ref="A1:G7"/>
  <sheetViews>
    <sheetView workbookViewId="0">
      <selection activeCell="B13" sqref="B13"/>
    </sheetView>
  </sheetViews>
  <sheetFormatPr defaultRowHeight="14.4"/>
  <cols>
    <col min="1" max="1" width="18.109375" customWidth="1"/>
    <col min="2" max="2" width="28.44140625" customWidth="1"/>
    <col min="3" max="3" width="26.77734375" customWidth="1"/>
    <col min="4" max="4" width="15.33203125" customWidth="1"/>
    <col min="5" max="5" width="13.5546875" customWidth="1"/>
    <col min="6" max="6" width="14.21875" customWidth="1"/>
    <col min="7" max="7" width="12" customWidth="1"/>
  </cols>
  <sheetData>
    <row r="1" spans="1:7">
      <c r="B1" t="s">
        <v>10</v>
      </c>
    </row>
    <row r="2" spans="1:7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1:7">
      <c r="A3" s="2" t="s">
        <v>19</v>
      </c>
      <c r="B3" s="2" t="s">
        <v>20</v>
      </c>
      <c r="C3" s="2">
        <v>100</v>
      </c>
      <c r="D3" s="2">
        <v>500</v>
      </c>
      <c r="E3" s="3">
        <v>45931</v>
      </c>
      <c r="F3" s="3">
        <v>46022</v>
      </c>
      <c r="G3" s="2">
        <v>1</v>
      </c>
    </row>
    <row r="4" spans="1:7">
      <c r="A4" s="2" t="s">
        <v>21</v>
      </c>
      <c r="B4" s="2" t="s">
        <v>22</v>
      </c>
      <c r="C4" s="2">
        <v>20</v>
      </c>
      <c r="D4" s="2">
        <v>2000</v>
      </c>
      <c r="E4" s="3">
        <v>45962</v>
      </c>
      <c r="F4" s="3">
        <v>45991</v>
      </c>
      <c r="G4" s="2">
        <v>100</v>
      </c>
    </row>
    <row r="5" spans="1:7">
      <c r="A5" s="2" t="s">
        <v>23</v>
      </c>
      <c r="B5" s="2" t="s">
        <v>20</v>
      </c>
      <c r="C5" s="2">
        <v>50</v>
      </c>
      <c r="D5" s="2">
        <v>300</v>
      </c>
      <c r="E5" s="3">
        <v>45945</v>
      </c>
      <c r="F5" s="3">
        <v>46022</v>
      </c>
      <c r="G5" s="2">
        <v>500</v>
      </c>
    </row>
    <row r="6" spans="1:7">
      <c r="A6" s="2" t="s">
        <v>24</v>
      </c>
      <c r="B6" s="2" t="s">
        <v>22</v>
      </c>
      <c r="C6" s="2">
        <v>10</v>
      </c>
      <c r="D6" s="2">
        <v>1000</v>
      </c>
      <c r="E6" s="3">
        <v>45931</v>
      </c>
      <c r="F6" s="3">
        <v>45961</v>
      </c>
      <c r="G6" s="2">
        <v>50</v>
      </c>
    </row>
    <row r="7" spans="1:7">
      <c r="A7" s="2" t="s">
        <v>18</v>
      </c>
      <c r="B7" s="2" t="s">
        <v>22</v>
      </c>
      <c r="C7" s="2">
        <v>50</v>
      </c>
      <c r="D7" s="2">
        <v>5000</v>
      </c>
      <c r="E7" s="3">
        <v>45931</v>
      </c>
      <c r="F7" s="3">
        <v>46022</v>
      </c>
      <c r="G7" s="2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ED94-EAED-40D7-93FE-8EC6D8106D8B}">
  <dimension ref="A1:G7"/>
  <sheetViews>
    <sheetView workbookViewId="0">
      <selection activeCell="F1" sqref="F1:F1048576"/>
    </sheetView>
  </sheetViews>
  <sheetFormatPr defaultRowHeight="14.4"/>
  <cols>
    <col min="1" max="1" width="28.44140625" customWidth="1"/>
    <col min="2" max="2" width="26.77734375" customWidth="1"/>
    <col min="3" max="3" width="15.33203125" customWidth="1"/>
    <col min="4" max="4" width="13.5546875" customWidth="1"/>
    <col min="5" max="5" width="14.21875" customWidth="1"/>
    <col min="6" max="6" width="12" customWidth="1"/>
  </cols>
  <sheetData>
    <row r="1" spans="1:7">
      <c r="A1" t="s">
        <v>25</v>
      </c>
    </row>
    <row r="2" spans="1:7">
      <c r="A2" s="1" t="s">
        <v>37</v>
      </c>
      <c r="B2" s="1" t="s">
        <v>79</v>
      </c>
      <c r="C2" s="1" t="s">
        <v>130</v>
      </c>
      <c r="D2" s="1" t="s">
        <v>131</v>
      </c>
      <c r="E2" s="1" t="s">
        <v>132</v>
      </c>
      <c r="F2" s="1" t="s">
        <v>133</v>
      </c>
      <c r="G2" s="1" t="s">
        <v>134</v>
      </c>
    </row>
    <row r="3" spans="1:7" ht="43.2">
      <c r="A3" s="14" t="s">
        <v>157</v>
      </c>
      <c r="B3" s="2" t="str">
        <f>user1</f>
        <v>0e27e43c-c4fa-4e56-acca-8aba6f95d506</v>
      </c>
      <c r="C3" s="13" t="s">
        <v>154</v>
      </c>
      <c r="D3" s="2">
        <v>400</v>
      </c>
      <c r="E3" s="17">
        <v>20</v>
      </c>
      <c r="F3" s="17">
        <v>380</v>
      </c>
      <c r="G3" s="2" t="s">
        <v>135</v>
      </c>
    </row>
    <row r="4" spans="1:7" ht="43.2">
      <c r="A4" s="14" t="s">
        <v>158</v>
      </c>
      <c r="B4" s="2" t="str">
        <f>user2</f>
        <v>450e0238-4a03-45fb-9e7b-2fb62c1f9e5b</v>
      </c>
      <c r="C4" s="12" t="s">
        <v>152</v>
      </c>
      <c r="D4" s="2">
        <v>250</v>
      </c>
      <c r="E4" s="17">
        <v>0</v>
      </c>
      <c r="F4" s="17">
        <v>250</v>
      </c>
      <c r="G4" s="2" t="s">
        <v>136</v>
      </c>
    </row>
    <row r="5" spans="1:7" ht="43.2">
      <c r="A5" s="14" t="s">
        <v>159</v>
      </c>
      <c r="B5" s="2" t="str">
        <f>user3</f>
        <v>65b16e17-ed7b-41c5-9565-3a9a646bd0e4</v>
      </c>
      <c r="C5" s="12" t="s">
        <v>155</v>
      </c>
      <c r="D5" s="2">
        <v>600</v>
      </c>
      <c r="E5" s="17">
        <v>50</v>
      </c>
      <c r="F5" s="17">
        <v>550</v>
      </c>
      <c r="G5" s="2" t="s">
        <v>137</v>
      </c>
    </row>
    <row r="6" spans="1:7">
      <c r="A6" s="2"/>
      <c r="B6" s="2"/>
      <c r="C6" s="2"/>
      <c r="D6" s="3"/>
      <c r="E6" s="3"/>
      <c r="F6" s="2"/>
    </row>
    <row r="7" spans="1:7">
      <c r="A7" s="2"/>
      <c r="B7" s="2"/>
      <c r="C7" s="2"/>
      <c r="D7" s="3"/>
      <c r="E7" s="3"/>
      <c r="F7" s="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3D9B-F0E7-4B68-8AFA-F97CE184F328}">
  <dimension ref="A2:F6"/>
  <sheetViews>
    <sheetView tabSelected="1" workbookViewId="0">
      <selection activeCell="G6" sqref="G6"/>
    </sheetView>
  </sheetViews>
  <sheetFormatPr defaultRowHeight="14.4"/>
  <cols>
    <col min="1" max="1" width="32.109375" customWidth="1"/>
    <col min="2" max="2" width="27.33203125" customWidth="1"/>
    <col min="3" max="3" width="28.5546875" customWidth="1"/>
    <col min="4" max="4" width="31.77734375" customWidth="1"/>
    <col min="5" max="5" width="14.5546875" customWidth="1"/>
    <col min="6" max="6" width="9.77734375" customWidth="1"/>
  </cols>
  <sheetData>
    <row r="2" spans="1:6">
      <c r="A2" t="s">
        <v>37</v>
      </c>
      <c r="B2" t="s">
        <v>138</v>
      </c>
      <c r="C2" t="s">
        <v>67</v>
      </c>
      <c r="D2" t="s">
        <v>139</v>
      </c>
      <c r="E2" t="s">
        <v>140</v>
      </c>
      <c r="F2" t="s">
        <v>68</v>
      </c>
    </row>
    <row r="3" spans="1:6" ht="72">
      <c r="A3" s="14" t="s">
        <v>160</v>
      </c>
      <c r="B3" s="14" t="s">
        <v>157</v>
      </c>
      <c r="C3" t="s">
        <v>32</v>
      </c>
      <c r="D3" s="15" t="s">
        <v>164</v>
      </c>
      <c r="E3">
        <v>200</v>
      </c>
      <c r="F3">
        <v>1</v>
      </c>
    </row>
    <row r="4" spans="1:6" ht="72">
      <c r="A4" s="14" t="s">
        <v>161</v>
      </c>
      <c r="B4" s="14" t="s">
        <v>157</v>
      </c>
      <c r="C4" t="s">
        <v>36</v>
      </c>
      <c r="D4" s="11" t="s">
        <v>172</v>
      </c>
      <c r="E4">
        <v>200</v>
      </c>
      <c r="F4">
        <v>1</v>
      </c>
    </row>
    <row r="5" spans="1:6" ht="72">
      <c r="A5" s="14" t="s">
        <v>162</v>
      </c>
      <c r="B5" s="14" t="s">
        <v>158</v>
      </c>
      <c r="C5" t="s">
        <v>32</v>
      </c>
      <c r="D5" s="15" t="s">
        <v>164</v>
      </c>
      <c r="E5">
        <v>250</v>
      </c>
      <c r="F5">
        <v>1</v>
      </c>
    </row>
    <row r="6" spans="1:6" ht="72">
      <c r="A6" s="14" t="s">
        <v>163</v>
      </c>
      <c r="B6" s="14" t="s">
        <v>159</v>
      </c>
      <c r="C6" t="s">
        <v>35</v>
      </c>
      <c r="D6" s="11" t="s">
        <v>170</v>
      </c>
      <c r="E6">
        <v>300</v>
      </c>
      <c r="F6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user_profiles</vt:lpstr>
      <vt:lpstr>Categories</vt:lpstr>
      <vt:lpstr>Products</vt:lpstr>
      <vt:lpstr>Product_Variant</vt:lpstr>
      <vt:lpstr>Reviews</vt:lpstr>
      <vt:lpstr>Addresses</vt:lpstr>
      <vt:lpstr>Coupons</vt:lpstr>
      <vt:lpstr>Orders</vt:lpstr>
      <vt:lpstr>Order_items</vt:lpstr>
      <vt:lpstr>user1</vt:lpstr>
      <vt:lpstr>user2</vt:lpstr>
      <vt:lpstr>user3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ACHREKAR YUVRAJ VIJAY VAISHNAVI .</dc:creator>
  <cp:lastModifiedBy>ACHREKAR YUVRAJ VIJAY VAISHNAVI .</cp:lastModifiedBy>
  <dcterms:created xsi:type="dcterms:W3CDTF">2025-09-27T12:02:34Z</dcterms:created>
  <dcterms:modified xsi:type="dcterms:W3CDTF">2025-09-28T18:44:03Z</dcterms:modified>
</cp:coreProperties>
</file>