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5.xml" ContentType="application/vnd.ms-office.chartex+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4b66848f28f76ab7/Desktop/EXCEL PROJECT E-COMMERCE SALES ANALYSIS/"/>
    </mc:Choice>
  </mc:AlternateContent>
  <xr:revisionPtr revIDLastSave="72" documentId="13_ncr:1_{7CD62572-5548-415C-96A9-DC12CF08F836}" xr6:coauthVersionLast="47" xr6:coauthVersionMax="47" xr10:uidLastSave="{D5EB8F37-464F-400C-8A6D-BE629B95336B}"/>
  <bookViews>
    <workbookView xWindow="-108" yWindow="-108" windowWidth="23256" windowHeight="13896" tabRatio="691" activeTab="9" xr2:uid="{00000000-000D-0000-FFFF-FFFF00000000}"/>
  </bookViews>
  <sheets>
    <sheet name="combo" sheetId="4" r:id="rId1"/>
    <sheet name="waterfall" sheetId="5" r:id="rId2"/>
    <sheet name="donaught" sheetId="6" r:id="rId3"/>
    <sheet name="map chart" sheetId="7" r:id="rId4"/>
    <sheet name="top 5" sheetId="8" r:id="rId5"/>
    <sheet name="kpi" sheetId="9" r:id="rId6"/>
    <sheet name="KPI YOY" sheetId="10" r:id="rId7"/>
    <sheet name="Sheet1" sheetId="11" r:id="rId8"/>
    <sheet name="Data" sheetId="1" r:id="rId9"/>
    <sheet name="DASHBOARD" sheetId="3" r:id="rId10"/>
  </sheets>
  <definedNames>
    <definedName name="_xlchart.v1.0" hidden="1">waterfall!$D$4:$D$7</definedName>
    <definedName name="_xlchart.v1.1" hidden="1">waterfall!$E$3</definedName>
    <definedName name="_xlchart.v1.15" hidden="1">waterfall!$D$4:$D$7</definedName>
    <definedName name="_xlchart.v1.16" hidden="1">waterfall!$E$3</definedName>
    <definedName name="_xlchart.v1.17" hidden="1">waterfall!$E$4:$E$7</definedName>
    <definedName name="_xlchart.v1.2" hidden="1">waterfall!$E$4:$E$7</definedName>
    <definedName name="_xlchart.v5.10" hidden="1">Sheet1!$E$4:$E$52</definedName>
    <definedName name="_xlchart.v5.11" hidden="1">Sheet1!$D$3</definedName>
    <definedName name="_xlchart.v5.12" hidden="1">Sheet1!$D$4:$D$52</definedName>
    <definedName name="_xlchart.v5.13" hidden="1">Sheet1!$E$3</definedName>
    <definedName name="_xlchart.v5.14" hidden="1">Sheet1!$E$4:$E$52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Sheet1!$D$3</definedName>
    <definedName name="_xlchart.v5.8" hidden="1">Sheet1!$D$4:$D$52</definedName>
    <definedName name="_xlchart.v5.9" hidden="1">Sheet1!$E$3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3" i="11" l="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4" i="11"/>
  <c r="D5" i="7"/>
  <c r="D6" i="7"/>
  <c r="D7" i="7"/>
  <c r="D8" i="7"/>
  <c r="D9" i="7"/>
  <c r="D10" i="7"/>
  <c r="D11" i="7"/>
  <c r="D12" i="7"/>
  <c r="D13" i="7"/>
  <c r="D14" i="7"/>
  <c r="D4" i="7"/>
  <c r="D5" i="5"/>
  <c r="D6" i="5"/>
  <c r="D7"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4" i="7"/>
  <c r="E13" i="7"/>
  <c r="E8" i="7"/>
  <c r="E11" i="7"/>
  <c r="E5" i="7"/>
  <c r="E14" i="7"/>
  <c r="E9" i="7"/>
  <c r="E10" i="7"/>
  <c r="E12" i="7"/>
  <c r="E7" i="7"/>
  <c r="E6" i="7"/>
  <c r="I8" i="10"/>
  <c r="K8" i="10"/>
  <c r="H8" i="10"/>
  <c r="L8" i="10"/>
  <c r="J8" i="10"/>
  <c r="E25" i="11"/>
  <c r="E11" i="11"/>
  <c r="E4" i="5"/>
  <c r="E27" i="11"/>
  <c r="E36" i="11"/>
  <c r="E48" i="11"/>
  <c r="E7" i="11"/>
  <c r="E9" i="11"/>
  <c r="E45" i="11"/>
  <c r="E47" i="11"/>
  <c r="E30" i="11"/>
  <c r="E26" i="11"/>
  <c r="N17" i="9"/>
  <c r="E7" i="5"/>
  <c r="E23" i="11"/>
  <c r="E44" i="11"/>
  <c r="E52" i="11"/>
  <c r="E29" i="11"/>
  <c r="E31" i="11"/>
  <c r="E5" i="5"/>
  <c r="E6" i="5"/>
  <c r="E21" i="11"/>
  <c r="E18" i="11"/>
  <c r="E5" i="11"/>
  <c r="E14" i="11"/>
  <c r="E4" i="11"/>
  <c r="E43" i="11"/>
  <c r="E28" i="11"/>
  <c r="K17" i="9"/>
  <c r="E10" i="11"/>
  <c r="E20" i="11"/>
  <c r="H17" i="9"/>
  <c r="E13" i="11"/>
  <c r="E15" i="11"/>
  <c r="E24" i="11"/>
  <c r="E37" i="11"/>
  <c r="E49" i="11"/>
  <c r="E22" i="11"/>
  <c r="B17" i="9"/>
  <c r="E17" i="11"/>
  <c r="E12" i="11"/>
  <c r="E51" i="11"/>
  <c r="E35" i="11"/>
  <c r="E38" i="11"/>
  <c r="E6" i="11"/>
  <c r="E46" i="11"/>
  <c r="E32" i="11"/>
  <c r="E39" i="11"/>
  <c r="E8" i="11"/>
  <c r="E19" i="11"/>
  <c r="E33" i="11"/>
  <c r="E53" i="11"/>
  <c r="E17" i="9"/>
  <c r="E50" i="11"/>
  <c r="E34" i="11"/>
  <c r="E42" i="11"/>
  <c r="E40" i="11"/>
  <c r="E16" i="11"/>
  <c r="E41" i="11"/>
</calcChain>
</file>

<file path=xl/sharedStrings.xml><?xml version="1.0" encoding="utf-8"?>
<sst xmlns="http://schemas.openxmlformats.org/spreadsheetml/2006/main" count="130146" uniqueCount="10960">
  <si>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</si>
  <si>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</si>
  <si>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</si>
  <si>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</si>
  <si>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</si>
  <si>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</si>
  <si>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</si>
  <si>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</si>
  <si>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</si>
  <si>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</si>
  <si>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</si>
  <si>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</si>
  <si>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</si>
  <si>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</si>
  <si>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</si>
  <si>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</si>
  <si>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</si>
  <si>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</si>
  <si>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</si>
  <si>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</si>
  <si>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</si>
  <si>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</si>
  <si>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</si>
  <si>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</si>
  <si>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</si>
  <si>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</si>
  <si>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</si>
  <si>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</si>
  <si>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</si>
  <si>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</si>
  <si>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</si>
  <si>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</si>
  <si>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</si>
  <si>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</si>
  <si>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</si>
  <si>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</si>
  <si>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</si>
  <si>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</si>
  <si>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</si>
  <si>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</si>
  <si>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</si>
  <si>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</si>
  <si>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</si>
  <si>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</si>
  <si>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</si>
  <si>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</si>
  <si>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</si>
  <si>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</si>
  <si>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</si>
  <si>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</si>
  <si>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</si>
  <si>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</si>
  <si>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</si>
  <si>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</si>
  <si>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</si>
  <si>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</si>
  <si>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</si>
  <si>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</si>
  <si>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</si>
  <si>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</si>
  <si>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</si>
  <si>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</si>
  <si>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</si>
  <si>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</si>
  <si>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</si>
  <si>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</si>
  <si>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</si>
  <si>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</si>
  <si>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</si>
  <si>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</si>
  <si>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</si>
  <si>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</si>
  <si>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</si>
  <si>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</si>
  <si>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</si>
  <si>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</si>
  <si>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</si>
  <si>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</si>
  <si>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</si>
  <si>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</si>
  <si>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</si>
  <si>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</si>
  <si>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</si>
  <si>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</si>
  <si>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</si>
  <si>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</si>
  <si>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</si>
  <si>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</si>
  <si>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</si>
  <si>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</si>
  <si>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</si>
  <si>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</si>
  <si>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</si>
  <si>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</si>
  <si>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</si>
  <si>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</si>
  <si>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</si>
  <si>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</si>
  <si>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</si>
  <si>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</si>
  <si>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</si>
  <si>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</si>
  <si>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</si>
  <si>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</si>
  <si>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</si>
  <si>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</si>
  <si>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</si>
  <si>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</si>
  <si>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</si>
  <si>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</si>
  <si>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</si>
  <si>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</si>
  <si>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</si>
  <si>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</si>
  <si>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</si>
  <si>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</si>
  <si>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</si>
  <si>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</si>
  <si>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</si>
  <si>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</si>
  <si>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</si>
  <si>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</si>
  <si>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</si>
  <si>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</si>
  <si>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</si>
  <si>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</si>
  <si>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</si>
  <si>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</si>
  <si>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</si>
  <si>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</si>
  <si>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</si>
  <si>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</si>
  <si>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</si>
  <si>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</si>
  <si>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</si>
  <si>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</si>
  <si>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</si>
  <si>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</si>
  <si>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</si>
  <si>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</si>
  <si>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</si>
  <si>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</si>
  <si>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</si>
  <si>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</si>
  <si>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</si>
  <si>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</si>
  <si>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</si>
  <si>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</si>
  <si>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</si>
  <si>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</si>
  <si>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</si>
  <si>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</si>
  <si>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</si>
  <si>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</si>
  <si>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</si>
  <si>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</si>
  <si>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</si>
  <si>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</si>
  <si>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</si>
  <si>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</si>
  <si>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</si>
  <si>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</si>
  <si>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</si>
  <si>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</si>
  <si>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</si>
  <si>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</si>
  <si>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</si>
  <si>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</si>
  <si>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</si>
  <si>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</si>
  <si>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</si>
  <si>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</si>
  <si>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</si>
  <si>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</si>
  <si>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</si>
  <si>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</si>
  <si>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</si>
  <si>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</si>
  <si>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</si>
  <si>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</si>
  <si>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</si>
  <si>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</si>
  <si>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</si>
  <si>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</si>
  <si>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</si>
  <si>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</si>
  <si>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</si>
  <si>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</si>
  <si>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</si>
  <si>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</si>
  <si>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</si>
  <si>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</si>
  <si>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</si>
  <si>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</si>
  <si>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</si>
  <si>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</si>
  <si>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</si>
  <si>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</si>
  <si>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</si>
  <si>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</si>
  <si>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</si>
  <si>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</si>
  <si>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</si>
  <si>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</si>
  <si>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</si>
  <si>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</si>
  <si>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</si>
  <si>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</si>
  <si>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</si>
  <si>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</si>
  <si>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</si>
  <si>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</si>
  <si>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</si>
  <si>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</si>
  <si>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</si>
  <si>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</si>
  <si>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</si>
  <si>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</si>
  <si>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</si>
  <si>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</si>
  <si>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</si>
  <si>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</si>
  <si>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</si>
  <si>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</si>
  <si>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</si>
  <si>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</si>
  <si>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</si>
  <si>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</si>
  <si>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</si>
  <si>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</si>
  <si>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</si>
  <si>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</si>
  <si>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</si>
  <si>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</si>
  <si>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</si>
  <si>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</si>
  <si>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</si>
  <si>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</si>
  <si>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</si>
  <si>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</si>
  <si>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</si>
  <si>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</si>
  <si>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</si>
  <si>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</si>
  <si>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</si>
  <si>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</si>
  <si>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</si>
  <si>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</si>
  <si>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</si>
  <si>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</si>
  <si>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</si>
  <si>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</si>
  <si>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</si>
  <si>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</si>
  <si>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</si>
  <si>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</si>
  <si>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</si>
  <si>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</si>
  <si>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</si>
  <si>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</si>
  <si>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</si>
  <si>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</si>
  <si>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</si>
  <si>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</si>
  <si>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</si>
  <si>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</si>
  <si>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</si>
  <si>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</si>
  <si>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</si>
  <si>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</si>
  <si>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</si>
  <si>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</si>
  <si>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</si>
  <si>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</si>
  <si>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</si>
  <si>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</si>
  <si>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</si>
  <si>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</si>
  <si>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</si>
  <si>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</si>
  <si>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</si>
  <si>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</si>
  <si>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</si>
  <si>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</si>
  <si>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</si>
  <si>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</si>
  <si>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</si>
  <si>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</si>
  <si>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</si>
  <si>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</si>
  <si>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</si>
  <si>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</si>
  <si>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</si>
  <si>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</si>
  <si>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</si>
  <si>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</si>
  <si>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</si>
  <si>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</si>
  <si>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</si>
  <si>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</si>
  <si>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</si>
  <si>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</si>
  <si>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</si>
  <si>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</si>
  <si>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</si>
  <si>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</si>
  <si>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</si>
  <si>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</si>
  <si>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</si>
  <si>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</si>
  <si>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</si>
  <si>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</si>
  <si>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</si>
  <si>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</si>
  <si>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</si>
  <si>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</si>
  <si>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</si>
  <si>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</si>
  <si>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</si>
  <si>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</si>
  <si>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</si>
  <si>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</si>
  <si>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</si>
  <si>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</si>
  <si>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</si>
  <si>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</si>
  <si>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</si>
  <si>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</si>
  <si>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</si>
  <si>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</si>
  <si>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</si>
  <si>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</si>
  <si>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</si>
  <si>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</si>
  <si>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</si>
  <si>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</si>
  <si>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</si>
  <si>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</si>
  <si>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</si>
  <si>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</si>
  <si>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</si>
  <si>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</si>
  <si>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</si>
  <si>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</si>
  <si>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</si>
  <si>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</si>
  <si>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</si>
  <si>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</si>
  <si>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</si>
  <si>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</si>
  <si>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</si>
  <si>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</si>
  <si>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</si>
  <si>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</si>
  <si>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</si>
  <si>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</si>
  <si>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</si>
  <si>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</si>
  <si>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</si>
  <si>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</si>
  <si>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</si>
  <si>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</si>
  <si>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</si>
  <si>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</si>
  <si>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</si>
  <si>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</si>
  <si>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</si>
  <si>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</si>
  <si>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</si>
  <si>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</si>
  <si>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</si>
  <si>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</si>
  <si>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</si>
  <si>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</si>
  <si>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</si>
  <si>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</si>
  <si>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</si>
  <si>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</si>
  <si>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</si>
  <si>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</si>
  <si>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</si>
  <si>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</si>
  <si>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</si>
  <si>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</si>
  <si>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</si>
  <si>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</si>
  <si>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</si>
  <si>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</si>
  <si>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</si>
  <si>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</si>
  <si>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</si>
  <si>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</si>
  <si>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</si>
  <si>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</si>
  <si>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</si>
  <si>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</si>
  <si>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</si>
  <si>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</si>
  <si>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</si>
  <si>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</si>
  <si>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</si>
  <si>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</si>
  <si>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</si>
  <si>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</si>
  <si>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</si>
  <si>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</si>
  <si>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</si>
  <si>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</si>
  <si>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</si>
  <si>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</si>
  <si>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</si>
  <si>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</si>
  <si>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</si>
  <si>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</si>
  <si>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</si>
  <si>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</si>
  <si>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</si>
  <si>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</si>
  <si>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</si>
  <si>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</si>
  <si>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</si>
  <si>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</si>
  <si>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</si>
  <si>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</si>
  <si>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</si>
  <si>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</si>
  <si>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</si>
  <si>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</si>
  <si>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</si>
  <si>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</si>
  <si>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</si>
  <si>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</si>
  <si>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</si>
  <si>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</si>
  <si>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</si>
  <si>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</si>
  <si>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</si>
  <si>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</si>
  <si>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</si>
  <si>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</si>
  <si>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</si>
  <si>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</si>
  <si>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</si>
  <si>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</si>
  <si>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</si>
  <si>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</si>
  <si>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</si>
  <si>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</si>
  <si>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</si>
  <si>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</si>
  <si>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</si>
  <si>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</si>
  <si>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</si>
  <si>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</si>
  <si>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</si>
  <si>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</si>
  <si>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</si>
  <si>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</si>
  <si>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</si>
  <si>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</si>
  <si>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</si>
  <si>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</si>
  <si>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</si>
  <si>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</si>
  <si>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</si>
  <si>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</si>
  <si>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</si>
  <si>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</si>
  <si>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</si>
  <si>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</si>
  <si>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</si>
  <si>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</si>
  <si>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</si>
  <si>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</si>
  <si>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</si>
  <si>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</si>
  <si>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</si>
  <si>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</si>
  <si>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</si>
  <si>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</si>
  <si>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</si>
  <si>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</si>
  <si>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</si>
  <si>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</si>
  <si>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</si>
  <si>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</si>
  <si>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</si>
  <si>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</si>
  <si>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</si>
  <si>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</si>
  <si>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</si>
  <si>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</si>
  <si>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</si>
  <si>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</si>
  <si>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</si>
  <si>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</si>
  <si>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</si>
  <si>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</si>
  <si>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</si>
  <si>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</si>
  <si>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</si>
  <si>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</si>
  <si>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</si>
  <si>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</si>
  <si>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</si>
  <si>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</si>
  <si>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</si>
  <si>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</si>
  <si>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</si>
  <si>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</si>
  <si>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</si>
  <si>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</si>
  <si>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</si>
  <si>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</si>
  <si>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</si>
  <si>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</si>
  <si>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</si>
  <si>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</si>
  <si>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</si>
  <si>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</si>
  <si>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</si>
  <si>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</si>
  <si>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</si>
  <si>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</si>
  <si>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</si>
  <si>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</si>
  <si>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</si>
  <si>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</si>
  <si>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</si>
  <si>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</si>
  <si>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</si>
  <si>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</si>
  <si>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</si>
  <si>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</si>
  <si>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</si>
  <si>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</si>
  <si>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</si>
  <si>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</si>
  <si>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</si>
  <si>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</si>
  <si>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</si>
  <si>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</si>
  <si>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</si>
  <si>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</si>
  <si>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</si>
  <si>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</si>
  <si>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</si>
  <si>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</si>
  <si>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</si>
  <si>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</si>
  <si>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</si>
  <si>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</si>
  <si>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</si>
  <si>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</si>
  <si>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</si>
  <si>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</si>
  <si>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</si>
  <si>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</si>
  <si>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</si>
  <si>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</si>
  <si>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</si>
  <si>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</si>
  <si>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</si>
  <si>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</si>
  <si>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</si>
  <si>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</si>
  <si>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</si>
  <si>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</si>
  <si>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</si>
  <si>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</si>
  <si>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</si>
  <si>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</si>
  <si>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</si>
  <si>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</si>
  <si>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</si>
  <si>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</si>
  <si>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</si>
  <si>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</si>
  <si>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</si>
  <si>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</si>
  <si>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</si>
  <si>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</si>
  <si>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</si>
  <si>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</si>
  <si>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</si>
  <si>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</si>
  <si>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</si>
  <si>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</si>
  <si>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</si>
  <si>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</si>
  <si>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</si>
  <si>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</si>
  <si>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</si>
  <si>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</si>
  <si>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</si>
  <si>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</si>
  <si>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</si>
  <si>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</si>
  <si>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</si>
  <si>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</si>
  <si>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</si>
  <si>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</si>
  <si>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</si>
  <si>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</si>
  <si>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</si>
  <si>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</si>
  <si>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</si>
  <si>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</si>
  <si>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</si>
  <si>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</si>
  <si>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</si>
  <si>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</si>
  <si>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</si>
  <si>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</si>
  <si>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</si>
  <si>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</si>
  <si>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</si>
  <si>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</si>
  <si>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</si>
  <si>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</si>
  <si>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</si>
  <si>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</si>
  <si>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</si>
  <si>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</si>
  <si>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</si>
  <si>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</si>
  <si>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</si>
  <si>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</si>
  <si>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</si>
  <si>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</si>
  <si>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</si>
  <si>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</si>
  <si>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</si>
  <si>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</si>
  <si>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</si>
  <si>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</si>
  <si>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</si>
  <si>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</si>
  <si>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</si>
  <si>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</si>
  <si>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</si>
  <si>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</si>
  <si>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</si>
  <si>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</si>
  <si>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</si>
  <si>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</si>
  <si>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</si>
  <si>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</si>
  <si>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</si>
  <si>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</si>
  <si>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</si>
  <si>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</si>
  <si>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</si>
  <si>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</si>
  <si>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</si>
  <si>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</si>
  <si>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</si>
  <si>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</si>
  <si>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</si>
  <si>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</si>
  <si>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</si>
  <si>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</si>
  <si>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</si>
  <si>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</si>
  <si>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</si>
  <si>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</si>
  <si>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</si>
  <si>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</si>
  <si>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</si>
  <si>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</si>
  <si>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</si>
  <si>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</si>
  <si>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</si>
  <si>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</si>
  <si>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</si>
  <si>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</si>
  <si>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</si>
  <si>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</si>
  <si>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</si>
  <si>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</si>
  <si>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</si>
  <si>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</si>
  <si>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</si>
  <si>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</si>
  <si>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</si>
  <si>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</si>
  <si>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</si>
  <si>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</si>
  <si>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</si>
  <si>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</si>
  <si>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</si>
  <si>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</si>
  <si>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</si>
  <si>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</si>
  <si>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</si>
  <si>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</si>
  <si>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</si>
  <si>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</si>
  <si>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</si>
  <si>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</si>
  <si>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</si>
  <si>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</si>
  <si>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</si>
  <si>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</si>
  <si>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</si>
  <si>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</si>
  <si>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</si>
  <si>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</si>
  <si>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</si>
  <si>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</si>
  <si>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</si>
  <si>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</si>
  <si>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</si>
  <si>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</si>
  <si>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</si>
  <si>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</si>
  <si>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</si>
  <si>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</si>
  <si>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</si>
  <si>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</si>
  <si>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</si>
  <si>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</si>
  <si>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</si>
  <si>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</si>
  <si>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</si>
  <si>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</si>
  <si>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</si>
  <si>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</si>
  <si>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</si>
  <si>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</si>
  <si>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</si>
  <si>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</si>
  <si>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</si>
  <si>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</si>
  <si>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</si>
  <si>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</si>
  <si>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</si>
  <si>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</si>
  <si>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</si>
  <si>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</si>
  <si>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</si>
  <si>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</si>
  <si>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</si>
  <si>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</si>
  <si>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</si>
  <si>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</si>
  <si>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</si>
  <si>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</si>
  <si>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</si>
  <si>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</si>
  <si>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</si>
  <si>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</si>
  <si>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</si>
  <si>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</si>
  <si>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</si>
  <si>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</si>
  <si>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</si>
  <si>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</si>
  <si>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</si>
  <si>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</si>
  <si>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</si>
  <si>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</si>
  <si>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</si>
  <si>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</si>
  <si>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</si>
  <si>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</si>
  <si>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</si>
  <si>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</si>
  <si>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</si>
  <si>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</si>
  <si>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</si>
  <si>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</si>
  <si>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</si>
  <si>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</si>
  <si>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</si>
  <si>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</si>
  <si>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</si>
  <si>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</si>
  <si>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</si>
  <si>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</si>
  <si>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</si>
  <si>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</si>
  <si>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</si>
  <si>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</si>
  <si>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</si>
  <si>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</si>
  <si>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</si>
  <si>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</si>
  <si>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</si>
  <si>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</si>
  <si>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</si>
  <si>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</si>
  <si>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</si>
  <si>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</si>
  <si>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</si>
  <si>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</si>
  <si>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</si>
  <si>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</si>
  <si>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</si>
  <si>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</si>
  <si>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</si>
  <si>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</si>
  <si>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</si>
  <si>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</si>
  <si>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</si>
  <si>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</si>
  <si>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</si>
  <si>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</si>
  <si>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</si>
  <si>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</si>
  <si>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</si>
  <si>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</si>
  <si>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</si>
  <si>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</si>
  <si>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</si>
  <si>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</si>
  <si>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</si>
  <si>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</si>
  <si>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</si>
  <si>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</si>
  <si>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</si>
  <si>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</si>
  <si>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</si>
  <si>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</si>
  <si>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</si>
  <si>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</si>
  <si>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</si>
  <si>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</si>
  <si>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</si>
  <si>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</si>
  <si>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</si>
  <si>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</si>
  <si>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</si>
  <si>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</si>
  <si>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</si>
  <si>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</si>
  <si>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</si>
  <si>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</si>
  <si>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</si>
  <si>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</si>
  <si>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</si>
  <si>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</si>
  <si>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</si>
  <si>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</si>
  <si>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</si>
  <si>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</si>
  <si>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</si>
  <si>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</si>
  <si>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</si>
  <si>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</si>
  <si>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</si>
  <si>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</si>
  <si>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</si>
  <si>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</si>
  <si>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</si>
  <si>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</si>
  <si>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</si>
  <si>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</si>
  <si>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</si>
  <si>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</si>
  <si>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</si>
  <si>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</si>
  <si>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</si>
  <si>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</si>
  <si>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</si>
  <si>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</si>
  <si>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</si>
  <si>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</si>
  <si>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</si>
  <si>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</si>
  <si>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</si>
  <si>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</si>
  <si>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</si>
  <si>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</si>
  <si>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</si>
  <si>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</si>
  <si>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</si>
  <si>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</si>
  <si>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</si>
  <si>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</si>
  <si>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</si>
  <si>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</si>
  <si>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</si>
  <si>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</si>
  <si>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</si>
  <si>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</si>
  <si>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</si>
  <si>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</si>
  <si>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</si>
  <si>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</si>
  <si>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</si>
  <si>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</si>
  <si>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</si>
  <si>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</si>
  <si>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</si>
  <si>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</si>
  <si>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</si>
  <si>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</si>
  <si>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</si>
  <si>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</si>
  <si>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</si>
  <si>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</si>
  <si>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</si>
  <si>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</si>
  <si>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</si>
  <si>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</si>
  <si>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</si>
  <si>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</si>
  <si>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</si>
  <si>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</si>
  <si>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</si>
  <si>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</si>
  <si>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</si>
  <si>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</si>
  <si>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</si>
  <si>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</si>
  <si>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</si>
  <si>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</si>
  <si>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</si>
  <si>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</si>
  <si>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</si>
  <si>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</si>
  <si>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</si>
  <si>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</si>
  <si>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</si>
  <si>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</si>
  <si>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</si>
  <si>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</si>
  <si>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</si>
  <si>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</si>
  <si>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</si>
  <si>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</si>
  <si>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</si>
  <si>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</si>
  <si>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</si>
  <si>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</si>
  <si>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</si>
  <si>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</si>
  <si>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</si>
  <si>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</si>
  <si>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</si>
  <si>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</si>
  <si>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</si>
  <si>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</si>
  <si>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</si>
  <si>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</si>
  <si>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</si>
  <si>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</si>
  <si>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</si>
  <si>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</si>
  <si>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</si>
  <si>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</si>
  <si>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</si>
  <si>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</si>
  <si>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</si>
  <si>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</si>
  <si>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</si>
  <si>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</si>
  <si>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</si>
  <si>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</si>
  <si>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</si>
  <si>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</si>
  <si>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</si>
  <si>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</si>
  <si>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</si>
  <si>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</si>
  <si>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</si>
  <si>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</si>
  <si>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</si>
  <si>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</si>
  <si>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</si>
  <si>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</si>
  <si>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</si>
  <si>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</si>
  <si>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</si>
  <si>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</si>
  <si>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</si>
  <si>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</si>
  <si>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</si>
  <si>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</si>
  <si>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</si>
  <si>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</si>
  <si>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</si>
  <si>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</si>
  <si>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</si>
  <si>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</si>
  <si>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</si>
  <si>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</si>
  <si>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</si>
  <si>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</si>
  <si>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</si>
  <si>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</si>
  <si>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</si>
  <si>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</si>
  <si>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</si>
  <si>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</si>
  <si>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</si>
  <si>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</si>
  <si>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</si>
  <si>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</si>
  <si>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</si>
  <si>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</si>
  <si>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</si>
  <si>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</si>
  <si>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</si>
  <si>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</si>
  <si>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</si>
  <si>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</si>
  <si>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</si>
  <si>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</si>
  <si>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</si>
  <si>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</si>
  <si>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</si>
  <si>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</si>
  <si>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</si>
  <si>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</si>
  <si>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</si>
  <si>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</si>
  <si>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</si>
  <si>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</si>
  <si>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</si>
  <si>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</si>
  <si>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</si>
  <si>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</si>
  <si>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</si>
  <si>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</si>
  <si>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</si>
  <si>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</si>
  <si>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</si>
  <si>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</si>
  <si>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</si>
  <si>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</si>
  <si>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</si>
  <si>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</si>
  <si>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</si>
  <si>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</si>
  <si>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</si>
  <si>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</si>
  <si>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</si>
  <si>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</si>
  <si>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</si>
  <si>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</si>
  <si>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</si>
  <si>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</si>
  <si>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</si>
  <si>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</si>
  <si>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</si>
  <si>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</si>
  <si>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</si>
  <si>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</si>
  <si>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</si>
  <si>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</si>
  <si>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</si>
  <si>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</si>
  <si>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</si>
  <si>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</si>
  <si>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</si>
  <si>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</si>
  <si>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</si>
  <si>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</si>
  <si>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</si>
  <si>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</si>
  <si>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</si>
  <si>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</si>
  <si>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</si>
  <si>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</si>
  <si>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</si>
  <si>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</si>
  <si>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</si>
  <si>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</si>
  <si>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</si>
  <si>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</si>
  <si>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</si>
  <si>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</si>
  <si>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</si>
  <si>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</si>
  <si>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</si>
  <si>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</si>
  <si>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</si>
  <si>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</si>
  <si>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</si>
  <si>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</si>
  <si>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</si>
  <si>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</si>
  <si>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</si>
  <si>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</si>
  <si>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</si>
  <si>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</si>
  <si>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</si>
  <si>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</si>
  <si>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</si>
  <si>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</si>
  <si>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</si>
  <si>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</si>
  <si>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</si>
  <si>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</si>
  <si>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</si>
  <si>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</si>
  <si>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</si>
  <si>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</si>
  <si>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</si>
  <si>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</si>
  <si>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</si>
  <si>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</si>
  <si>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</si>
  <si>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</si>
  <si>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</si>
  <si>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</si>
  <si>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</si>
  <si>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</si>
  <si>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</si>
  <si>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</si>
  <si>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</si>
  <si>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</si>
  <si>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</si>
  <si>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</si>
  <si>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</si>
  <si>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</si>
  <si>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</si>
  <si>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</si>
  <si>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</si>
  <si>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</si>
  <si>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</si>
  <si>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</si>
  <si>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</si>
  <si>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</si>
  <si>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</si>
  <si>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</si>
  <si>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</si>
  <si>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</si>
  <si>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</si>
  <si>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</si>
  <si>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</si>
  <si>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</si>
  <si>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</si>
  <si>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</si>
  <si>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</si>
  <si>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</si>
  <si>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</si>
  <si>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</si>
  <si>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</si>
  <si>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</si>
  <si>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</si>
  <si>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</si>
  <si>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</si>
  <si>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</si>
  <si>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</si>
  <si>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</si>
  <si>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</si>
  <si>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</si>
  <si>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</si>
  <si>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</si>
  <si>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</si>
  <si>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</si>
  <si>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</si>
  <si>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</si>
  <si>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</si>
  <si>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</si>
  <si>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</si>
  <si>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</si>
  <si>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</si>
  <si>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</si>
  <si>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</si>
  <si>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</si>
  <si>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</si>
  <si>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</si>
  <si>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</si>
  <si>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</si>
  <si>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</si>
  <si>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</si>
  <si>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</si>
  <si>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</si>
  <si>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</si>
  <si>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</si>
  <si>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</si>
  <si>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</si>
  <si>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</si>
  <si>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</si>
  <si>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</si>
  <si>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</si>
  <si>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</si>
  <si>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</si>
  <si>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</si>
  <si>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</si>
  <si>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</si>
  <si>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</si>
  <si>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</si>
  <si>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</si>
  <si>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</si>
  <si>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</si>
  <si>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</si>
  <si>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</si>
  <si>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</si>
  <si>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</si>
  <si>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</si>
  <si>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</si>
  <si>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</si>
  <si>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</si>
  <si>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</si>
  <si>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</si>
  <si>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</si>
  <si>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</si>
  <si>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</si>
  <si>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</si>
  <si>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</si>
  <si>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</si>
  <si>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</si>
  <si>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</si>
  <si>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</si>
  <si>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</si>
  <si>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</si>
  <si>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</si>
  <si>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</si>
  <si>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</si>
  <si>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</si>
  <si>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</si>
  <si>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</si>
  <si>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</si>
  <si>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</si>
  <si>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</si>
  <si>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</si>
  <si>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</si>
  <si>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</si>
  <si>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</si>
  <si>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</si>
  <si>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</si>
  <si>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</si>
  <si>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</si>
  <si>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</si>
  <si>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</si>
  <si>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</si>
  <si>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</si>
  <si>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</si>
  <si>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</si>
  <si>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</si>
  <si>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</si>
  <si>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</si>
  <si>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</si>
  <si>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</si>
  <si>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</si>
  <si>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</si>
  <si>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</si>
  <si>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</si>
  <si>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</si>
  <si>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</si>
  <si>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</si>
  <si>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</si>
  <si>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</si>
  <si>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</si>
  <si>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</si>
  <si>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</si>
  <si>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</si>
  <si>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</si>
  <si>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</si>
  <si>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</si>
  <si>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</si>
  <si>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</si>
  <si>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</si>
  <si>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</si>
  <si>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</si>
  <si>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</si>
  <si>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</si>
  <si>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</si>
  <si>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</si>
  <si>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</si>
  <si>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</si>
  <si>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</si>
  <si>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</si>
  <si>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</si>
  <si>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</si>
  <si>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</si>
  <si>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</si>
  <si>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</si>
  <si>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</si>
  <si>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</si>
  <si>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</si>
  <si>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</si>
  <si>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</si>
  <si>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</si>
  <si>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</si>
  <si>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</si>
  <si>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</si>
  <si>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</si>
  <si>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</si>
  <si>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</si>
  <si>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</si>
  <si>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</si>
  <si>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</si>
  <si>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</si>
  <si>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</si>
  <si>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</si>
  <si>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</si>
  <si>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</si>
  <si>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</si>
  <si>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</si>
  <si>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</si>
  <si>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</si>
  <si>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</si>
  <si>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</si>
  <si>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</si>
  <si>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</si>
  <si>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</si>
  <si>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</si>
  <si>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</si>
  <si>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</si>
  <si>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</si>
  <si>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</si>
  <si>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</si>
  <si>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</si>
  <si>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</si>
  <si>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</si>
  <si>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</si>
  <si>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</si>
  <si>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</si>
  <si>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</si>
  <si>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</si>
  <si>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</si>
  <si>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</si>
  <si>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</si>
  <si>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</si>
  <si>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</si>
  <si>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</si>
  <si>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</si>
  <si>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</si>
  <si>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</si>
  <si>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</si>
  <si>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</si>
  <si>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</si>
  <si>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</si>
  <si>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</si>
  <si>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</si>
  <si>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</si>
  <si>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</si>
  <si>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</si>
  <si>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</si>
  <si>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</si>
  <si>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</si>
  <si>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</si>
  <si>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</si>
  <si>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</si>
  <si>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</si>
  <si>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</si>
  <si>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</si>
  <si>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</si>
  <si>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</si>
  <si>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</si>
  <si>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</si>
  <si>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</si>
  <si>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</si>
  <si>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</si>
  <si>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</si>
  <si>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</si>
  <si>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</si>
  <si>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</si>
  <si>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</si>
  <si>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</si>
  <si>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</si>
  <si>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</si>
  <si>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</si>
  <si>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</si>
  <si>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</si>
  <si>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</si>
  <si>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</si>
  <si>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</si>
  <si>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</si>
  <si>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</si>
  <si>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</si>
  <si>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</si>
  <si>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</si>
  <si>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</si>
  <si>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</si>
  <si>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</si>
  <si>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</si>
  <si>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</si>
  <si>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</si>
  <si>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</si>
  <si>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</si>
  <si>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</si>
  <si>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</si>
  <si>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</si>
  <si>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</si>
  <si>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</si>
  <si>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</si>
  <si>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</si>
  <si>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</si>
  <si>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</si>
  <si>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</si>
  <si>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</si>
  <si>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</si>
  <si>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</si>
  <si>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</si>
  <si>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</si>
  <si>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</si>
  <si>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</si>
  <si>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</si>
  <si>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</si>
  <si>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</si>
  <si>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</si>
  <si>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</si>
  <si>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</si>
  <si>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</si>
  <si>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</si>
  <si>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</si>
  <si>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</si>
  <si>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</si>
  <si>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</si>
  <si>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</si>
  <si>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</si>
  <si>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</si>
  <si>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</si>
  <si>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</si>
  <si>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</si>
  <si>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</si>
  <si>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</si>
  <si>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</si>
  <si>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</si>
  <si>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</si>
  <si>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</si>
  <si>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</si>
  <si>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</si>
  <si>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</si>
  <si>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</si>
  <si>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</si>
  <si>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</si>
  <si>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</si>
  <si>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</si>
  <si>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</si>
  <si>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</si>
  <si>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</si>
  <si>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</si>
  <si>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</si>
  <si>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</si>
  <si>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</si>
  <si>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</si>
  <si>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</si>
  <si>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</si>
  <si>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</si>
  <si>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</si>
  <si>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</si>
  <si>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</si>
  <si>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</si>
  <si>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</si>
  <si>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</si>
  <si>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</si>
  <si>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</si>
  <si>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</si>
  <si>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</si>
  <si>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</si>
  <si>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</si>
  <si>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</si>
  <si>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</si>
  <si>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</si>
  <si>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</si>
  <si>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</si>
  <si>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</si>
  <si>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</si>
  <si>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</si>
  <si>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</si>
  <si>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</si>
  <si>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</si>
  <si>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</si>
  <si>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</si>
  <si>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</si>
  <si>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</si>
  <si>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</si>
  <si>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</si>
  <si>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</si>
  <si>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</si>
  <si>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</si>
  <si>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</si>
  <si>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</si>
  <si>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</si>
  <si>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</si>
  <si>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</si>
  <si>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</si>
  <si>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</si>
  <si>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</si>
  <si>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</si>
  <si>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</si>
  <si>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</si>
  <si>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</si>
  <si>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</si>
  <si>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</si>
  <si>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</si>
  <si>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</si>
  <si>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</si>
  <si>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</si>
  <si>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</si>
  <si>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</si>
  <si>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</si>
  <si>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</si>
  <si>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</si>
  <si>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</si>
  <si>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</si>
  <si>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</si>
  <si>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</si>
  <si>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</si>
  <si>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</si>
  <si>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</si>
  <si>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</si>
  <si>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</si>
  <si>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</si>
  <si>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</si>
  <si>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</si>
  <si>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</si>
  <si>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</si>
  <si>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</si>
  <si>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</si>
  <si>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</si>
  <si>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</si>
  <si>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</si>
  <si>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</si>
  <si>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</si>
  <si>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</si>
  <si>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</si>
  <si>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</si>
  <si>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</si>
  <si>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</si>
  <si>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</si>
  <si>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</si>
  <si>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</si>
  <si>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</si>
  <si>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</si>
  <si>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</si>
  <si>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</si>
  <si>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</si>
  <si>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</si>
  <si>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</si>
  <si>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</si>
  <si>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</si>
  <si>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</si>
  <si>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</si>
  <si>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</si>
  <si>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</si>
  <si>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</si>
  <si>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</si>
  <si>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</si>
  <si>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</si>
  <si>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</si>
  <si>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</si>
  <si>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</si>
  <si>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</si>
  <si>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</si>
  <si>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</si>
  <si>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</si>
  <si>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</si>
  <si>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</si>
  <si>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</si>
  <si>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</si>
  <si>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</si>
  <si>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</si>
  <si>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</si>
  <si>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</si>
  <si>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</si>
  <si>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</si>
  <si>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</si>
  <si>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</si>
  <si>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</si>
  <si>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</si>
  <si>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</si>
  <si>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</si>
  <si>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</si>
  <si>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</si>
  <si>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</si>
  <si>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</si>
  <si>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</si>
  <si>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</si>
  <si>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</si>
  <si>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</si>
  <si>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</si>
  <si>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</si>
  <si>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</si>
  <si>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</si>
  <si>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</si>
  <si>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</si>
  <si>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</si>
  <si>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</si>
  <si>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</si>
  <si>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</si>
  <si>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</si>
  <si>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</si>
  <si>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</si>
  <si>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</si>
  <si>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</si>
  <si>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</si>
  <si>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</si>
  <si>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</si>
  <si>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</si>
  <si>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</si>
  <si>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</si>
  <si>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</si>
  <si>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</si>
  <si>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</si>
  <si>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</si>
  <si>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</si>
  <si>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</si>
  <si>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</si>
  <si>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</si>
  <si>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</si>
  <si>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</si>
  <si>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</si>
  <si>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</si>
  <si>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</si>
  <si>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</si>
  <si>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</si>
  <si>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</si>
  <si>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</si>
  <si>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</si>
  <si>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</si>
  <si>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</si>
  <si>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</si>
  <si>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</si>
  <si>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</si>
  <si>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</si>
  <si>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</si>
  <si>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</si>
  <si>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</si>
  <si>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</si>
  <si>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</si>
  <si>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</si>
  <si>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</si>
  <si>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</si>
  <si>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</si>
  <si>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</si>
  <si>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</si>
  <si>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</si>
  <si>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</si>
  <si>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</si>
  <si>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</si>
  <si>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</si>
  <si>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</si>
  <si>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</si>
  <si>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</si>
  <si>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</si>
  <si>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</si>
  <si>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</si>
  <si>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</si>
  <si>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</si>
  <si>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</si>
  <si>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</si>
  <si>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</si>
  <si>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</si>
  <si>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</si>
  <si>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</si>
  <si>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</si>
  <si>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</si>
  <si>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</si>
  <si>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</si>
  <si>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</si>
  <si>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</si>
  <si>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</si>
  <si>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</si>
  <si>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</si>
  <si>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</si>
  <si>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</si>
  <si>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</si>
  <si>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</si>
  <si>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</si>
  <si>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</si>
  <si>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</si>
  <si>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</si>
  <si>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</si>
  <si>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</si>
  <si>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</si>
  <si>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</si>
  <si>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</si>
  <si>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</si>
  <si>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</si>
  <si>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</si>
  <si>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</si>
  <si>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</si>
  <si>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</si>
  <si>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</si>
  <si>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</si>
  <si>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</si>
  <si>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</si>
  <si>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</si>
  <si>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</si>
  <si>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</si>
  <si>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</si>
  <si>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</si>
  <si>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</si>
  <si>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</si>
  <si>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</si>
  <si>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</si>
  <si>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</si>
  <si>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</si>
  <si>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</si>
  <si>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</si>
  <si>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</si>
  <si>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</si>
  <si>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</si>
  <si>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</si>
  <si>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</si>
  <si>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</si>
  <si>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</si>
  <si>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</si>
  <si>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</si>
  <si>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</si>
  <si>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</si>
  <si>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</si>
  <si>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</si>
  <si>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</si>
  <si>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</si>
  <si>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</si>
  <si>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</si>
  <si>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</si>
  <si>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</si>
  <si>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</si>
  <si>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</si>
  <si>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</si>
  <si>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</si>
  <si>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</si>
  <si>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</si>
  <si>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</si>
  <si>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</si>
  <si>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</si>
  <si>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</si>
  <si>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</si>
  <si>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</si>
  <si>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</si>
  <si>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</si>
  <si>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</si>
  <si>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</si>
  <si>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</si>
  <si>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</si>
  <si>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</si>
  <si>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</si>
  <si>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</si>
  <si>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</si>
  <si>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</si>
  <si>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</si>
  <si>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</si>
  <si>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</si>
  <si>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</si>
  <si>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</si>
  <si>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</si>
  <si>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</si>
  <si>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</si>
  <si>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</si>
  <si>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</si>
  <si>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</si>
  <si>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</si>
  <si>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</si>
  <si>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</si>
  <si>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</si>
  <si>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</si>
  <si>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</si>
  <si>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</si>
  <si>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</si>
  <si>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</si>
  <si>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</si>
  <si>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</si>
  <si>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</si>
  <si>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</si>
  <si>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</si>
  <si>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</si>
  <si>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</si>
  <si>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</si>
  <si>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</si>
  <si>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</si>
  <si>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</si>
  <si>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</si>
  <si>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</si>
  <si>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</si>
  <si>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</si>
  <si>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</si>
  <si>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</si>
  <si>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</si>
  <si>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</si>
  <si>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</si>
  <si>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</si>
  <si>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</si>
  <si>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</si>
  <si>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</si>
  <si>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</si>
  <si>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</si>
  <si>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</si>
  <si>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</si>
  <si>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</si>
  <si>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</si>
  <si>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</si>
  <si>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</si>
  <si>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</si>
  <si>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</si>
  <si>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</si>
  <si>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</si>
  <si>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</si>
  <si>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</si>
  <si>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</si>
  <si>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</si>
  <si>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</si>
  <si>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</si>
  <si>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</si>
  <si>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</si>
  <si>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</si>
  <si>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</si>
  <si>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</si>
  <si>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</si>
  <si>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</si>
  <si>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</si>
  <si>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</si>
  <si>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</si>
  <si>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</si>
  <si>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</si>
  <si>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</si>
  <si>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</si>
  <si>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</si>
  <si>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</si>
  <si>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</si>
  <si>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</si>
  <si>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</si>
  <si>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</si>
  <si>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</si>
  <si>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</si>
  <si>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</si>
  <si>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</si>
  <si>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</si>
  <si>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</si>
  <si>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</si>
  <si>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</si>
  <si>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</si>
  <si>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</si>
  <si>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</si>
  <si>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</si>
  <si>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</si>
  <si>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</si>
  <si>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</si>
  <si>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</si>
  <si>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</si>
  <si>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</si>
  <si>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</si>
  <si>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</si>
  <si>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</si>
  <si>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</si>
  <si>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</si>
  <si>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</si>
  <si>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</si>
  <si>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</si>
  <si>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</si>
  <si>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</si>
  <si>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</si>
  <si>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</si>
  <si>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</si>
  <si>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</si>
  <si>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</si>
  <si>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</si>
  <si>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</si>
  <si>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</si>
  <si>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</si>
  <si>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</si>
  <si>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</si>
  <si>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</si>
  <si>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</si>
  <si>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</si>
  <si>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</si>
  <si>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</si>
  <si>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</si>
  <si>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</si>
  <si>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</si>
  <si>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</si>
  <si>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</si>
  <si>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</si>
  <si>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</si>
  <si>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</si>
  <si>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</si>
  <si>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</si>
  <si>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</si>
  <si>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</si>
  <si>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</si>
  <si>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</si>
  <si>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</si>
  <si>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</si>
  <si>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</si>
  <si>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</si>
  <si>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</si>
  <si>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</si>
  <si>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</si>
  <si>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</si>
  <si>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</si>
  <si>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</si>
  <si>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</si>
  <si>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</si>
  <si>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</si>
  <si>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</si>
  <si>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</si>
  <si>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</si>
  <si>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</si>
  <si>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</si>
  <si>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</si>
  <si>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</si>
  <si>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</si>
  <si>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</si>
  <si>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</si>
  <si>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</si>
  <si>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</si>
  <si>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</si>
  <si>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</si>
  <si>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</si>
  <si>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</si>
  <si>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</si>
  <si>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</si>
  <si>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</si>
  <si>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</si>
  <si>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</si>
  <si>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</si>
  <si>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</si>
  <si>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</si>
  <si>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</si>
  <si>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</si>
  <si>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</si>
  <si>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</si>
  <si>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</si>
  <si>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</si>
  <si>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</si>
  <si>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</si>
  <si>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</si>
  <si>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</si>
  <si>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</si>
  <si>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</si>
  <si>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</si>
  <si>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</si>
  <si>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</si>
  <si>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</si>
  <si>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</si>
  <si>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</si>
  <si>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</si>
  <si>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</si>
  <si>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</si>
  <si>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</si>
  <si>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</si>
  <si>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</si>
  <si>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</si>
  <si>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</si>
  <si>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</si>
  <si>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</si>
  <si>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</si>
  <si>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</si>
  <si>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</si>
  <si>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</si>
  <si>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</si>
  <si>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</si>
  <si>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</si>
  <si>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</si>
  <si>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</si>
  <si>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</si>
  <si>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</si>
  <si>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</si>
  <si>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</si>
  <si>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</si>
  <si>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</si>
  <si>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</si>
  <si>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</si>
  <si>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</si>
  <si>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</si>
  <si>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</si>
  <si>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</si>
  <si>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</si>
  <si>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</si>
  <si>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</si>
  <si>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</si>
  <si>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</si>
  <si>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</si>
  <si>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</si>
  <si>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</si>
  <si>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</si>
  <si>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</si>
  <si>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</si>
  <si>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</si>
  <si>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</si>
  <si>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</si>
  <si>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</si>
  <si>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</si>
  <si>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</si>
  <si>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</si>
  <si>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</si>
  <si>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</si>
  <si>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</si>
  <si>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</si>
  <si>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</si>
  <si>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</si>
  <si>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</si>
  <si>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</si>
  <si>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</si>
  <si>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</si>
  <si>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</si>
  <si>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</si>
  <si>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</si>
  <si>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</si>
  <si>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</si>
  <si>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</si>
  <si>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</si>
  <si>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</si>
  <si>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</si>
  <si>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</si>
  <si>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</si>
  <si>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</si>
  <si>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</si>
  <si>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</si>
  <si>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</si>
  <si>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</si>
  <si>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</si>
  <si>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</si>
  <si>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</si>
  <si>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</si>
  <si>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</si>
  <si>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</si>
  <si>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</si>
  <si>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</si>
  <si>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</si>
  <si>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</si>
  <si>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</si>
  <si>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</si>
  <si>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</si>
  <si>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</si>
  <si>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</si>
  <si>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</si>
  <si>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</si>
  <si>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</si>
  <si>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</si>
  <si>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</si>
  <si>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</si>
  <si>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</si>
  <si>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</si>
  <si>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</si>
  <si>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</si>
  <si>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</si>
  <si>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</si>
  <si>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</si>
  <si>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</si>
  <si>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</si>
  <si>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</si>
  <si>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</si>
  <si>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</si>
  <si>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</si>
  <si>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</si>
  <si>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</si>
  <si>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</si>
  <si>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</si>
  <si>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</si>
  <si>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</si>
  <si>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</si>
  <si>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</si>
  <si>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</si>
  <si>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</si>
  <si>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</si>
  <si>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</si>
  <si>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</si>
  <si>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</si>
  <si>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</si>
  <si>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</si>
  <si>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</si>
  <si>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</si>
  <si>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</si>
  <si>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</si>
  <si>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</si>
  <si>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</si>
  <si>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</si>
  <si>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</si>
  <si>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</si>
  <si>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</si>
  <si>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</si>
  <si>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</si>
  <si>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</si>
  <si>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</si>
  <si>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</si>
  <si>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</si>
  <si>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</si>
  <si>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</si>
  <si>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</si>
  <si>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</si>
  <si>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</si>
  <si>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</si>
  <si>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</si>
  <si>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</si>
  <si>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</si>
  <si>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</si>
  <si>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</si>
  <si>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</si>
  <si>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</si>
  <si>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</si>
  <si>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</si>
  <si>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</si>
  <si>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</si>
  <si>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</si>
  <si>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</si>
  <si>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</si>
  <si>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</si>
  <si>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</si>
  <si>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</si>
  <si>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</si>
  <si>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</si>
  <si>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</si>
  <si>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</si>
  <si>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</si>
  <si>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</si>
  <si>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</si>
  <si>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</si>
  <si>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</si>
  <si>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</si>
  <si>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</si>
  <si>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</si>
  <si>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</si>
  <si>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</si>
  <si>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</si>
  <si>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</si>
  <si>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</si>
  <si>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</si>
  <si>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</si>
  <si>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</si>
  <si>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</si>
  <si>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</si>
  <si>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</si>
  <si>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</si>
  <si>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</si>
  <si>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</si>
  <si>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</si>
  <si>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</si>
  <si>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</si>
  <si>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</si>
  <si>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</si>
  <si>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</si>
  <si>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</si>
  <si>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</si>
  <si>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</si>
  <si>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</si>
  <si>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</si>
  <si>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</si>
  <si>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</si>
  <si>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</si>
  <si>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</si>
  <si>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</si>
  <si>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</si>
  <si>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</si>
  <si>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</si>
  <si>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</si>
  <si>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</si>
  <si>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</si>
  <si>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</si>
  <si>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</si>
  <si>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</si>
  <si>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</si>
  <si>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</si>
  <si>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</si>
  <si>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</si>
  <si>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</si>
  <si>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</si>
  <si>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</si>
  <si>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</si>
  <si>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</si>
  <si>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</si>
  <si>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</si>
  <si>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</si>
  <si>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</si>
  <si>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</si>
  <si>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</si>
  <si>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</si>
  <si>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</si>
  <si>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</si>
  <si>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</si>
  <si>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</si>
  <si>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</si>
  <si>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</si>
  <si>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</si>
  <si>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</si>
  <si>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</si>
  <si>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</si>
  <si>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</si>
  <si>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</si>
  <si>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</si>
  <si>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</si>
  <si>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</si>
  <si>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</si>
  <si>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</si>
  <si>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</si>
  <si>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</si>
  <si>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</si>
  <si>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</si>
  <si>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</si>
  <si>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</si>
  <si>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</si>
  <si>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</si>
  <si>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</si>
  <si>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</si>
  <si>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</si>
  <si>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</si>
  <si>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</si>
  <si>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</si>
  <si>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</si>
  <si>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</si>
  <si>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</si>
  <si>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</si>
  <si>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</si>
  <si>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</si>
  <si>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</si>
  <si>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</si>
  <si>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</si>
  <si>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</si>
  <si>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</si>
  <si>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</si>
  <si>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</si>
  <si>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</si>
  <si>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</si>
  <si>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</si>
  <si>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</si>
  <si>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</si>
  <si>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</si>
  <si>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</si>
  <si>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</si>
  <si>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</si>
  <si>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</si>
  <si>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</si>
  <si>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</si>
  <si>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</si>
  <si>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</si>
  <si>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</si>
  <si>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</si>
  <si>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</si>
  <si>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</si>
  <si>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</si>
  <si>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</si>
  <si>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</si>
  <si>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</si>
  <si>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</si>
  <si>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</si>
  <si>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</si>
  <si>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</si>
  <si>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</si>
  <si>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</si>
  <si>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</si>
  <si>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</si>
  <si>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</si>
  <si>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</si>
  <si>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</si>
  <si>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</si>
  <si>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</si>
  <si>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</si>
  <si>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</si>
  <si>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</si>
  <si>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</si>
  <si>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</si>
  <si>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</si>
  <si>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</si>
  <si>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</si>
  <si>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</si>
  <si>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</si>
  <si>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</si>
  <si>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</si>
  <si>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</si>
  <si>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</si>
  <si>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</si>
  <si>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</si>
  <si>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</si>
  <si>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</si>
  <si>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</si>
  <si>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</si>
  <si>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</si>
  <si>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</si>
  <si>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</si>
  <si>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</si>
  <si>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</si>
  <si>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</si>
  <si>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</si>
  <si>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</si>
  <si>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</si>
  <si>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</si>
  <si>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</si>
  <si>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</si>
  <si>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</si>
  <si>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</si>
  <si>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</si>
  <si>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</si>
  <si>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</si>
  <si>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</si>
  <si>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</si>
  <si>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</si>
  <si>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</si>
  <si>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</si>
  <si>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</si>
  <si>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</si>
  <si>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</si>
  <si>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</si>
  <si>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</si>
  <si>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</si>
  <si>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</si>
  <si>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</si>
  <si>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</si>
  <si>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</si>
  <si>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</si>
  <si>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</si>
  <si>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</si>
  <si>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</si>
  <si>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</si>
  <si>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</si>
  <si>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</si>
  <si>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</si>
  <si>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</si>
  <si>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</si>
  <si>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</si>
  <si>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</si>
  <si>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</si>
  <si>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</si>
  <si>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</si>
  <si>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</si>
  <si>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</si>
  <si>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</si>
  <si>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</si>
  <si>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</si>
  <si>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</si>
  <si>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</si>
  <si>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</si>
  <si>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</si>
  <si>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</si>
  <si>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</si>
  <si>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</si>
  <si>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</si>
  <si>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</si>
  <si>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</si>
  <si>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</si>
  <si>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</si>
  <si>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</si>
  <si>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</si>
  <si>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</si>
  <si>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</si>
  <si>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</si>
  <si>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</si>
  <si>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</si>
  <si>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</si>
  <si>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</si>
  <si>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</si>
  <si>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</si>
  <si>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</si>
  <si>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</si>
  <si>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</si>
  <si>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</si>
  <si>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</si>
  <si>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</si>
  <si>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</si>
  <si>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</si>
  <si>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</si>
  <si>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</si>
  <si>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</si>
  <si>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</si>
  <si>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</si>
  <si>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</si>
  <si>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</si>
  <si>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</si>
  <si>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</si>
  <si>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</si>
  <si>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</si>
  <si>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</si>
  <si>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</si>
  <si>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</si>
  <si>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</si>
  <si>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</si>
  <si>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</si>
  <si>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</si>
  <si>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</si>
  <si>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</si>
  <si>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</si>
  <si>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</si>
  <si>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</si>
  <si>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</si>
  <si>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</si>
  <si>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</si>
  <si>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</si>
  <si>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</si>
  <si>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</si>
  <si>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</si>
  <si>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</si>
  <si>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</si>
  <si>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</si>
  <si>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</si>
  <si>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</si>
  <si>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</si>
  <si>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</si>
  <si>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</si>
  <si>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</si>
  <si>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</si>
  <si>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</si>
  <si>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</si>
  <si>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</si>
  <si>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</si>
  <si>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</si>
  <si>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</si>
  <si>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</si>
  <si>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</si>
  <si>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</si>
  <si>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</si>
  <si>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</si>
  <si>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</si>
  <si>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</si>
  <si>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</si>
  <si>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</si>
  <si>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</si>
  <si>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</si>
  <si>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</si>
  <si>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</si>
  <si>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</si>
  <si>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</si>
  <si>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</si>
  <si>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</si>
  <si>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</si>
  <si>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</si>
  <si>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</si>
  <si>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</si>
  <si>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</si>
  <si>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</si>
  <si>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</si>
  <si>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</si>
  <si>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</si>
  <si>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</si>
  <si>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</si>
  <si>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</si>
  <si>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</si>
  <si>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</si>
  <si>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</si>
  <si>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</si>
  <si>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</si>
  <si>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</si>
  <si>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</si>
  <si>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</si>
  <si>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</si>
  <si>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</si>
  <si>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</si>
  <si>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</si>
  <si>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</si>
  <si>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</si>
  <si>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</si>
  <si>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</si>
  <si>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</si>
  <si>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</si>
  <si>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</si>
  <si>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</si>
  <si>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</si>
  <si>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</si>
  <si>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</si>
  <si>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</si>
  <si>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</si>
  <si>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</si>
  <si>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</si>
  <si>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</si>
  <si>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</si>
  <si>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</si>
  <si>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</si>
  <si>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</si>
  <si>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</si>
  <si>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</si>
  <si>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</si>
  <si>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</si>
  <si>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</si>
  <si>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</si>
  <si>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</si>
  <si>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</si>
  <si>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</si>
  <si>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</si>
  <si>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</si>
  <si>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</si>
  <si>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</si>
  <si>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</si>
  <si>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</si>
  <si>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</si>
  <si>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</si>
  <si>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</si>
  <si>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</si>
  <si>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</si>
  <si>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</si>
  <si>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</si>
  <si>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</si>
  <si>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</si>
  <si>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</si>
  <si>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</si>
  <si>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</si>
  <si>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</si>
  <si>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</si>
  <si>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</si>
  <si>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</si>
  <si>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</si>
  <si>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</si>
  <si>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</si>
  <si>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</si>
  <si>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</si>
  <si>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</si>
  <si>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</si>
  <si>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</si>
  <si>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</si>
  <si>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</si>
  <si>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</si>
  <si>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</si>
  <si>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</si>
  <si>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</si>
  <si>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</si>
  <si>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</si>
  <si>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</si>
  <si>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</si>
  <si>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</si>
  <si>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</si>
  <si>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</si>
  <si>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</si>
  <si>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</si>
  <si>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</si>
  <si>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</si>
  <si>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</si>
  <si>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</si>
  <si>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</si>
  <si>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</si>
  <si>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</si>
  <si>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</si>
  <si>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</si>
  <si>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</si>
  <si>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</si>
  <si>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</si>
  <si>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</si>
  <si>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</si>
  <si>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</si>
  <si>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</si>
  <si>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</si>
  <si>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</si>
  <si>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</si>
  <si>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</si>
  <si>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</si>
  <si>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</si>
  <si>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</si>
  <si>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</si>
  <si>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</si>
  <si>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</si>
  <si>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</si>
  <si>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</si>
  <si>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</si>
  <si>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</si>
  <si>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</si>
  <si>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</si>
  <si>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</si>
  <si>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</si>
  <si>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</si>
  <si>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</si>
  <si>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</si>
  <si>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</si>
  <si>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</si>
  <si>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</si>
  <si>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</si>
  <si>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</si>
  <si>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</si>
  <si>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</si>
  <si>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</si>
  <si>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</si>
  <si>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</si>
  <si>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</si>
  <si>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</si>
  <si>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</si>
  <si>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</si>
  <si>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</si>
  <si>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</si>
  <si>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</si>
  <si>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</si>
  <si>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</si>
  <si>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</si>
  <si>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</si>
  <si>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</si>
  <si>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</si>
  <si>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</si>
  <si>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</si>
  <si>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</si>
  <si>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</si>
  <si>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</si>
  <si>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</si>
  <si>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</si>
  <si>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</si>
  <si>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</si>
  <si>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</si>
  <si>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</si>
  <si>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</si>
  <si>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</si>
  <si>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</si>
  <si>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</si>
  <si>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</si>
  <si>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</si>
  <si>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</si>
  <si>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</si>
  <si>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</si>
  <si>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</si>
  <si>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</si>
  <si>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</si>
  <si>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</si>
  <si>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</si>
  <si>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</si>
  <si>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</si>
  <si>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</si>
  <si>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</si>
  <si>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</si>
  <si>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</si>
  <si>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</si>
  <si>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</si>
  <si>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</si>
  <si>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</si>
  <si>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</si>
  <si>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</si>
  <si>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</si>
  <si>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</si>
  <si>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</si>
  <si>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</si>
  <si>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</si>
  <si>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</si>
  <si>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</si>
  <si>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</si>
  <si>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</si>
  <si>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</si>
  <si>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</si>
  <si>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</si>
  <si>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</si>
  <si>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</si>
  <si>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</si>
  <si>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</si>
  <si>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</si>
  <si>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</si>
  <si>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</si>
  <si>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</si>
  <si>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</si>
  <si>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</si>
  <si>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</si>
  <si>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</si>
  <si>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</si>
  <si>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</si>
  <si>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</si>
  <si>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</si>
  <si>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</si>
  <si>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</si>
  <si>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</si>
  <si>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</si>
  <si>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</si>
  <si>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</si>
  <si>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</si>
  <si>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</si>
  <si>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</si>
  <si>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</si>
  <si>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</si>
  <si>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</si>
  <si>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</si>
  <si>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</si>
  <si>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</si>
  <si>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</si>
  <si>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</si>
  <si>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</si>
  <si>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</si>
  <si>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</si>
  <si>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</si>
  <si>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</si>
  <si>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</si>
  <si>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</si>
  <si>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</si>
  <si>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</si>
  <si>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</si>
  <si>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</si>
  <si>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</si>
  <si>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</si>
  <si>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</si>
  <si>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</si>
  <si>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</si>
  <si>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</si>
  <si>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</si>
  <si>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</si>
  <si>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</si>
  <si>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</si>
  <si>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</si>
  <si>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</si>
  <si>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</si>
  <si>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</si>
  <si>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</si>
  <si>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</si>
  <si>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</si>
  <si>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</si>
  <si>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</si>
  <si>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</si>
  <si>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</si>
  <si>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</si>
  <si>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</si>
  <si>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</si>
  <si>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</si>
  <si>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</si>
  <si>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</si>
  <si>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</si>
  <si>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</si>
  <si>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</si>
  <si>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</si>
  <si>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</si>
  <si>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</si>
  <si>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</si>
  <si>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</si>
  <si>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</si>
  <si>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</si>
  <si>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</si>
  <si>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</si>
  <si>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</si>
  <si>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</si>
  <si>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</si>
  <si>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</si>
  <si>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</si>
  <si>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</si>
  <si>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</si>
  <si>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</si>
  <si>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</si>
  <si>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</si>
  <si>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</si>
  <si>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</si>
  <si>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</si>
  <si>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</si>
  <si>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</si>
  <si>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</si>
  <si>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</si>
  <si>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</si>
  <si>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</si>
  <si>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</si>
  <si>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</si>
  <si>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</si>
  <si>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</si>
  <si>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</si>
  <si>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</si>
  <si>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</si>
  <si>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</si>
  <si>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</si>
  <si>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</si>
  <si>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</si>
  <si>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</si>
  <si>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</si>
  <si>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</si>
  <si>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</si>
  <si>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</si>
  <si>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</si>
  <si>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</si>
  <si>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</si>
  <si>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</si>
  <si>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</si>
  <si>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</si>
  <si>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</si>
  <si>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</si>
  <si>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</si>
  <si>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</si>
  <si>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</si>
  <si>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</si>
  <si>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</si>
  <si>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</si>
  <si>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</si>
  <si>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</si>
  <si>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</si>
  <si>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</si>
  <si>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</si>
  <si>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</si>
  <si>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</si>
  <si>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</si>
  <si>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</si>
  <si>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</si>
  <si>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</si>
  <si>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</si>
  <si>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</si>
  <si>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</si>
  <si>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</si>
  <si>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</si>
  <si>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</si>
  <si>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</si>
  <si>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</si>
  <si>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</si>
  <si>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</si>
  <si>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</si>
  <si>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</si>
  <si>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</si>
  <si>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</si>
  <si>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</si>
  <si>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</si>
  <si>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</si>
  <si>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</si>
  <si>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</si>
  <si>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</si>
  <si>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</si>
  <si>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</si>
  <si>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</si>
  <si>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</si>
  <si>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</si>
  <si>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</si>
  <si>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</si>
  <si>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</si>
  <si>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</si>
  <si>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</si>
  <si>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</si>
  <si>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</si>
  <si>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</si>
  <si>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</si>
  <si>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</si>
  <si>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</si>
  <si>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</si>
  <si>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</si>
  <si>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</si>
  <si>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</si>
  <si>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</si>
  <si>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</si>
  <si>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</si>
  <si>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</si>
  <si>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</si>
  <si>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</si>
  <si>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</si>
  <si>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</si>
  <si>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</si>
  <si>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</si>
  <si>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</si>
  <si>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</si>
  <si>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</si>
  <si>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</si>
  <si>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</si>
  <si>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</si>
  <si>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</si>
  <si>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</si>
  <si>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</si>
  <si>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</si>
  <si>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</si>
  <si>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</si>
  <si>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</si>
  <si>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</si>
  <si>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</si>
  <si>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</si>
  <si>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</si>
  <si>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</si>
  <si>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</si>
  <si>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</si>
  <si>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</si>
  <si>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</si>
  <si>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</si>
  <si>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</si>
  <si>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</si>
  <si>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</si>
  <si>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</si>
  <si>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</si>
  <si>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</si>
  <si>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</si>
  <si>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</si>
  <si>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</si>
  <si>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</si>
  <si>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</si>
  <si>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</si>
  <si>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</si>
  <si>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</si>
  <si>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</si>
  <si>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</si>
  <si>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</si>
  <si>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</si>
  <si>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</si>
  <si>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</si>
  <si>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</si>
  <si>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</si>
  <si>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</si>
  <si>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</si>
  <si>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</si>
  <si>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</si>
  <si>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</si>
  <si>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</si>
  <si>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</si>
  <si>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</si>
  <si>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</si>
  <si>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</si>
  <si>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</si>
  <si>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</si>
  <si>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</si>
  <si>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</si>
  <si>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</si>
  <si>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</si>
  <si>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</si>
  <si>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</si>
  <si>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</si>
  <si>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</si>
  <si>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</si>
  <si>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</si>
  <si>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</si>
  <si>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</si>
  <si>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</si>
  <si>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</si>
  <si>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</si>
  <si>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</si>
  <si>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</si>
  <si>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</si>
  <si>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</si>
  <si>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</si>
  <si>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</si>
  <si>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</si>
  <si>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</si>
  <si>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</si>
  <si>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</si>
  <si>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</si>
  <si>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</si>
  <si>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</si>
  <si>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</si>
  <si>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</si>
  <si>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</si>
  <si>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</si>
  <si>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</si>
  <si>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</si>
  <si>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</si>
  <si>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</si>
  <si>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</si>
  <si>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</si>
  <si>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</si>
  <si>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</si>
  <si>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</si>
  <si>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</si>
  <si>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</si>
  <si>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</si>
  <si>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</si>
  <si>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</si>
  <si>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</si>
  <si>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</si>
  <si>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</si>
  <si>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</si>
  <si>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</si>
  <si>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</si>
  <si>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</si>
  <si>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</si>
  <si>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</si>
  <si>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</si>
  <si>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</si>
  <si>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</si>
  <si>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</si>
  <si>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</si>
  <si>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</si>
  <si>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</si>
  <si>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</si>
  <si>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</si>
  <si>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</si>
  <si>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</si>
  <si>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</si>
  <si>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</si>
  <si>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</si>
  <si>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</si>
  <si>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</si>
  <si>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</si>
  <si>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</si>
  <si>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</si>
  <si>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</si>
  <si>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</si>
  <si>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</si>
  <si>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</si>
  <si>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</si>
  <si>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</si>
  <si>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</si>
  <si>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</si>
  <si>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</si>
  <si>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</si>
  <si>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</si>
  <si>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</si>
  <si>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</si>
  <si>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</si>
  <si>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</si>
  <si>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</si>
  <si>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</si>
  <si>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</si>
  <si>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</si>
  <si>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</si>
  <si>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</si>
  <si>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</si>
  <si>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</si>
  <si>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</si>
  <si>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</si>
  <si>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</si>
  <si>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</si>
  <si>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</si>
  <si>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</si>
  <si>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</si>
  <si>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</si>
  <si>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</si>
  <si>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</si>
  <si>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</si>
  <si>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</si>
  <si>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</si>
  <si>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</si>
  <si>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</si>
  <si>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</si>
  <si>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</si>
  <si>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</si>
  <si>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</si>
  <si>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</si>
  <si>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</si>
  <si>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</si>
  <si>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</si>
  <si>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</si>
  <si>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</si>
  <si>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</si>
  <si>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</si>
  <si>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</si>
  <si>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</si>
  <si>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</si>
  <si>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</si>
  <si>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</si>
  <si>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</si>
  <si>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</si>
  <si>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</si>
  <si>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</si>
  <si>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</si>
  <si>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</si>
  <si>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</si>
  <si>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</si>
  <si>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</si>
  <si>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</si>
  <si>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</si>
  <si>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</si>
  <si>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</si>
  <si>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</si>
  <si>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</si>
  <si>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</si>
  <si>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</si>
  <si>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</si>
  <si>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</si>
  <si>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</si>
  <si>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</si>
  <si>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</si>
  <si>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</si>
  <si>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</si>
  <si>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</si>
  <si>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</si>
  <si>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</si>
  <si>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</si>
  <si>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</si>
  <si>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</si>
  <si>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</si>
  <si>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</si>
  <si>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</si>
  <si>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</si>
  <si>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</si>
  <si>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</si>
  <si>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</si>
  <si>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</si>
  <si>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</si>
  <si>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</si>
  <si>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</si>
  <si>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</si>
  <si>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</si>
  <si>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</si>
  <si>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</si>
  <si>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</si>
  <si>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</si>
  <si>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</si>
  <si>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</si>
  <si>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</si>
  <si>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</si>
  <si>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</si>
  <si>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</si>
  <si>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</si>
  <si>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</si>
  <si>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</si>
  <si>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</si>
  <si>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</si>
  <si>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</si>
  <si>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</si>
  <si>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</si>
  <si>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</si>
  <si>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</si>
  <si>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</si>
  <si>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</si>
  <si>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</si>
  <si>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</si>
  <si>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</si>
  <si>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</si>
  <si>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</si>
  <si>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</si>
  <si>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</si>
  <si>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</si>
  <si>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</si>
  <si>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</si>
  <si>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</si>
  <si>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</si>
  <si>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</si>
  <si>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</si>
  <si>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</si>
  <si>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</si>
  <si>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</si>
  <si>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</si>
  <si>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</si>
  <si>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</si>
  <si>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</si>
  <si>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</si>
  <si>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</si>
  <si>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</si>
  <si>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</si>
  <si>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</si>
  <si>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</si>
  <si>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</si>
  <si>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</si>
  <si>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</si>
  <si>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</si>
  <si>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</si>
  <si>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</si>
  <si>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</si>
  <si>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</si>
  <si>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</si>
  <si>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</si>
  <si>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</si>
  <si>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</si>
  <si>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</si>
  <si>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</si>
  <si>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</si>
  <si>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</si>
  <si>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</si>
  <si>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</si>
  <si>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</si>
  <si>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</si>
  <si>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</si>
  <si>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</si>
  <si>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</si>
  <si>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</si>
  <si>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</si>
  <si>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</si>
  <si>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</si>
  <si>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</si>
  <si>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</si>
  <si>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</si>
  <si>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</si>
  <si>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</si>
  <si>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</si>
  <si>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</si>
  <si>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</si>
  <si>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</si>
  <si>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</si>
  <si>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</si>
  <si>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</si>
  <si>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</si>
  <si>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</si>
  <si>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</si>
  <si>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</si>
  <si>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</si>
  <si>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</si>
  <si>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</si>
  <si>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</si>
  <si>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</si>
  <si>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</si>
  <si>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</si>
  <si>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</si>
  <si>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</si>
  <si>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</si>
  <si>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</si>
  <si>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</si>
  <si>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</si>
  <si>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</si>
  <si>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</si>
  <si>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</si>
  <si>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</si>
  <si>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</si>
  <si>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</si>
  <si>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</si>
  <si>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</si>
  <si>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</si>
  <si>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</si>
  <si>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</si>
  <si>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</si>
  <si>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</si>
  <si>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</si>
  <si>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</si>
  <si>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</si>
  <si>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</si>
  <si>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</si>
  <si>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</si>
  <si>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</si>
  <si>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</si>
  <si>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</si>
  <si>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</si>
  <si>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</si>
  <si>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</si>
  <si>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</si>
  <si>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</si>
  <si>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</si>
  <si>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</si>
  <si>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</si>
  <si>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</si>
  <si>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</si>
  <si>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</si>
  <si>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</si>
  <si>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</si>
  <si>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</si>
  <si>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</si>
  <si>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</si>
  <si>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</si>
  <si>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</si>
  <si>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</si>
  <si>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</si>
  <si>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</si>
  <si>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</si>
  <si>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</si>
  <si>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</si>
  <si>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</si>
  <si>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</si>
  <si>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</si>
  <si>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</si>
  <si>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</si>
  <si>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</si>
  <si>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</si>
  <si>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</si>
  <si>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</si>
  <si>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</si>
  <si>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</si>
  <si>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</si>
  <si>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</si>
  <si>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</si>
  <si>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</si>
  <si>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</si>
  <si>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</si>
  <si>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</si>
  <si>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</si>
  <si>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</si>
  <si>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</si>
  <si>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</si>
  <si>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</si>
  <si>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</si>
  <si>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</si>
  <si>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</si>
  <si>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</si>
  <si>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</si>
  <si>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</si>
  <si>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</si>
  <si>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</si>
  <si>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</si>
  <si>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</si>
  <si>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</si>
  <si>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</si>
  <si>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</si>
  <si>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</si>
  <si>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</si>
  <si>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</si>
  <si>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</si>
  <si>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</si>
  <si>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</si>
  <si>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</si>
  <si>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</si>
  <si>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</si>
  <si>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</si>
  <si>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</si>
  <si>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</si>
  <si>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</si>
  <si>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</si>
  <si>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</si>
  <si>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</si>
  <si>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</si>
  <si>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</si>
  <si>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</si>
  <si>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</si>
  <si>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</si>
  <si>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</si>
  <si>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</si>
  <si>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</si>
  <si>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</si>
  <si>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</si>
  <si>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</si>
  <si>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</si>
  <si>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</si>
  <si>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</si>
  <si>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</si>
  <si>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</si>
  <si>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</si>
  <si>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</si>
  <si>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</si>
  <si>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</si>
  <si>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</si>
  <si>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</si>
  <si>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</si>
  <si>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</si>
  <si>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</si>
  <si>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</si>
  <si>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</si>
  <si>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</si>
  <si>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</si>
  <si>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</si>
  <si>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</si>
  <si>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</si>
  <si>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</si>
  <si>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</si>
  <si>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</si>
  <si>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</si>
  <si>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</si>
  <si>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</si>
  <si>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</si>
  <si>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</si>
  <si>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</si>
  <si>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</si>
  <si>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</si>
  <si>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</si>
  <si>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</si>
  <si>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</si>
  <si>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</si>
  <si>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</si>
  <si>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</si>
  <si>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</si>
  <si>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</si>
  <si>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</si>
  <si>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</si>
  <si>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</si>
  <si>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</si>
  <si>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</si>
  <si>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</si>
  <si>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</si>
  <si>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</si>
  <si>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</si>
  <si>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</si>
  <si>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</si>
  <si>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</si>
  <si>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</si>
  <si>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</si>
  <si>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</si>
  <si>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</si>
  <si>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</si>
  <si>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</si>
  <si>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</si>
  <si>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</si>
  <si>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</si>
  <si>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</si>
  <si>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</si>
  <si>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</si>
  <si>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</si>
  <si>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</si>
  <si>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</si>
  <si>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</si>
  <si>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</si>
  <si>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</si>
  <si>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</si>
  <si>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</si>
  <si>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</si>
  <si>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</si>
  <si>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</si>
  <si>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</si>
  <si>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</si>
  <si>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</si>
  <si>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</si>
  <si>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</si>
  <si>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</si>
  <si>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</si>
  <si>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</si>
  <si>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</si>
  <si>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</si>
  <si>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</si>
  <si>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</si>
  <si>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</si>
  <si>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</si>
  <si>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</si>
  <si>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</si>
  <si>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</si>
  <si>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</si>
  <si>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</si>
  <si>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</si>
  <si>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</si>
  <si>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</si>
  <si>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</si>
  <si>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</si>
  <si>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</si>
  <si>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</si>
  <si>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</si>
  <si>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</si>
  <si>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</si>
  <si>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</si>
  <si>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</si>
  <si>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</si>
  <si>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</si>
  <si>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</si>
  <si>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</si>
  <si>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</si>
  <si>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</si>
  <si>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</si>
  <si>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</si>
  <si>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</si>
  <si>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</si>
  <si>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</si>
  <si>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</si>
  <si>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</si>
  <si>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</si>
  <si>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</si>
  <si>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</si>
  <si>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</si>
  <si>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</si>
  <si>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</si>
  <si>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</si>
  <si>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</si>
  <si>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</si>
  <si>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</si>
  <si>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</si>
  <si>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</si>
  <si>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</si>
  <si>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</si>
  <si>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</si>
  <si>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</si>
  <si>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</si>
  <si>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</si>
  <si>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</si>
  <si>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</si>
  <si>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</si>
  <si>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</si>
  <si>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</si>
  <si>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</si>
  <si>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</si>
  <si>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</si>
  <si>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</si>
  <si>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</si>
  <si>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</si>
  <si>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</si>
  <si>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</si>
  <si>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</si>
  <si>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</si>
  <si>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</si>
  <si>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</si>
  <si>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</si>
  <si>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</si>
  <si>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</si>
  <si>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</si>
  <si>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</si>
  <si>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</si>
  <si>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</si>
  <si>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</si>
  <si>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</si>
  <si>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</si>
  <si>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</si>
  <si>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</si>
  <si>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</si>
  <si>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</si>
  <si>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</si>
  <si>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</si>
  <si>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</si>
  <si>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</si>
  <si>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</si>
  <si>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</si>
  <si>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</si>
  <si>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</si>
  <si>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</si>
  <si>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</si>
  <si>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</si>
  <si>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</si>
  <si>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</si>
  <si>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</si>
  <si>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</si>
  <si>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</si>
  <si>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</si>
  <si>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</si>
  <si>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</si>
  <si>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</si>
  <si>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</si>
  <si>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</si>
  <si>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</si>
  <si>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</si>
  <si>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</si>
  <si>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</si>
  <si>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</si>
  <si>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</si>
  <si>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</si>
  <si>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</si>
  <si>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</si>
  <si>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</si>
  <si>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</si>
  <si>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</si>
  <si>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</si>
  <si>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</si>
  <si>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</si>
  <si>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</si>
  <si>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</si>
  <si>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</si>
  <si>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</si>
  <si>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</si>
  <si>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</si>
  <si>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</si>
  <si>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</si>
  <si>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</si>
  <si>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</si>
  <si>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</si>
  <si>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</si>
  <si>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</si>
  <si>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</si>
  <si>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</si>
  <si>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</si>
  <si>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</si>
  <si>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</si>
  <si>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</si>
  <si>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</si>
  <si>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</si>
  <si>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</si>
  <si>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</si>
  <si>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</si>
  <si>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</si>
  <si>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</si>
  <si>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</si>
  <si>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</si>
  <si>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</si>
  <si>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</si>
  <si>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</si>
  <si>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</si>
  <si>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</si>
  <si>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</si>
  <si>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</si>
  <si>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</si>
  <si>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</si>
  <si>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</si>
  <si>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</si>
  <si>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</si>
  <si>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</si>
  <si>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</si>
  <si>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</si>
  <si>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</si>
  <si>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</si>
  <si>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</si>
  <si>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</si>
  <si>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</si>
  <si>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</si>
  <si>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</si>
  <si>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</si>
  <si>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</si>
  <si>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</si>
  <si>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</si>
  <si>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</si>
  <si>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</si>
  <si>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</si>
  <si>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</si>
  <si>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</si>
  <si>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</si>
  <si>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</si>
  <si>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</si>
  <si>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</si>
  <si>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</si>
  <si>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</si>
  <si>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</si>
  <si>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</si>
  <si>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</si>
  <si>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</si>
  <si>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</si>
  <si>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</si>
  <si>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</si>
  <si>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</si>
  <si>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</si>
  <si>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</si>
  <si>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</si>
  <si>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</si>
  <si>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</si>
  <si>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</si>
  <si>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</si>
  <si>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</si>
  <si>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</si>
  <si>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</si>
  <si>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</si>
  <si>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</si>
  <si>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</si>
  <si>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</si>
  <si>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</si>
  <si>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</si>
  <si>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</si>
  <si>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</si>
  <si>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</si>
  <si>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</si>
  <si>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</si>
  <si>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</si>
  <si>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</si>
  <si>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</si>
  <si>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</si>
  <si>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</si>
  <si>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</si>
  <si>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</si>
  <si>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</si>
  <si>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</si>
  <si>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</si>
  <si>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</si>
  <si>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</si>
  <si>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</si>
  <si>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</si>
  <si>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</si>
  <si>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</si>
  <si>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</si>
  <si>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</si>
  <si>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</si>
  <si>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</si>
  <si>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</si>
  <si>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</si>
  <si>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</si>
  <si>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</si>
  <si>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</si>
  <si>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</si>
  <si>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</si>
  <si>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</si>
  <si>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</si>
  <si>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</si>
  <si>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</si>
  <si>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</si>
  <si>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</si>
  <si>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</si>
  <si>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</si>
  <si>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</si>
  <si>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</si>
  <si>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</si>
  <si>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</si>
  <si>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</si>
  <si>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</si>
  <si>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</si>
  <si>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</si>
  <si>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</si>
  <si>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</si>
  <si>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</si>
  <si>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</si>
  <si>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</si>
  <si>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</si>
  <si>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</si>
  <si>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</si>
  <si>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</si>
  <si>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</si>
  <si>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</si>
  <si>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</si>
  <si>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</si>
  <si>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</si>
  <si>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</si>
  <si>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</si>
  <si>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</si>
  <si>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</si>
  <si>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</si>
  <si>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</si>
  <si>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</si>
  <si>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</si>
  <si>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</si>
  <si>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</si>
  <si>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</si>
  <si>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</si>
  <si>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</si>
  <si>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</si>
  <si>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</si>
  <si>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</si>
  <si>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</si>
  <si>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</si>
  <si>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</si>
  <si>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</si>
  <si>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</si>
  <si>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</si>
  <si>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</si>
  <si>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</si>
  <si>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</si>
  <si>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</si>
  <si>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</si>
  <si>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</si>
  <si>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</si>
  <si>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</si>
  <si>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</si>
  <si>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</si>
  <si>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</si>
  <si>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</si>
  <si>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</si>
  <si>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</si>
  <si>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</si>
  <si>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</si>
  <si>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</si>
  <si>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</si>
  <si>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</si>
  <si>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</si>
  <si>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</si>
  <si>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</si>
  <si>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</si>
  <si>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</si>
  <si>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</si>
  <si>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</si>
  <si>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</si>
  <si>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</si>
  <si>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</si>
  <si>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</si>
  <si>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</si>
  <si>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</si>
  <si>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</si>
  <si>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</si>
  <si>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</si>
  <si>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</si>
  <si>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</si>
  <si>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</si>
  <si>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</si>
  <si>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</si>
  <si>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</si>
  <si>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</si>
  <si>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</si>
  <si>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</si>
  <si>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</si>
  <si>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</si>
  <si>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</si>
  <si>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</si>
  <si>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</si>
  <si>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</si>
  <si>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</si>
  <si>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</si>
  <si>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</si>
  <si>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</si>
  <si>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</si>
  <si>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</si>
  <si>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</si>
  <si>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</si>
  <si>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</si>
  <si>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</si>
  <si>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</si>
  <si>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</si>
  <si>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</si>
  <si>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</si>
  <si>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</si>
  <si>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</si>
  <si>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</si>
  <si>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</si>
  <si>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</si>
  <si>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</si>
  <si>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</si>
  <si>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</si>
  <si>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</si>
  <si>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</si>
  <si>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</si>
  <si>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</si>
  <si>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</si>
  <si>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</si>
  <si>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</si>
  <si>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</si>
  <si>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</si>
  <si>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</si>
  <si>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</si>
  <si>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</si>
  <si>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</si>
  <si>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</si>
  <si>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</si>
  <si>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</si>
  <si>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</si>
  <si>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</si>
  <si>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</si>
  <si>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</si>
  <si>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</si>
  <si>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</si>
  <si>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</si>
  <si>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</si>
  <si>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</si>
  <si>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</si>
  <si>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</si>
  <si>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</si>
  <si>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</si>
  <si>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</si>
  <si>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</si>
  <si>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</si>
  <si>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</si>
  <si>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</si>
  <si>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</si>
  <si>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</si>
  <si>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</si>
  <si>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</si>
  <si>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</si>
  <si>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</si>
  <si>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</si>
  <si>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</si>
  <si>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</si>
  <si>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</si>
  <si>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</si>
  <si>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</si>
  <si>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</si>
  <si>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</si>
  <si>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</si>
  <si>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</si>
  <si>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</si>
  <si>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</si>
  <si>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</si>
  <si>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</si>
  <si>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</si>
  <si>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</si>
  <si>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</si>
  <si>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</si>
  <si>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</si>
  <si>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</si>
  <si>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</si>
  <si>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</si>
  <si>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</si>
  <si>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</si>
  <si>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</si>
  <si>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</si>
  <si>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</si>
  <si>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</si>
  <si>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</si>
  <si>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</si>
  <si>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</si>
  <si>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</si>
  <si>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</si>
  <si>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</si>
  <si>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</si>
  <si>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</si>
  <si>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</si>
  <si>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</si>
  <si>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</si>
  <si>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</si>
  <si>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</si>
  <si>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</si>
  <si>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</si>
  <si>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</si>
  <si>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</si>
  <si>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</si>
  <si>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</si>
  <si>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</si>
  <si>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</si>
  <si>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</si>
  <si>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</si>
  <si>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</si>
  <si>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</si>
  <si>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</si>
  <si>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</si>
  <si>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</si>
  <si>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</si>
  <si>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</si>
  <si>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</si>
  <si>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</si>
  <si>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</si>
  <si>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</si>
  <si>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</si>
  <si>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</si>
  <si>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</si>
  <si>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</si>
  <si>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</si>
  <si>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</si>
  <si>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</si>
  <si>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</si>
  <si>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</si>
  <si>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</si>
  <si>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</si>
  <si>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</si>
  <si>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</si>
  <si>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</si>
  <si>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</si>
  <si>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</si>
  <si>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</si>
  <si>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</si>
  <si>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</si>
  <si>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</si>
  <si>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</si>
  <si>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</si>
  <si>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</si>
  <si>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</si>
  <si>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</si>
  <si>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</si>
  <si>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</si>
  <si>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</si>
  <si>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</si>
  <si>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</si>
  <si>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</si>
  <si>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</si>
  <si>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</si>
  <si>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</si>
  <si>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</si>
  <si>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</si>
  <si>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</si>
  <si>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</si>
  <si>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</si>
  <si>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</si>
  <si>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</si>
  <si>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</si>
  <si>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</si>
  <si>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</si>
  <si>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</si>
  <si>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</si>
  <si>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</si>
  <si>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</si>
  <si>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</si>
  <si>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</si>
  <si>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</si>
  <si>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</si>
  <si>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</si>
  <si>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</si>
  <si>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</si>
  <si>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</si>
  <si>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</si>
  <si>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</si>
  <si>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</si>
  <si>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</si>
  <si>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</si>
  <si>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</si>
  <si>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</si>
  <si>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</si>
  <si>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</si>
  <si>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</si>
  <si>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</si>
  <si>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</si>
  <si>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</si>
  <si>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</si>
  <si>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</si>
  <si>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</si>
  <si>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</si>
  <si>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</si>
  <si>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</si>
  <si>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</si>
  <si>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</si>
  <si>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</si>
  <si>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</si>
  <si>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</si>
  <si>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</si>
  <si>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</si>
  <si>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</si>
  <si>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</si>
  <si>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</si>
  <si>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</si>
  <si>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</si>
  <si>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</si>
  <si>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</si>
  <si>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</si>
  <si>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</si>
  <si>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</si>
  <si>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</si>
  <si>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</si>
  <si>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</si>
  <si>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</si>
  <si>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</si>
  <si>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</si>
  <si>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</si>
  <si>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</si>
  <si>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</si>
  <si>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</si>
  <si>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</si>
  <si>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</si>
  <si>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</si>
  <si>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</si>
  <si>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</si>
  <si>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</si>
  <si>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</si>
  <si>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</si>
  <si>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</si>
  <si>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</si>
  <si>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</si>
  <si>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</si>
  <si>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</si>
  <si>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</si>
  <si>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</si>
  <si>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</si>
  <si>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</si>
  <si>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</si>
  <si>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</si>
  <si>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</si>
  <si>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</si>
  <si>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</si>
  <si>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</si>
  <si>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</si>
  <si>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</si>
  <si>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</si>
  <si>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</si>
  <si>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</si>
  <si>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</si>
  <si>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</si>
  <si>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</si>
  <si>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</si>
  <si>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</si>
  <si>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</si>
  <si>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</si>
  <si>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</si>
  <si>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</si>
  <si>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</si>
  <si>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</si>
  <si>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</si>
  <si>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</si>
  <si>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</si>
  <si>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</si>
  <si>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</si>
  <si>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</si>
  <si>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</si>
  <si>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</si>
  <si>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</si>
  <si>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</si>
  <si>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</si>
  <si>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</si>
  <si>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</si>
  <si>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</si>
  <si>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</si>
  <si>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</si>
  <si>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</si>
  <si>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</si>
  <si>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</si>
  <si>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</si>
  <si>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</si>
  <si>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</si>
  <si>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</si>
  <si>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</si>
  <si>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</si>
  <si>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</si>
  <si>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</si>
  <si>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</si>
  <si>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</si>
  <si>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</si>
  <si>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</si>
  <si>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</si>
  <si>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</si>
  <si>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</si>
  <si>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</si>
  <si>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</si>
  <si>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</si>
  <si>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</si>
  <si>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</si>
  <si>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</si>
  <si>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</si>
  <si>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</si>
  <si>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</si>
  <si>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</si>
  <si>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</si>
  <si>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</si>
  <si>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</si>
  <si>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</si>
  <si>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</si>
  <si>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</si>
  <si>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</si>
  <si>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</si>
  <si>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</si>
  <si>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</si>
  <si>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</si>
  <si>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</si>
  <si>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</si>
  <si>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</si>
  <si>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</si>
  <si>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</si>
  <si>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</si>
  <si>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</si>
  <si>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</si>
  <si>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</si>
  <si>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</si>
  <si>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</si>
  <si>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</si>
  <si>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</si>
  <si>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</si>
  <si>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</si>
  <si>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</si>
  <si>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</si>
  <si>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</si>
  <si>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</si>
  <si>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</si>
  <si>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</si>
  <si>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</si>
  <si>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</si>
  <si>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</si>
  <si>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</si>
  <si>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</si>
  <si>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</si>
  <si>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</si>
  <si>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</si>
  <si>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</si>
  <si>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</si>
  <si>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</si>
  <si>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</si>
  <si>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</si>
  <si>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</si>
  <si>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</si>
  <si>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</si>
  <si>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</si>
  <si>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</si>
  <si>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</si>
  <si>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</si>
  <si>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</si>
  <si>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</si>
  <si>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</si>
  <si>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</si>
  <si>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</si>
  <si>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</si>
  <si>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</si>
  <si>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</si>
  <si>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</si>
  <si>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</si>
  <si>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</si>
  <si>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</si>
  <si>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</si>
  <si>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</si>
  <si>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</si>
  <si>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</si>
  <si>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</si>
  <si>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</si>
  <si>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</si>
  <si>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</si>
  <si>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</si>
  <si>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</si>
  <si>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</si>
  <si>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</si>
  <si>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</si>
  <si>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</si>
  <si>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</si>
  <si>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</si>
  <si>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</si>
  <si>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</si>
  <si>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</si>
  <si>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</si>
  <si>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</si>
  <si>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</si>
  <si>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</si>
  <si>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</si>
  <si>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</si>
  <si>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</si>
  <si>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</si>
  <si>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</si>
  <si>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</si>
  <si>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</si>
  <si>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</si>
  <si>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</si>
  <si>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</si>
  <si>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</si>
  <si>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</si>
  <si>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</si>
  <si>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</si>
  <si>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</si>
  <si>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</si>
  <si>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</si>
  <si>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</si>
  <si>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</si>
  <si>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</si>
  <si>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</si>
  <si>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</si>
  <si>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</si>
  <si>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</si>
  <si>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</si>
  <si>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</si>
  <si>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</si>
  <si>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</si>
  <si>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</si>
  <si>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</si>
  <si>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</si>
  <si>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</si>
  <si>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</si>
  <si>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</si>
  <si>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</si>
  <si>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</si>
  <si>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</si>
  <si>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</si>
  <si>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</si>
  <si>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</si>
  <si>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</si>
  <si>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</si>
  <si>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</si>
  <si>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</si>
  <si>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</si>
  <si>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</si>
  <si>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</si>
  <si>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</si>
  <si>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</si>
  <si>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</si>
  <si>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</si>
  <si>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</si>
  <si>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</si>
  <si>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</si>
  <si>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</si>
  <si>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</si>
  <si>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</si>
  <si>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</si>
  <si>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</si>
  <si>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</si>
  <si>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</si>
  <si>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</si>
  <si>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</si>
  <si>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</si>
  <si>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</si>
  <si>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</si>
  <si>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</si>
  <si>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</si>
  <si>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</si>
  <si>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</si>
  <si>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</si>
  <si>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</si>
  <si>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</si>
  <si>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</si>
  <si>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</si>
  <si>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</si>
  <si>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</si>
  <si>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</si>
  <si>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</si>
  <si>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</si>
  <si>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</si>
  <si>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</si>
  <si>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</si>
  <si>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</si>
  <si>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</si>
  <si>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</si>
  <si>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</si>
  <si>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</si>
  <si>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</si>
  <si>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</si>
  <si>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</si>
  <si>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</si>
  <si>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</si>
  <si>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</si>
  <si>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</si>
  <si>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</si>
  <si>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</si>
  <si>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</si>
  <si>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</si>
  <si>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</si>
  <si>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</si>
  <si>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</si>
  <si>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</si>
  <si>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</si>
  <si>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</si>
  <si>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</si>
  <si>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</si>
  <si>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</si>
  <si>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</si>
  <si>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</si>
  <si>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</si>
  <si>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</si>
  <si>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</si>
  <si>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</si>
  <si>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</si>
  <si>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</si>
  <si>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</si>
  <si>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</si>
  <si>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</si>
  <si>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</si>
  <si>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</si>
  <si>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</si>
  <si>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</si>
  <si>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</si>
  <si>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</si>
  <si>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</si>
  <si>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</si>
  <si>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</si>
  <si>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</si>
  <si>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</si>
  <si>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</si>
  <si>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</si>
  <si>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</si>
  <si>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</si>
  <si>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</si>
  <si>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</si>
  <si>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</si>
  <si>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</si>
  <si>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</si>
  <si>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</si>
  <si>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</si>
  <si>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</si>
  <si>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</si>
  <si>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</si>
  <si>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</si>
  <si>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</si>
  <si>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</si>
  <si>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</si>
  <si>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</si>
  <si>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</si>
  <si>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</si>
  <si>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</si>
  <si>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</si>
  <si>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</si>
  <si>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</si>
  <si>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</si>
  <si>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</si>
  <si>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</si>
  <si>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</si>
  <si>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</si>
  <si>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</si>
  <si>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</si>
  <si>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</si>
  <si>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</si>
  <si>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</si>
  <si>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</si>
  <si>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</si>
  <si>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</si>
  <si>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</si>
  <si>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</si>
  <si>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</si>
  <si>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</si>
  <si>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</si>
  <si>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</si>
  <si>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</si>
  <si>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</si>
  <si>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</si>
  <si>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</si>
  <si>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</si>
  <si>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</si>
  <si>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</si>
  <si>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</si>
  <si>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</si>
  <si>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</si>
  <si>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</si>
  <si>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</si>
  <si>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</si>
  <si>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</si>
  <si>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</si>
  <si>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</si>
  <si>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</si>
  <si>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</si>
  <si>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</si>
  <si>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</si>
  <si>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</si>
  <si>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</si>
  <si>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</si>
  <si>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</si>
  <si>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</si>
  <si>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</si>
  <si>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</si>
  <si>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</si>
  <si>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</si>
  <si>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</si>
  <si>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</si>
  <si>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</si>
  <si>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</si>
  <si>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</si>
  <si>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</si>
  <si>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</si>
  <si>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</si>
  <si>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</si>
  <si>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</si>
  <si>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</si>
  <si>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</si>
  <si>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</si>
  <si>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</si>
  <si>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</si>
  <si>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</si>
  <si>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</si>
  <si>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</si>
  <si>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</si>
  <si>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</si>
  <si>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</si>
  <si>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</si>
  <si>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</si>
  <si>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</si>
  <si>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</si>
  <si>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</si>
  <si>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</si>
  <si>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</si>
  <si>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</si>
  <si>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</si>
  <si>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</si>
  <si>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</si>
  <si>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</si>
  <si>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</si>
  <si>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</si>
  <si>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</si>
  <si>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</si>
  <si>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</si>
  <si>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</si>
  <si>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</si>
  <si>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</si>
  <si>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</si>
  <si>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</si>
  <si>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</si>
  <si>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</si>
  <si>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</si>
  <si>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</si>
  <si>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</si>
  <si>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</si>
  <si>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</si>
  <si>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</si>
  <si>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</si>
  <si>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</si>
  <si>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</si>
  <si>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</si>
  <si>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</si>
  <si>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</si>
  <si>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</si>
  <si>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</si>
  <si>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</si>
  <si>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</si>
  <si>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</si>
  <si>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</si>
  <si>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</si>
  <si>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</si>
  <si>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</si>
  <si>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</si>
  <si>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</si>
  <si>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</si>
  <si>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</si>
  <si>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</si>
  <si>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</si>
  <si>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</si>
  <si>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</si>
  <si>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</si>
  <si>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</si>
  <si>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</si>
  <si>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</si>
  <si>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</si>
  <si>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</si>
  <si>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</si>
  <si>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</si>
  <si>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</si>
  <si>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</si>
  <si>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</si>
  <si>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</si>
  <si>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</si>
  <si>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</si>
  <si>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</si>
  <si>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</si>
  <si>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</si>
  <si>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</si>
  <si>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</si>
  <si>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</si>
  <si>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</si>
  <si>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</si>
  <si>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</si>
  <si>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</si>
  <si>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</si>
  <si>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</si>
  <si>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</si>
  <si>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</si>
  <si>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</si>
  <si>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</si>
  <si>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</si>
  <si>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</si>
  <si>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</si>
  <si>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</si>
  <si>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</si>
  <si>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</si>
  <si>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</si>
  <si>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</si>
  <si>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</si>
  <si>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</si>
  <si>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</si>
  <si>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</si>
  <si>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</si>
  <si>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</si>
  <si>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</si>
  <si>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</si>
  <si>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</si>
  <si>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</si>
  <si>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</si>
  <si>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</si>
  <si>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</si>
  <si>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</si>
  <si>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</si>
  <si>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</si>
  <si>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</si>
  <si>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</si>
  <si>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</si>
  <si>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</si>
  <si>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</si>
  <si>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</si>
  <si>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</si>
  <si>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</si>
  <si>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</si>
  <si>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</si>
  <si>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</si>
  <si>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</si>
  <si>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</si>
  <si>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</si>
  <si>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</si>
  <si>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</si>
  <si>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</si>
  <si>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</si>
  <si>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</si>
  <si>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</si>
  <si>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</si>
  <si>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</si>
  <si>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</si>
  <si>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</si>
  <si>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</si>
  <si>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</si>
  <si>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</si>
  <si>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</si>
  <si>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</si>
  <si>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</si>
  <si>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</si>
  <si>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</si>
  <si>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</si>
  <si>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</si>
  <si>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</si>
  <si>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</si>
  <si>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</si>
  <si>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</si>
  <si>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</si>
  <si>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</si>
  <si>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</si>
  <si>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</si>
  <si>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</si>
  <si>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</si>
  <si>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</si>
  <si>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</si>
  <si>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</si>
  <si>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</si>
  <si>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</si>
  <si>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</si>
  <si>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</si>
  <si>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</si>
  <si>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</si>
  <si>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</si>
  <si>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</si>
  <si>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</si>
  <si>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</si>
  <si>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</si>
  <si>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</si>
  <si>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</si>
  <si>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</si>
  <si>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</si>
  <si>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</si>
  <si>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</si>
  <si>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</si>
  <si>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</si>
  <si>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</si>
  <si>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</si>
  <si>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</si>
  <si>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</si>
  <si>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</si>
  <si>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</si>
  <si>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</si>
  <si>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</si>
  <si>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</si>
  <si>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</si>
  <si>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</si>
  <si>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</si>
  <si>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</si>
  <si>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</si>
  <si>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</si>
  <si>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</si>
  <si>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</si>
  <si>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</si>
  <si>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</si>
  <si>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</si>
  <si>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</si>
  <si>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</si>
  <si>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</si>
  <si>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</si>
  <si>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</si>
  <si>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</si>
  <si>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</si>
  <si>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</si>
  <si>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</si>
  <si>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</si>
  <si>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</si>
  <si>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</si>
  <si>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</si>
  <si>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</si>
  <si>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</si>
  <si>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</si>
  <si>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</si>
  <si>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</si>
  <si>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</si>
  <si>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</si>
  <si>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</si>
  <si>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</si>
  <si>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</si>
  <si>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</si>
  <si>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</si>
  <si>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</si>
  <si>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</si>
  <si>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</si>
  <si>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</si>
  <si>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</si>
  <si>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</si>
  <si>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</si>
  <si>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</si>
  <si>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</si>
  <si>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</si>
  <si>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</si>
  <si>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</si>
  <si>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</si>
  <si>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</si>
  <si>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</si>
  <si>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</si>
  <si>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</si>
  <si>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</si>
  <si>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</si>
  <si>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</si>
  <si>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</si>
  <si>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</si>
  <si>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</si>
  <si>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</si>
  <si>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</si>
  <si>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</si>
  <si>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</si>
  <si>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</si>
  <si>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</si>
  <si>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</si>
  <si>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</si>
  <si>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</si>
  <si>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</si>
  <si>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</si>
  <si>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</si>
  <si>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</si>
  <si>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</si>
  <si>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</si>
  <si>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</si>
  <si>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</si>
  <si>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</si>
  <si>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</si>
  <si>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</si>
  <si>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</si>
  <si>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</si>
  <si>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</si>
  <si>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</si>
  <si>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</si>
  <si>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</si>
  <si>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</si>
  <si>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</si>
  <si>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</si>
  <si>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</si>
  <si>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</si>
  <si>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</si>
  <si>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</si>
  <si>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</si>
  <si>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</si>
  <si>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</si>
  <si>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</si>
  <si>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</si>
  <si>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</si>
  <si>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</si>
  <si>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</si>
  <si>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</si>
  <si>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</si>
  <si>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</si>
  <si>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</si>
  <si>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</si>
  <si>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</si>
  <si>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</si>
  <si>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</si>
  <si>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</si>
  <si>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</si>
  <si>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</si>
  <si>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</si>
  <si>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</si>
  <si>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</si>
  <si>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</si>
  <si>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</si>
  <si>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</si>
  <si>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</si>
  <si>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</si>
  <si>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</si>
  <si>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</si>
  <si>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</si>
  <si>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</si>
  <si>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</si>
  <si>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</si>
  <si>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</si>
  <si>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</si>
  <si>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</si>
  <si>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</si>
  <si>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</si>
  <si>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</si>
  <si>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</si>
  <si>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</si>
  <si>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</si>
  <si>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</si>
  <si>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</si>
  <si>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</si>
  <si>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</si>
  <si>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</si>
  <si>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</si>
  <si>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</si>
  <si>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</si>
  <si>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</si>
  <si>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</si>
  <si>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</si>
  <si>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</si>
  <si>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</si>
  <si>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</si>
  <si>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</si>
  <si>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</si>
  <si>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</si>
  <si>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</si>
  <si>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</si>
  <si>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</si>
  <si>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</si>
  <si>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</si>
  <si>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</si>
  <si>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</si>
  <si>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</si>
  <si>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</si>
  <si>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</si>
  <si>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</si>
  <si>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</si>
  <si>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</si>
  <si>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</si>
  <si>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</si>
  <si>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</si>
  <si>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</si>
  <si>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</si>
  <si>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</si>
  <si>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</si>
  <si>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</si>
  <si>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</si>
  <si>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</si>
  <si>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</si>
  <si>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</si>
  <si>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</si>
  <si>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</si>
  <si>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</si>
  <si>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</si>
  <si>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</si>
  <si>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</si>
  <si>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</si>
  <si>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</si>
  <si>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</si>
  <si>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</si>
  <si>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</si>
  <si>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</si>
  <si>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</si>
  <si>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</si>
  <si>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</si>
  <si>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</si>
  <si>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</si>
  <si>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</si>
  <si>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</si>
  <si>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</si>
  <si>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</si>
  <si>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</si>
  <si>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</si>
  <si>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</si>
  <si>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</si>
  <si>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</si>
  <si>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</si>
  <si>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</si>
  <si>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</si>
  <si>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</si>
  <si>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</si>
  <si>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</si>
  <si>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</si>
  <si>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</si>
  <si>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</si>
  <si>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</si>
  <si>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</si>
  <si>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</si>
  <si>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</si>
  <si>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</si>
  <si>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</si>
  <si>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</si>
  <si>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</si>
  <si>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</si>
  <si>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</si>
  <si>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</si>
  <si>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</si>
  <si>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</si>
  <si>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</si>
  <si>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</si>
  <si>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</si>
  <si>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</si>
  <si>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</si>
  <si>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</si>
  <si>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</si>
  <si>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</si>
  <si>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</si>
  <si>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</si>
  <si>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</si>
  <si>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</si>
  <si>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</si>
  <si>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</si>
  <si>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</si>
  <si>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</si>
  <si>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</si>
  <si>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</si>
  <si>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</si>
  <si>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</si>
  <si>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</si>
  <si>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</si>
  <si>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</si>
  <si>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</si>
  <si>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</si>
  <si>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</si>
  <si>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</si>
  <si>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</si>
  <si>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</si>
  <si>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</si>
  <si>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</si>
  <si>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</si>
  <si>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</si>
  <si>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</si>
  <si>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</si>
  <si>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</si>
  <si>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</si>
  <si>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</si>
  <si>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</si>
  <si>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</si>
  <si>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</si>
  <si>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</si>
  <si>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</si>
  <si>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</si>
  <si>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</si>
  <si>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</si>
  <si>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</si>
  <si>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</si>
  <si>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</si>
  <si>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</si>
  <si>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</si>
  <si>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</si>
  <si>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</si>
  <si>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</si>
  <si>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</si>
  <si>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</si>
  <si>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</si>
  <si>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</si>
  <si>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</si>
  <si>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</si>
  <si>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</si>
  <si>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</si>
  <si>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</si>
  <si>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</si>
  <si>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</si>
  <si>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</si>
  <si>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</si>
  <si>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</si>
  <si>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</si>
  <si>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</si>
  <si>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</si>
  <si>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</si>
  <si>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</si>
  <si>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</si>
  <si>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</si>
  <si>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</si>
  <si>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</si>
  <si>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</si>
  <si>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</si>
  <si>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</si>
  <si>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</si>
  <si>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</si>
  <si>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</si>
  <si>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</si>
  <si>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</si>
  <si>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</si>
  <si>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</si>
  <si>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</si>
  <si>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</si>
  <si>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</si>
  <si>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</si>
  <si>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</si>
  <si>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</si>
  <si>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</si>
  <si>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</si>
  <si>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</si>
  <si>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</si>
  <si>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</si>
  <si>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</si>
  <si>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</si>
  <si>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</si>
  <si>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</si>
  <si>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</si>
  <si>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</si>
  <si>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</si>
  <si>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</si>
  <si>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</si>
  <si>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</si>
  <si>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</si>
  <si>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</si>
  <si>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</si>
  <si>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</si>
  <si>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</si>
  <si>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</si>
  <si>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</si>
  <si>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</si>
  <si>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</si>
  <si>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</si>
  <si>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</si>
  <si>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</si>
  <si>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</si>
  <si>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</si>
  <si>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</si>
  <si>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</si>
  <si>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</si>
  <si>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</si>
  <si>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</si>
  <si>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</si>
  <si>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</si>
  <si>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</si>
  <si>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</si>
  <si>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</si>
  <si>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</si>
  <si>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</si>
  <si>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</si>
  <si>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</si>
  <si>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</si>
  <si>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</si>
  <si>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</si>
  <si>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</si>
  <si>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</si>
  <si>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</si>
  <si>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</si>
  <si>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</si>
  <si>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</si>
  <si>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</si>
  <si>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</si>
  <si>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</si>
  <si>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</si>
  <si>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</si>
  <si>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</si>
  <si>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</si>
  <si>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</si>
  <si>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</si>
  <si>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</si>
  <si>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</si>
  <si>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</si>
  <si>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</si>
  <si>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</si>
  <si>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</si>
  <si>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</si>
  <si>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</si>
  <si>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</si>
  <si>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</si>
  <si>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</si>
  <si>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</si>
  <si>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</si>
  <si>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</si>
  <si>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</si>
  <si>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</si>
  <si>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</si>
  <si>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</si>
  <si>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</si>
  <si>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</si>
  <si>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</si>
  <si>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</si>
  <si>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</si>
  <si>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</si>
  <si>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</si>
  <si>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</si>
  <si>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</si>
  <si>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</si>
  <si>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</si>
  <si>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</si>
  <si>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</si>
  <si>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</si>
  <si>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</si>
  <si>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</si>
  <si>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</si>
  <si>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</si>
  <si>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</si>
  <si>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</si>
  <si>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</si>
  <si>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</si>
  <si>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</si>
  <si>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</si>
  <si>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</si>
  <si>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</si>
  <si>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</si>
  <si>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</si>
  <si>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</si>
  <si>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</si>
  <si>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</si>
  <si>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</si>
  <si>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</si>
  <si>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</si>
  <si>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</si>
  <si>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</si>
  <si>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</si>
  <si>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</si>
  <si>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</si>
  <si>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</si>
  <si>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</si>
  <si>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</si>
  <si>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</si>
  <si>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</si>
  <si>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</si>
  <si>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</si>
  <si>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</si>
  <si>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</si>
  <si>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</si>
  <si>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</si>
  <si>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</si>
  <si>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</si>
  <si>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</si>
  <si>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</si>
  <si>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</si>
  <si>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</si>
  <si>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</si>
  <si>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</si>
  <si>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</si>
  <si>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</si>
  <si>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</si>
  <si>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</si>
  <si>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</si>
  <si>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</si>
  <si>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</si>
  <si>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</si>
  <si>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</si>
  <si>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</si>
  <si>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</si>
  <si>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</si>
  <si>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</si>
  <si>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</si>
  <si>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</si>
  <si>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</si>
  <si>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</si>
  <si>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</si>
  <si>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</si>
  <si>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</si>
  <si>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</si>
  <si>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</si>
  <si>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</si>
  <si>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</si>
  <si>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</si>
  <si>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</si>
  <si>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</si>
  <si>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</si>
  <si>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</si>
  <si>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</si>
  <si>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</si>
  <si>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</si>
  <si>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</si>
  <si>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</si>
  <si>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</si>
  <si>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</si>
  <si>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</si>
  <si>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</si>
  <si>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</si>
  <si>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</si>
  <si>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</si>
  <si>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</si>
  <si>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</si>
  <si>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</si>
  <si>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</si>
  <si>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</si>
  <si>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</si>
  <si>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</si>
  <si>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</si>
  <si>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</si>
  <si>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</si>
  <si>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</si>
  <si>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</si>
  <si>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</si>
  <si>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</si>
  <si>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</si>
  <si>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</si>
  <si>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</si>
  <si>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</si>
  <si>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</si>
  <si>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</si>
  <si>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</si>
  <si>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</si>
  <si>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</si>
  <si>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</si>
  <si>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</si>
  <si>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</si>
  <si>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</si>
  <si>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</si>
  <si>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</si>
  <si>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</si>
  <si>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</si>
  <si>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</si>
  <si>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</si>
  <si>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</si>
  <si>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</si>
  <si>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</si>
  <si>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</si>
  <si>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</si>
  <si>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</si>
  <si>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</si>
  <si>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</si>
  <si>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</si>
  <si>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</si>
  <si>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</si>
  <si>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</si>
  <si>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</si>
  <si>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</si>
  <si>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</si>
  <si>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</si>
  <si>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</si>
  <si>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</si>
  <si>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</si>
  <si>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</si>
  <si>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</si>
  <si>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</si>
  <si>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</si>
  <si>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</si>
  <si>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</si>
  <si>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</si>
  <si>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</si>
  <si>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</si>
  <si>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</si>
  <si>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</si>
  <si>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</si>
  <si>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</si>
  <si>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</si>
  <si>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</si>
  <si>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</si>
  <si>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</si>
  <si>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</si>
  <si>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</si>
  <si>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</si>
  <si>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</si>
  <si>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</si>
  <si>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</si>
  <si>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</si>
  <si>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</si>
  <si>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</si>
  <si>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</si>
  <si>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</si>
  <si>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</si>
  <si>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</si>
  <si>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</si>
  <si>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</si>
  <si>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</si>
  <si>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</si>
  <si>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</si>
  <si>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</si>
  <si>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</si>
  <si>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</si>
  <si>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</si>
  <si>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</si>
  <si>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</si>
  <si>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</si>
  <si>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</si>
  <si>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</si>
  <si>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</si>
  <si>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</si>
  <si>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</si>
  <si>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</si>
  <si>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</si>
  <si>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</si>
  <si>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</si>
  <si>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</si>
  <si>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</si>
  <si>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</si>
  <si>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</si>
  <si>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</si>
  <si>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</si>
  <si>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</si>
  <si>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</si>
  <si>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</si>
  <si>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</si>
  <si>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</si>
  <si>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</si>
  <si>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</si>
  <si>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</si>
  <si>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</si>
  <si>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</si>
  <si>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</si>
  <si>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</si>
  <si>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</si>
  <si>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</si>
  <si>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</si>
  <si>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</si>
  <si>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</si>
  <si>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</si>
  <si>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</si>
  <si>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</si>
  <si>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</si>
  <si>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</si>
  <si>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</si>
  <si>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</si>
  <si>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</si>
  <si>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</si>
  <si>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</si>
  <si>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</si>
  <si>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</si>
  <si>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</si>
  <si>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</si>
  <si>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</si>
  <si>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</si>
  <si>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</si>
  <si>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</si>
  <si>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</si>
  <si>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</si>
  <si>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</si>
  <si>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</si>
  <si>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</si>
  <si>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</si>
  <si>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</si>
  <si>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</si>
  <si>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</si>
  <si>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</si>
  <si>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</si>
  <si>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</si>
  <si>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</si>
  <si>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</si>
  <si>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</si>
  <si>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</si>
  <si>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</si>
  <si>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</si>
  <si>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</si>
  <si>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</si>
  <si>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</si>
  <si>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</si>
  <si>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</si>
  <si>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</si>
  <si>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</si>
  <si>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</si>
  <si>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</si>
  <si>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</si>
  <si>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</si>
  <si>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</si>
  <si>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</si>
  <si>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</si>
  <si>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</si>
  <si>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</si>
  <si>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</si>
  <si>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</si>
  <si>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</si>
  <si>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</si>
  <si>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</si>
  <si>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</si>
  <si>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</si>
  <si>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</si>
  <si>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</si>
  <si>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</si>
  <si>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</si>
  <si>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</si>
  <si>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</si>
  <si>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</si>
  <si>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</si>
  <si>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</si>
  <si>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</si>
  <si>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</si>
  <si>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</si>
  <si>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</si>
  <si>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</si>
  <si>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</si>
  <si>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</si>
  <si>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</si>
  <si>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</si>
  <si>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</si>
  <si>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</si>
  <si>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</si>
  <si>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</si>
  <si>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</si>
  <si>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</si>
  <si>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</si>
  <si>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</si>
  <si>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</si>
  <si>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</si>
  <si>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</si>
  <si>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</si>
  <si>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</si>
  <si>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</si>
  <si>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</si>
  <si>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</si>
  <si>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</si>
  <si>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</si>
  <si>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</si>
  <si>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</si>
  <si>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</si>
  <si>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</si>
  <si>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</si>
  <si>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</si>
  <si>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</si>
  <si>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</si>
  <si>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</si>
  <si>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</si>
  <si>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</si>
  <si>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</si>
  <si>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</si>
  <si>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</si>
  <si>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</si>
  <si>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</si>
  <si>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</si>
  <si>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</si>
  <si>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</si>
  <si>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</si>
  <si>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</si>
  <si>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</si>
  <si>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</si>
  <si>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</si>
  <si>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</si>
  <si>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</si>
  <si>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</si>
  <si>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</si>
  <si>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</si>
  <si>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</si>
  <si>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</si>
  <si>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</si>
  <si>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</si>
  <si>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</si>
  <si>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</si>
  <si>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</si>
  <si>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</si>
  <si>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</si>
  <si>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</si>
  <si>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</si>
  <si>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</si>
  <si>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</si>
  <si>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</si>
  <si>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</si>
  <si>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</si>
  <si>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</si>
  <si>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</si>
  <si>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</si>
  <si>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</si>
  <si>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</si>
  <si>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</si>
  <si>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</si>
  <si>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</si>
  <si>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</si>
  <si>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</si>
  <si>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</si>
  <si>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</si>
  <si>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</si>
  <si>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</si>
  <si>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</si>
  <si>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</si>
  <si>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</si>
  <si>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</si>
  <si>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</si>
  <si>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</si>
  <si>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</si>
  <si>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</si>
  <si>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</si>
  <si>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</si>
  <si>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</si>
  <si>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</si>
  <si>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</si>
  <si>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</si>
  <si>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</si>
  <si>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</si>
  <si>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</si>
  <si>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</si>
  <si>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</si>
  <si>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</si>
  <si>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</si>
  <si>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</si>
  <si>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</si>
  <si>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</si>
  <si>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</si>
  <si>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</si>
  <si>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</si>
  <si>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</si>
  <si>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</si>
  <si>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</si>
  <si>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</si>
  <si>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</si>
  <si>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</si>
  <si>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</si>
  <si>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</si>
  <si>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</si>
  <si>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</si>
  <si>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</si>
  <si>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</si>
  <si>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</si>
  <si>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</si>
  <si>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</si>
  <si>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</si>
  <si>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</si>
  <si>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</si>
  <si>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</si>
  <si>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</si>
  <si>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</si>
  <si>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</si>
  <si>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</si>
  <si>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</si>
  <si>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</si>
  <si>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</si>
  <si>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</si>
  <si>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</si>
  <si>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</si>
  <si>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</si>
  <si>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</si>
  <si>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</si>
  <si>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</si>
  <si>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</si>
  <si>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</si>
  <si>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</si>
  <si>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</si>
  <si>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</si>
  <si>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</si>
  <si>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</si>
  <si>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</si>
  <si>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</si>
  <si>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</si>
  <si>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</si>
  <si>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</si>
  <si>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</si>
  <si>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</si>
  <si>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</si>
  <si>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</si>
  <si>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</si>
  <si>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</si>
  <si>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</si>
  <si>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</si>
  <si>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</si>
  <si>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</si>
  <si>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</si>
  <si>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</si>
  <si>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</si>
  <si>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</si>
  <si>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</si>
  <si>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</si>
  <si>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</si>
  <si>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</si>
  <si>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</si>
  <si>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</si>
  <si>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</si>
  <si>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</si>
  <si>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</si>
  <si>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</si>
  <si>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</si>
  <si>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</si>
  <si>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</si>
  <si>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</si>
  <si>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</si>
  <si>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</si>
  <si>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</si>
  <si>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</si>
  <si>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</si>
  <si>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</si>
  <si>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</si>
  <si>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</si>
  <si>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</si>
  <si>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</si>
  <si>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</si>
  <si>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</si>
  <si>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</si>
  <si>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</si>
  <si>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</si>
  <si>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</si>
  <si>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</si>
  <si>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</si>
  <si>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</si>
  <si>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</si>
  <si>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</si>
  <si>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</si>
  <si>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</si>
  <si>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</si>
  <si>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</si>
  <si>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</si>
  <si>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</si>
  <si>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</si>
  <si>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</si>
  <si>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</si>
  <si>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</si>
  <si>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</si>
  <si>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</si>
  <si>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</si>
  <si>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</si>
  <si>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</si>
  <si>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</si>
  <si>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</si>
  <si>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</si>
  <si>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</si>
  <si>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</si>
  <si>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</si>
  <si>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</si>
  <si>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</si>
  <si>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</si>
  <si>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</si>
  <si>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</si>
  <si>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</si>
  <si>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</si>
  <si>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</si>
  <si>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</si>
  <si>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</si>
  <si>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</si>
  <si>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</si>
  <si>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</si>
  <si>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</si>
  <si>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</si>
  <si>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</si>
  <si>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</si>
  <si>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</si>
  <si>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</si>
  <si>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</si>
  <si>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</si>
  <si>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</si>
  <si>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</si>
  <si>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</si>
  <si>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</si>
  <si>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</si>
  <si>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</si>
  <si>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</si>
  <si>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</si>
  <si>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</si>
  <si>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</si>
  <si>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</si>
  <si>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</si>
  <si>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</si>
  <si>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</si>
  <si>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</si>
  <si>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</si>
  <si>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</si>
  <si>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</si>
  <si>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</si>
  <si>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</si>
  <si>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</si>
  <si>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</si>
  <si>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</si>
  <si>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</si>
  <si>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</si>
  <si>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</si>
  <si>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</si>
  <si>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</si>
  <si>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</si>
  <si>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</si>
  <si>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</si>
  <si>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</si>
  <si>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</si>
  <si>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</si>
  <si>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</si>
  <si>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</si>
  <si>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</si>
  <si>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</si>
  <si>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</si>
  <si>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</si>
  <si>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</si>
  <si>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</si>
  <si>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</si>
  <si>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</si>
  <si>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</si>
  <si>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</si>
  <si>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</si>
  <si>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</si>
  <si>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</si>
  <si>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</si>
  <si>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</si>
  <si>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</si>
  <si>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</si>
  <si>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</si>
  <si>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</si>
  <si>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</si>
  <si>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</si>
  <si>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</si>
  <si>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</si>
  <si>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</si>
  <si>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</si>
  <si>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</si>
  <si>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</si>
  <si>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</si>
  <si>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</si>
  <si>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</si>
  <si>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</si>
  <si>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</si>
  <si>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</si>
  <si>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</si>
  <si>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</si>
  <si>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</si>
  <si>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</si>
  <si>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</si>
  <si>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</si>
  <si>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</si>
  <si>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</si>
  <si>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</si>
  <si>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</si>
  <si>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</si>
  <si>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</si>
  <si>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</si>
  <si>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</si>
  <si>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</si>
  <si>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</si>
  <si>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</si>
  <si>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</si>
  <si>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</si>
  <si>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</si>
  <si>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</si>
  <si>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</si>
  <si>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</si>
  <si>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</si>
  <si>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</si>
  <si>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</si>
  <si>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</si>
  <si>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</si>
  <si>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</si>
  <si>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</si>
  <si>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</si>
  <si>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</si>
  <si>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</si>
  <si>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</si>
  <si>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</si>
  <si>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</si>
  <si>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</si>
  <si>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</si>
  <si>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</si>
  <si>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</si>
  <si>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</si>
  <si>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</si>
  <si>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</si>
  <si>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</si>
  <si>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</si>
  <si>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</si>
  <si>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</si>
  <si>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</si>
  <si>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</si>
  <si>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</si>
  <si>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</si>
  <si>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</si>
  <si>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</si>
  <si>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</si>
  <si>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</si>
  <si>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</si>
  <si>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</si>
  <si>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</si>
  <si>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</si>
  <si>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</si>
  <si>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</si>
  <si>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</si>
  <si>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</si>
  <si>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</si>
  <si>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</si>
  <si>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</si>
  <si>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</si>
  <si>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</si>
  <si>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</si>
  <si>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</si>
  <si>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</si>
  <si>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</si>
  <si>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</si>
  <si>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</si>
  <si>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</si>
  <si>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</si>
  <si>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</si>
  <si>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</si>
  <si>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</si>
  <si>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</si>
  <si>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</si>
  <si>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</si>
  <si>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</si>
  <si>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</si>
  <si>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</si>
  <si>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</si>
  <si>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</si>
  <si>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</si>
  <si>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</si>
  <si>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</si>
  <si>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</si>
  <si>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</si>
  <si>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</si>
  <si>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</si>
  <si>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</si>
  <si>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</si>
  <si>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</si>
  <si>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</si>
  <si>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</si>
  <si>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</si>
  <si>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</si>
  <si>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</si>
  <si>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</si>
  <si>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</si>
  <si>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</si>
  <si>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</si>
  <si>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</si>
  <si>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</si>
  <si>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</si>
  <si>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</si>
  <si>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</si>
  <si>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</si>
  <si>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</si>
  <si>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</si>
  <si>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</si>
  <si>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</si>
  <si>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</si>
  <si>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</si>
  <si>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</si>
  <si>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</si>
  <si>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</si>
  <si>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</si>
  <si>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</si>
  <si>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</si>
  <si>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</si>
  <si>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</si>
  <si>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</si>
  <si>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</si>
  <si>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</si>
  <si>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</si>
  <si>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</si>
  <si>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</si>
  <si>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</si>
  <si>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</si>
  <si>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</si>
  <si>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</si>
  <si>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</si>
  <si>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</si>
  <si>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</si>
  <si>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</si>
  <si>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</si>
  <si>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</si>
  <si>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</si>
  <si>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</si>
  <si>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</si>
  <si>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</si>
  <si>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</si>
  <si>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</si>
  <si>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</si>
  <si>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</si>
  <si>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</si>
  <si>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</si>
  <si>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</si>
  <si>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</si>
  <si>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</si>
  <si>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</si>
  <si>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</si>
  <si>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</si>
  <si>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</si>
  <si>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</si>
  <si>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</si>
  <si>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</si>
  <si>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</si>
  <si>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</si>
  <si>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</si>
  <si>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</si>
  <si>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</si>
  <si>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</si>
  <si>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</si>
  <si>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</si>
  <si>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</si>
  <si>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</si>
  <si>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</si>
  <si>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</si>
  <si>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</si>
  <si>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</si>
  <si>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</si>
  <si>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</si>
  <si>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</si>
  <si>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</si>
  <si>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</si>
  <si>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</si>
  <si>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</si>
  <si>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</si>
  <si>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</si>
  <si>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</si>
  <si>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</si>
  <si>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</si>
  <si>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</si>
  <si>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</si>
  <si>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</si>
  <si>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</si>
  <si>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</si>
  <si>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</si>
  <si>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</si>
  <si>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</si>
  <si>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</si>
  <si>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</si>
  <si>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</si>
  <si>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</si>
  <si>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</si>
  <si>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</si>
  <si>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</si>
  <si>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</si>
  <si>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</si>
  <si>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</si>
  <si>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</si>
  <si>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</si>
  <si>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</si>
  <si>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</si>
  <si>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</si>
  <si>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</si>
  <si>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</si>
  <si>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</si>
  <si>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</si>
  <si>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</si>
  <si>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</si>
  <si>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</si>
  <si>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</si>
  <si>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</si>
  <si>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</si>
  <si>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</si>
  <si>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</si>
  <si>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</si>
  <si>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</si>
  <si>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</si>
  <si>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</si>
  <si>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</si>
  <si>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</si>
  <si>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</si>
  <si>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</si>
  <si>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</si>
  <si>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</si>
  <si>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</si>
  <si>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</si>
  <si>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</si>
  <si>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</si>
  <si>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</si>
  <si>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</si>
  <si>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</si>
  <si>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</si>
  <si>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</si>
  <si>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</si>
  <si>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</si>
  <si>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</si>
  <si>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</si>
  <si>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</si>
  <si>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</si>
  <si>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</si>
  <si>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</si>
  <si>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</si>
  <si>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</si>
  <si>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</si>
  <si>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</si>
  <si>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</si>
  <si>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</si>
  <si>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</si>
  <si>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</si>
  <si>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</si>
  <si>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</si>
  <si>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</si>
  <si>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</si>
  <si>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</si>
  <si>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</si>
  <si>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</si>
  <si>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</si>
  <si>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</si>
  <si>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</si>
  <si>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</si>
  <si>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</si>
  <si>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</si>
  <si>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</si>
  <si>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</si>
  <si>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</si>
  <si>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</si>
  <si>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</si>
  <si>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</si>
  <si>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</si>
  <si>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</si>
  <si>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</si>
  <si>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</si>
  <si>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</si>
  <si>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</si>
  <si>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</si>
  <si>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</si>
  <si>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</si>
  <si>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</si>
  <si>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</si>
  <si>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</si>
  <si>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</si>
  <si>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</si>
  <si>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</si>
  <si>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</si>
  <si>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</si>
  <si>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</si>
  <si>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</si>
  <si>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</si>
  <si>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</si>
  <si>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</si>
  <si>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</si>
  <si>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</si>
  <si>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</si>
  <si>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</si>
  <si>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</si>
  <si>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</si>
  <si>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</si>
  <si>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</si>
  <si>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</si>
  <si>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</si>
  <si>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</si>
  <si>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</si>
  <si>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</si>
  <si>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</si>
  <si>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</si>
  <si>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</si>
  <si>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</si>
  <si>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</si>
  <si>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</si>
  <si>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</si>
  <si>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</si>
  <si>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</si>
  <si>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</si>
  <si>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</si>
  <si>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</si>
  <si>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</si>
  <si>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</si>
  <si>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</si>
  <si>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</si>
  <si>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</si>
  <si>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</si>
  <si>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</si>
  <si>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</si>
  <si>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</si>
  <si>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</si>
  <si>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</si>
  <si>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</si>
  <si>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</si>
  <si>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</si>
  <si>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</si>
  <si>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</si>
  <si>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</si>
  <si>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</si>
  <si>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</si>
  <si>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</si>
  <si>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</si>
  <si>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</si>
  <si>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</si>
  <si>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</si>
  <si>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</si>
  <si>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</si>
  <si>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</si>
  <si>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</si>
  <si>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</si>
  <si>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</si>
  <si>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</si>
  <si>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</si>
  <si>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</si>
  <si>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</si>
  <si>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</si>
  <si>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</si>
  <si>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</si>
  <si>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</si>
  <si>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</si>
  <si>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</si>
  <si>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</si>
  <si>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</si>
  <si>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</si>
  <si>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</si>
  <si>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</si>
  <si>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</si>
  <si>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</si>
  <si>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</si>
  <si>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</si>
  <si>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</si>
  <si>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</si>
  <si>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</si>
  <si>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</si>
  <si>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</si>
  <si>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</si>
  <si>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</si>
  <si>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</si>
  <si>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</si>
  <si>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</si>
  <si>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</si>
  <si>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</si>
  <si>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</si>
  <si>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</si>
  <si>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</si>
  <si>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</si>
  <si>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</si>
  <si>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</si>
  <si>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</si>
  <si>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</si>
  <si>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</si>
  <si>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</si>
  <si>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</si>
  <si>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</si>
  <si>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</si>
  <si>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</si>
  <si>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</si>
  <si>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</si>
  <si>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</si>
  <si>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</si>
  <si>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</si>
  <si>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</si>
  <si>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</si>
  <si>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</si>
  <si>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</si>
  <si>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</si>
  <si>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</si>
  <si>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</si>
  <si>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</si>
  <si>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</si>
  <si>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</si>
  <si>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</si>
  <si>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</si>
  <si>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</si>
  <si>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</si>
  <si>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</si>
  <si>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</si>
  <si>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</si>
  <si>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</si>
  <si>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</si>
  <si>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</si>
  <si>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</si>
  <si>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</si>
  <si>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</si>
  <si>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</si>
  <si>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</si>
  <si>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</si>
  <si>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</si>
  <si>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</si>
  <si>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</si>
  <si>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</si>
  <si>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</si>
  <si>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</si>
  <si>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</si>
  <si>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</si>
  <si>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</si>
  <si>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</si>
  <si>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</si>
  <si>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</si>
  <si>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</si>
  <si>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</si>
  <si>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</si>
  <si>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</si>
  <si>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</si>
  <si>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</si>
  <si>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</si>
  <si>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</si>
  <si>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</si>
  <si>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</si>
  <si>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</si>
  <si>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</si>
  <si>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</si>
  <si>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</si>
  <si>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</si>
  <si>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</si>
  <si>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</si>
  <si>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</si>
  <si>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</si>
  <si>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</si>
  <si>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</si>
  <si>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</si>
  <si>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</si>
  <si>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</si>
  <si>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</si>
  <si>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</si>
  <si>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</si>
  <si>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</si>
  <si>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</si>
  <si>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</si>
  <si>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</si>
  <si>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</si>
  <si>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</si>
  <si>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</si>
  <si>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</si>
  <si>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</si>
  <si>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</si>
  <si>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</si>
  <si>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</si>
  <si>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</si>
  <si>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</si>
  <si>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</si>
  <si>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</si>
  <si>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</si>
  <si>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</si>
  <si>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</si>
  <si>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</si>
  <si>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</si>
  <si>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</si>
  <si>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</si>
  <si>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</si>
  <si>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</si>
  <si>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</si>
  <si>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</si>
  <si>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</si>
  <si>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</si>
  <si>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</si>
  <si>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</si>
  <si>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</si>
  <si>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</si>
  <si>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</si>
  <si>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</si>
  <si>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</si>
  <si>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</si>
  <si>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</si>
  <si>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</si>
  <si>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</si>
  <si>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</si>
  <si>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</si>
  <si>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</si>
  <si>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</si>
  <si>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</si>
  <si>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</si>
  <si>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</si>
  <si>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</si>
  <si>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</si>
  <si>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</si>
  <si>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</si>
  <si>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</si>
  <si>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</si>
  <si>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</si>
  <si>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</si>
  <si>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</si>
  <si>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</si>
  <si>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</si>
  <si>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</si>
  <si>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</si>
  <si>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</si>
  <si>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</si>
  <si>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</si>
  <si>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</si>
  <si>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</si>
  <si>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</si>
  <si>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</si>
  <si>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</si>
  <si>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</si>
  <si>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</si>
  <si>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</si>
  <si>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</si>
  <si>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</si>
  <si>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</si>
  <si>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</si>
  <si>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</si>
  <si>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</si>
  <si>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</si>
  <si>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</si>
  <si>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</si>
  <si>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</si>
  <si>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</si>
  <si>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</si>
  <si>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</si>
  <si>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</si>
  <si>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</si>
  <si>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</si>
  <si>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</si>
  <si>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</si>
  <si>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</si>
  <si>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</si>
  <si>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</si>
  <si>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</si>
  <si>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</si>
  <si>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</si>
  <si>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</si>
  <si>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</si>
  <si>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</si>
  <si>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</si>
  <si>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</si>
  <si>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</si>
  <si>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</si>
  <si>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</si>
  <si>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</si>
  <si>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</si>
  <si>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</si>
  <si>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</si>
  <si>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</si>
  <si>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</si>
  <si>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</si>
  <si>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</si>
  <si>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</si>
  <si>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</si>
  <si>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</si>
  <si>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</si>
  <si>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</si>
  <si>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</si>
  <si>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</si>
  <si>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</si>
  <si>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</si>
  <si>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</si>
  <si>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</si>
  <si>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</si>
  <si>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</si>
  <si>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</si>
  <si>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</si>
  <si>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</si>
  <si>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</si>
  <si>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</si>
  <si>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</si>
  <si>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</si>
  <si>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</si>
  <si>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</si>
  <si>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</si>
  <si>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</si>
  <si>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</si>
  <si>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</si>
  <si>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</si>
  <si>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</si>
  <si>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</si>
  <si>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</si>
  <si>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</si>
  <si>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</si>
  <si>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</si>
  <si>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</si>
  <si>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</si>
  <si>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</si>
  <si>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</si>
  <si>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</si>
  <si>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</si>
  <si>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</si>
  <si>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</si>
  <si>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</si>
  <si>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</si>
  <si>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</si>
  <si>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</si>
  <si>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</si>
  <si>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</si>
  <si>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</si>
  <si>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</si>
  <si>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</si>
  <si>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</si>
  <si>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</si>
  <si>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</si>
  <si>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</si>
  <si>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</si>
  <si>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</si>
  <si>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</si>
  <si>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</si>
  <si>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</si>
  <si>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</si>
  <si>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</si>
  <si>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</si>
  <si>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</si>
  <si>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</si>
  <si>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</si>
  <si>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</si>
  <si>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</si>
  <si>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</si>
  <si>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</si>
  <si>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</si>
  <si>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</si>
  <si>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</si>
  <si>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</si>
  <si>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</si>
  <si>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</si>
  <si>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</si>
  <si>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</si>
  <si>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</si>
  <si>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</si>
  <si>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</si>
  <si>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</si>
  <si>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</si>
  <si>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</si>
  <si>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</si>
  <si>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</si>
  <si>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</si>
  <si>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</si>
  <si>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</si>
  <si>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</si>
  <si>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</si>
  <si>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</si>
  <si>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</si>
  <si>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</si>
  <si>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</si>
  <si>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</si>
  <si>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</si>
  <si>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</si>
  <si>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</si>
  <si>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</si>
  <si>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</si>
  <si>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</si>
  <si>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</si>
  <si>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</si>
  <si>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</si>
  <si>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</si>
  <si>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</si>
  <si>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</si>
  <si>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</si>
  <si>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</si>
  <si>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</si>
  <si>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</si>
  <si>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</si>
  <si>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</si>
  <si>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</si>
  <si>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</si>
  <si>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</si>
  <si>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</si>
  <si>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</si>
  <si>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</si>
  <si>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</si>
  <si>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</si>
  <si>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</si>
  <si>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</si>
  <si>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</si>
  <si>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</si>
  <si>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</si>
  <si>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</si>
  <si>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</si>
  <si>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</si>
  <si>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</si>
  <si>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</si>
  <si>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</si>
  <si>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</si>
  <si>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</si>
  <si>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</si>
  <si>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</si>
  <si>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</si>
  <si>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</si>
  <si>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</si>
  <si>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</si>
  <si>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</si>
  <si>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</si>
  <si>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</si>
  <si>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</si>
  <si>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</si>
  <si>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</si>
  <si>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</si>
  <si>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</si>
  <si>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</si>
  <si>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</si>
  <si>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</si>
  <si>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</si>
  <si>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</si>
  <si>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</si>
  <si>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</si>
  <si>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</si>
  <si>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</si>
  <si>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</si>
  <si>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</si>
  <si>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</si>
  <si>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</si>
  <si>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</si>
  <si>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</si>
  <si>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</si>
  <si>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</si>
  <si>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</si>
  <si>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</si>
  <si>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</si>
  <si>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</si>
  <si>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</si>
  <si>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</si>
  <si>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</si>
  <si>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</si>
  <si>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</si>
  <si>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</si>
  <si>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</si>
  <si>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</si>
  <si>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</si>
  <si>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</si>
  <si>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</si>
  <si>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</si>
  <si>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</si>
  <si>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</si>
  <si>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</si>
  <si>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</si>
  <si>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</si>
  <si>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</si>
  <si>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</si>
  <si>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</si>
  <si>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</si>
  <si>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</si>
  <si>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</si>
  <si>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</si>
  <si>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</si>
  <si>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</si>
  <si>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</si>
  <si>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</si>
  <si>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</si>
  <si>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</si>
  <si>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</si>
  <si>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</si>
  <si>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</si>
  <si>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</si>
  <si>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</si>
  <si>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</si>
  <si>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</si>
  <si>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</si>
  <si>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</si>
  <si>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</si>
  <si>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</si>
  <si>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</si>
  <si>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</si>
  <si>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</si>
  <si>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</si>
  <si>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</si>
  <si>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</si>
  <si>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</si>
  <si>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</si>
  <si>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</si>
  <si>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</si>
  <si>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</si>
  <si>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</si>
  <si>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</si>
  <si>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</si>
  <si>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</si>
  <si>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</si>
  <si>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</si>
  <si>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</si>
  <si>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</si>
  <si>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</si>
  <si>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</si>
  <si>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</si>
  <si>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</si>
  <si>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</si>
  <si>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</si>
  <si>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</si>
  <si>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</si>
  <si>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</si>
  <si>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</si>
  <si>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</si>
  <si>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</si>
  <si>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</si>
  <si>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</si>
  <si>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</si>
  <si>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</si>
  <si>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</si>
  <si>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</si>
  <si>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</si>
  <si>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</si>
  <si>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</si>
  <si>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</si>
  <si>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</si>
  <si>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</si>
  <si>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</si>
  <si>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</si>
  <si>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</si>
  <si>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</si>
  <si>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</si>
  <si>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</si>
  <si>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</si>
  <si>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</si>
  <si>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</si>
  <si>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</si>
  <si>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</si>
  <si>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</si>
  <si>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</si>
  <si>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</si>
  <si>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</si>
  <si>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</si>
  <si>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</si>
  <si>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</si>
  <si>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</si>
  <si>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</si>
  <si>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</si>
  <si>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</si>
  <si>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</si>
  <si>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</si>
  <si>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</si>
  <si>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</si>
  <si>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</si>
  <si>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</si>
  <si>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</si>
  <si>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</si>
  <si>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</si>
  <si>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</si>
  <si>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</si>
  <si>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</si>
  <si>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</si>
  <si>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</si>
  <si>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</si>
  <si>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</si>
  <si>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</si>
  <si>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</si>
  <si>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</si>
  <si>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</si>
  <si>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</si>
  <si>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</si>
  <si>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</si>
  <si>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</si>
  <si>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</si>
  <si>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</si>
  <si>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</si>
  <si>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</si>
  <si>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</si>
  <si>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</si>
  <si>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</si>
  <si>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</si>
  <si>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</si>
  <si>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</si>
  <si>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</si>
  <si>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</si>
  <si>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</si>
  <si>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</si>
  <si>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</si>
  <si>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</si>
  <si>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</si>
  <si>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</si>
  <si>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</si>
  <si>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</si>
  <si>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</si>
  <si>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</si>
  <si>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</si>
  <si>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</si>
  <si>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</si>
  <si>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</si>
  <si>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</si>
  <si>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</si>
  <si>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</si>
  <si>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</si>
  <si>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</si>
  <si>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</si>
  <si>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</si>
  <si>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</si>
  <si>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</si>
  <si>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</si>
  <si>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</si>
  <si>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</si>
  <si>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</si>
  <si>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</si>
  <si>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</si>
  <si>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</si>
  <si>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</si>
  <si>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</si>
  <si>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</si>
  <si>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</si>
  <si>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</si>
  <si>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</si>
  <si>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</si>
  <si>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</si>
  <si>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</si>
  <si>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</si>
  <si>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</si>
  <si>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</si>
  <si>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</si>
  <si>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</si>
  <si>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</si>
  <si>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</si>
  <si>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</si>
  <si>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</si>
  <si>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</si>
  <si>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</si>
  <si>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</si>
  <si>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</si>
  <si>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</si>
  <si>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</si>
  <si>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</si>
  <si>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</si>
  <si>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</si>
  <si>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</si>
  <si>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</si>
  <si>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</si>
  <si>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</si>
  <si>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</si>
  <si>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</si>
  <si>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</si>
  <si>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</si>
  <si>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</si>
  <si>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</si>
  <si>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</si>
  <si>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</si>
  <si>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</si>
  <si>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</si>
  <si>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</si>
  <si>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</si>
  <si>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</si>
  <si>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</si>
  <si>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</si>
  <si>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</si>
  <si>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</si>
  <si>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</si>
  <si>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</si>
  <si>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</si>
  <si>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</si>
  <si>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</si>
  <si>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</si>
  <si>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</si>
  <si>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</si>
  <si>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</si>
  <si>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</si>
  <si>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</si>
  <si>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</si>
  <si>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</si>
  <si>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</si>
  <si>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</si>
  <si>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</si>
  <si>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</si>
  <si>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</si>
  <si>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</si>
  <si>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</si>
  <si>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</si>
  <si>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</si>
  <si>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</si>
  <si>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</si>
  <si>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</si>
  <si>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</si>
  <si>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</si>
  <si>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</si>
  <si>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</si>
  <si>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</si>
  <si>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</si>
  <si>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</si>
  <si>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</si>
  <si>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</si>
  <si>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</si>
  <si>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</si>
  <si>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</si>
  <si>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</si>
  <si>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</si>
  <si>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</si>
  <si>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</si>
  <si>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</si>
  <si>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</si>
  <si>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</si>
  <si>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</si>
  <si>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</si>
  <si>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</si>
  <si>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</si>
  <si>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</si>
  <si>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</si>
  <si>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</si>
  <si>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</si>
  <si>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</si>
  <si>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</si>
  <si>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</si>
  <si>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</si>
  <si>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</si>
  <si>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</si>
  <si>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</si>
  <si>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</si>
  <si>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</si>
  <si>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</si>
  <si>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</si>
  <si>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</si>
  <si>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</si>
  <si>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</si>
  <si>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</si>
  <si>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</si>
  <si>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</si>
  <si>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</si>
  <si>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</si>
  <si>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</si>
  <si>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</si>
  <si>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</si>
  <si>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</si>
  <si>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</si>
  <si>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</si>
  <si>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</si>
  <si>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</si>
  <si>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</si>
  <si>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</si>
  <si>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</si>
  <si>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</si>
  <si>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</si>
  <si>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</si>
  <si>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</si>
  <si>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</si>
  <si>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</si>
  <si>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</si>
  <si>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</si>
  <si>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</si>
  <si>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</si>
  <si>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</si>
  <si>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</si>
  <si>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</si>
  <si>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</si>
  <si>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</si>
  <si>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</si>
  <si>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</si>
  <si>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</si>
  <si>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</si>
  <si>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</si>
  <si>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</si>
  <si>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</si>
  <si>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</si>
  <si>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</si>
  <si>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</si>
  <si>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</si>
  <si>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</si>
  <si>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</si>
  <si>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</si>
  <si>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</si>
  <si>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</si>
  <si>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</si>
  <si>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</si>
  <si>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</si>
  <si>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</si>
  <si>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</si>
  <si>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</si>
  <si>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</si>
  <si>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</si>
  <si>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</si>
  <si>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</si>
  <si>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</si>
  <si>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</si>
  <si>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</si>
  <si>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</si>
  <si>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</si>
  <si>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</si>
  <si>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</si>
  <si>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</si>
  <si>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</si>
  <si>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</si>
  <si>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</si>
  <si>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</si>
  <si>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</si>
  <si>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</si>
  <si>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</si>
  <si>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</si>
  <si>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</si>
  <si>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</si>
  <si>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</si>
  <si>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</si>
  <si>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</si>
  <si>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</si>
  <si>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</si>
  <si>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</si>
  <si>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</si>
  <si>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</si>
  <si>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</si>
  <si>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</si>
  <si>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</si>
  <si>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</si>
  <si>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</si>
  <si>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</si>
  <si>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</si>
  <si>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</si>
  <si>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</si>
  <si>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</si>
  <si>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</si>
  <si>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</si>
  <si>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</si>
  <si>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</si>
  <si>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</si>
  <si>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</si>
  <si>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</si>
  <si>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</si>
  <si>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</si>
  <si>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</si>
  <si>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</si>
  <si>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</si>
  <si>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</si>
  <si>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</si>
  <si>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</si>
  <si>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</si>
  <si>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</si>
  <si>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</si>
  <si>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</si>
  <si>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</si>
  <si>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</si>
  <si>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</si>
  <si>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</si>
  <si>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</si>
  <si>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</si>
  <si>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</si>
  <si>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</si>
  <si>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</si>
  <si>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</si>
  <si>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</si>
  <si>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</si>
  <si>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</si>
  <si>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</si>
  <si>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</si>
  <si>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</si>
  <si>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</si>
  <si>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</si>
  <si>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</si>
  <si>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</si>
  <si>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</si>
  <si>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</si>
  <si>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</si>
  <si>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</si>
  <si>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</si>
  <si>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</si>
  <si>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</si>
  <si>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</si>
  <si>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</si>
  <si>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</si>
  <si>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</si>
  <si>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</si>
  <si>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</si>
  <si>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</si>
  <si>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</si>
  <si>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</si>
  <si>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</si>
  <si>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</si>
  <si>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</si>
  <si>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</si>
  <si>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</si>
  <si>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</si>
  <si>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</si>
  <si>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</si>
  <si>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</si>
  <si>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</si>
  <si>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</si>
  <si>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</si>
  <si>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</si>
  <si>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</si>
  <si>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</si>
  <si>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</si>
  <si>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</si>
  <si>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</si>
  <si>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</si>
  <si>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</si>
  <si>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</si>
  <si>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</si>
  <si>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</si>
  <si>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</si>
  <si>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</si>
  <si>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</si>
  <si>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</si>
  <si>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</si>
  <si>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</si>
  <si>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</si>
  <si>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</si>
  <si>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</si>
  <si>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</si>
  <si>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</si>
  <si>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</si>
  <si>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</si>
  <si>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</si>
  <si>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</si>
  <si>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</si>
  <si>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</si>
  <si>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</si>
  <si>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</si>
  <si>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</si>
  <si>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</si>
  <si>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</si>
  <si>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</si>
  <si>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</si>
  <si>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</si>
  <si>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</si>
  <si>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</si>
  <si>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</si>
  <si>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</si>
  <si>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</si>
  <si>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</si>
  <si>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</si>
  <si>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</si>
  <si>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</si>
  <si>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</si>
  <si>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</si>
  <si>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</si>
  <si>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</si>
  <si>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</si>
  <si>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</si>
  <si>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</si>
  <si>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</si>
  <si>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</si>
  <si>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</si>
  <si>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</si>
  <si>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</si>
  <si>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</si>
  <si>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</si>
  <si>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</si>
  <si>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</si>
  <si>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</si>
  <si>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</si>
  <si>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</si>
  <si>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</si>
  <si>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</si>
  <si>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</si>
  <si>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</si>
  <si>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</si>
  <si>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</si>
  <si>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</si>
  <si>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</si>
  <si>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</si>
  <si>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</si>
  <si>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</si>
  <si>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</si>
  <si>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</si>
  <si>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</si>
  <si>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</si>
  <si>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</si>
  <si>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</si>
  <si>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</si>
  <si>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</si>
  <si>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</si>
  <si>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</si>
  <si>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</si>
  <si>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</si>
  <si>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</si>
  <si>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</si>
  <si>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</si>
  <si>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</si>
  <si>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</si>
  <si>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</si>
  <si>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</si>
  <si>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</si>
  <si>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</si>
  <si>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</si>
  <si>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</si>
  <si>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</si>
  <si>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</si>
  <si>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</si>
  <si>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</si>
  <si>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</si>
  <si>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</si>
  <si>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</si>
  <si>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</si>
  <si>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</si>
  <si>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</si>
  <si>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</si>
  <si>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</si>
  <si>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</si>
  <si>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</si>
  <si>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</si>
  <si>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</si>
  <si>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</si>
  <si>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</si>
  <si>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</si>
  <si>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</si>
  <si>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</si>
  <si>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</si>
  <si>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</si>
  <si>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</si>
  <si>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</si>
  <si>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</si>
  <si>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</si>
  <si>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</si>
  <si>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</si>
  <si>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</si>
  <si>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</si>
  <si>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</si>
  <si>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</si>
  <si>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</si>
  <si>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</si>
  <si>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</si>
  <si>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</si>
  <si>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</si>
  <si>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</si>
  <si>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</si>
  <si>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</si>
  <si>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</si>
  <si>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</si>
  <si>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</si>
  <si>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</si>
  <si>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</si>
  <si>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</si>
  <si>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</si>
  <si>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</si>
  <si>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</si>
  <si>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</si>
  <si>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</si>
  <si>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</si>
  <si>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</si>
  <si>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</si>
  <si>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</si>
  <si>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</si>
  <si>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</si>
  <si>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</si>
  <si>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</si>
  <si>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</si>
  <si>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</si>
  <si>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</si>
  <si>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</si>
  <si>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</si>
  <si>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</si>
  <si>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</si>
  <si>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</si>
  <si>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</si>
  <si>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</si>
  <si>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</si>
  <si>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</si>
  <si>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</si>
  <si>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</si>
  <si>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</si>
  <si>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</si>
  <si>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</si>
  <si>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</si>
  <si>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</si>
  <si>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</si>
  <si>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</si>
  <si>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</si>
  <si>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</si>
  <si>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</si>
  <si>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</si>
  <si>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</si>
  <si>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</si>
  <si>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</si>
  <si>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</si>
  <si>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</si>
  <si>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</si>
  <si>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</si>
  <si>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</si>
  <si>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</si>
  <si>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</si>
  <si>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</si>
  <si>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</si>
  <si>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</si>
  <si>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</si>
  <si>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</si>
  <si>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</si>
  <si>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</si>
  <si>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</si>
  <si>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</si>
  <si>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</si>
  <si>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</si>
  <si>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</si>
  <si>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</si>
  <si>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</si>
  <si>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</si>
  <si>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</si>
  <si>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</si>
  <si>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</si>
  <si>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</si>
  <si>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</si>
  <si>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</si>
  <si>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</si>
  <si>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</si>
  <si>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</si>
  <si>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</si>
  <si>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</si>
  <si>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</si>
  <si>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</si>
  <si>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</si>
  <si>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</si>
  <si>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</si>
  <si>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</si>
  <si>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</si>
  <si>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</si>
  <si>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</si>
  <si>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</si>
  <si>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</si>
  <si>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</si>
  <si>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</si>
  <si>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</si>
  <si>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</si>
  <si>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</si>
  <si>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</si>
  <si>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</si>
  <si>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</si>
  <si>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</si>
  <si>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</si>
  <si>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</si>
  <si>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</si>
  <si>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</si>
  <si>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</si>
  <si>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</si>
  <si>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</si>
  <si>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</si>
  <si>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</si>
  <si>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</si>
  <si>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</si>
  <si>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</si>
  <si>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</si>
  <si>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</si>
  <si>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</si>
  <si>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</si>
  <si>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</si>
  <si>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</si>
  <si>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</si>
  <si>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</si>
  <si>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</si>
  <si>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</si>
  <si>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</si>
  <si>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</si>
  <si>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</si>
  <si>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</si>
  <si>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</si>
  <si>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</si>
  <si>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</si>
  <si>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</si>
  <si>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</si>
  <si>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</si>
  <si>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</si>
  <si>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</si>
  <si>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</si>
  <si>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</si>
  <si>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</si>
  <si>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</si>
  <si>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</si>
  <si>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</si>
  <si>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</si>
  <si>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</si>
  <si>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</si>
  <si>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</si>
  <si>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</si>
  <si>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</si>
  <si>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</si>
  <si>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</si>
  <si>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</si>
  <si>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</si>
  <si>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</si>
  <si>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</si>
  <si>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</si>
  <si>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</si>
  <si>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</si>
  <si>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</si>
  <si>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</si>
  <si>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</si>
  <si>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</si>
  <si>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</si>
  <si>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</si>
  <si>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</si>
  <si>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</si>
  <si>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</si>
  <si>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</si>
  <si>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</si>
  <si>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</si>
  <si>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</si>
  <si>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</si>
  <si>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</si>
  <si>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</si>
  <si>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</si>
  <si>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</si>
  <si>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</si>
  <si>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</si>
  <si>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</si>
  <si>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</si>
  <si>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</si>
  <si>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</si>
  <si>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</si>
  <si>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</si>
  <si>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</si>
  <si>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</si>
  <si>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</si>
  <si>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</si>
  <si>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</si>
  <si>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</si>
  <si>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</si>
  <si>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</si>
  <si>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</si>
  <si>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</si>
  <si>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</si>
  <si>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</si>
  <si>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</si>
  <si>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</si>
  <si>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</si>
  <si>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</si>
  <si>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</si>
  <si>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</si>
  <si>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</si>
  <si>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</si>
  <si>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</si>
  <si>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</si>
  <si>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</si>
  <si>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</si>
  <si>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</si>
  <si>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</si>
  <si>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</si>
  <si>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</si>
  <si>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</si>
  <si>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</si>
  <si>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</si>
  <si>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</si>
  <si>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</si>
  <si>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</si>
  <si>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</si>
  <si>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</si>
  <si>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</si>
  <si>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</si>
  <si>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</si>
  <si>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</si>
  <si>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</si>
  <si>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</si>
  <si>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</si>
  <si>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</si>
  <si>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</si>
  <si>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</si>
  <si>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</si>
  <si>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</si>
  <si>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</si>
  <si>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</si>
  <si>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</si>
  <si>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</si>
  <si>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</si>
  <si>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</si>
  <si>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</si>
  <si>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</si>
  <si>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</si>
  <si>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</si>
  <si>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</si>
  <si>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</si>
  <si>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</si>
  <si>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</si>
  <si>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</si>
  <si>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</si>
  <si>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</si>
  <si>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</si>
  <si>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</si>
  <si>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</si>
  <si>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</si>
  <si>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</si>
  <si>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</si>
  <si>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</si>
  <si>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</si>
  <si>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</si>
  <si>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</si>
  <si>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</si>
  <si>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</si>
  <si>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</si>
  <si>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</si>
  <si>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</si>
  <si>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</si>
  <si>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</si>
  <si>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</si>
  <si>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</si>
  <si>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</si>
  <si>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</si>
  <si>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</si>
  <si>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</si>
  <si>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</si>
  <si>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</si>
  <si>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</si>
  <si>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</si>
  <si>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</si>
  <si>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</si>
  <si>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</si>
  <si>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</si>
  <si>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</si>
  <si>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</si>
  <si>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</si>
  <si>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</si>
  <si>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</si>
  <si>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</si>
  <si>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</si>
  <si>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</si>
  <si>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</si>
  <si>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</si>
  <si>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</si>
  <si>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</si>
  <si>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</si>
  <si>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</si>
  <si>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</si>
  <si>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</si>
  <si>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</si>
  <si>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</si>
  <si>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</si>
  <si>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</si>
  <si>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</si>
  <si>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</si>
  <si>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</si>
  <si>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</si>
  <si>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</si>
  <si>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</si>
  <si>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</si>
  <si>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</si>
  <si>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</si>
  <si>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</si>
  <si>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</si>
  <si>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</si>
  <si>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</si>
  <si>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</si>
  <si>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</si>
  <si>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</si>
  <si>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</si>
  <si>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</si>
  <si>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</si>
  <si>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</si>
  <si>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</si>
  <si>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</si>
  <si>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</si>
  <si>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</si>
  <si>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</si>
  <si>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</si>
  <si>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</si>
  <si>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</si>
  <si>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</si>
  <si>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</si>
  <si>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</si>
  <si>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</si>
  <si>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</si>
  <si>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</si>
  <si>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</si>
  <si>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</si>
  <si>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</si>
  <si>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</si>
  <si>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</si>
  <si>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</si>
  <si>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</si>
  <si>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</si>
  <si>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</si>
  <si>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</si>
  <si>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</si>
  <si>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</si>
  <si>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</si>
  <si>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</si>
  <si>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</si>
  <si>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</si>
  <si>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</si>
  <si>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</si>
  <si>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</si>
  <si>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</si>
  <si>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</si>
  <si>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</si>
  <si>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</si>
  <si>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</si>
  <si>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</si>
  <si>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</si>
  <si>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</si>
  <si>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</si>
  <si>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</si>
  <si>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</si>
  <si>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</si>
  <si>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</si>
  <si>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</si>
  <si>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</si>
  <si>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</si>
  <si>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</si>
  <si>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</si>
  <si>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</si>
  <si>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</si>
  <si>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</si>
  <si>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</si>
  <si>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</si>
  <si>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</si>
  <si>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</si>
  <si>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</si>
  <si>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</si>
  <si>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</si>
  <si>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</si>
  <si>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</si>
  <si>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</si>
  <si>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</si>
  <si>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</si>
  <si>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</si>
  <si>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</si>
  <si>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</si>
  <si>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</si>
  <si>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</si>
  <si>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</si>
  <si>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</si>
  <si>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</si>
  <si>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</si>
  <si>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</si>
  <si>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</si>
  <si>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</si>
  <si>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</si>
  <si>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</si>
  <si>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</si>
  <si>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</si>
  <si>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</si>
  <si>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</si>
  <si>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</si>
  <si>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</si>
  <si>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</si>
  <si>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</si>
  <si>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</si>
  <si>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</si>
  <si>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</si>
  <si>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</si>
  <si>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</si>
  <si>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</si>
  <si>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</si>
  <si>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</si>
  <si>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</si>
  <si>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</si>
  <si>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</si>
  <si>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</si>
  <si>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</si>
  <si>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</si>
  <si>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</si>
  <si>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</si>
  <si>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</si>
  <si>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</si>
  <si>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</si>
  <si>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</si>
  <si>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</si>
  <si>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</si>
  <si>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</si>
  <si>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</si>
  <si>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</si>
  <si>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</si>
  <si>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</si>
  <si>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</si>
  <si>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</si>
  <si>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</si>
  <si>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</si>
  <si>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</si>
  <si>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</si>
  <si>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</si>
  <si>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</si>
  <si>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</si>
  <si>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</si>
  <si>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</si>
  <si>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</si>
  <si>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</si>
  <si>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</si>
  <si>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</si>
  <si>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</si>
  <si>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</si>
  <si>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</si>
  <si>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</si>
  <si>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</si>
  <si>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</si>
  <si>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</si>
  <si>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</si>
  <si>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</si>
  <si>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</si>
  <si>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</si>
  <si>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</si>
  <si>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</si>
  <si>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</si>
  <si>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</si>
  <si>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</si>
  <si>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</si>
  <si>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</si>
  <si>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</si>
  <si>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</si>
  <si>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</si>
  <si>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</si>
  <si>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</si>
  <si>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</si>
  <si>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</si>
  <si>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</si>
  <si>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</si>
  <si>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</si>
  <si>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</si>
  <si>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</si>
  <si>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</si>
  <si>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</si>
  <si>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</si>
  <si>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</si>
  <si>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</si>
  <si>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</si>
  <si>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</si>
  <si>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</si>
  <si>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</si>
  <si>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</si>
  <si>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</si>
  <si>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</si>
  <si>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</si>
  <si>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</si>
  <si>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</si>
  <si>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</si>
  <si>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</si>
  <si>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</si>
  <si>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</si>
  <si>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</si>
  <si>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</si>
  <si>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</si>
  <si>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</si>
  <si>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</si>
  <si>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</si>
  <si>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</si>
  <si>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</si>
  <si>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</si>
  <si>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</si>
  <si>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</si>
  <si>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</si>
  <si>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</si>
  <si>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</si>
  <si>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</si>
  <si>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</si>
  <si>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</si>
  <si>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</si>
  <si>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</si>
  <si>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</si>
  <si>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</si>
  <si>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</si>
  <si>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</si>
  <si>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</si>
  <si>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</si>
  <si>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</si>
  <si>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</si>
  <si>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</si>
  <si>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</si>
  <si>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</si>
  <si>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</si>
  <si>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</si>
  <si>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</si>
  <si>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</si>
  <si>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</si>
  <si>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</si>
  <si>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</si>
  <si>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</si>
  <si>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</si>
  <si>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</si>
  <si>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</si>
  <si>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</si>
  <si>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</si>
  <si>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</si>
  <si>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</si>
  <si>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</si>
  <si>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</si>
  <si>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</si>
  <si>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</si>
  <si>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</si>
  <si>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</si>
  <si>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</si>
  <si>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</si>
  <si>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</si>
  <si>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</si>
  <si>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</si>
  <si>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</si>
  <si>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</si>
  <si>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</si>
  <si>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</si>
  <si>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</si>
  <si>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</si>
  <si>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</si>
  <si>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</si>
  <si>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</si>
  <si>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</si>
  <si>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</si>
  <si>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</si>
  <si>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</si>
  <si>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</si>
  <si>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</si>
  <si>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</si>
  <si>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</si>
  <si>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</si>
  <si>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</si>
  <si>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</si>
  <si>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</si>
  <si>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</si>
  <si>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</si>
  <si>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</si>
  <si>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</si>
  <si>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</si>
  <si>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</si>
  <si>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</si>
  <si>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</si>
  <si>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</si>
  <si>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</si>
  <si>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</si>
  <si>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</si>
  <si>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</si>
  <si>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</si>
  <si>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</si>
  <si>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</si>
  <si>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</si>
  <si>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</si>
  <si>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</si>
  <si>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</si>
  <si>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</si>
  <si>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</si>
  <si>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</si>
  <si>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</si>
  <si>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</si>
  <si>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</si>
  <si>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</si>
  <si>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</si>
  <si>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</si>
  <si>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</si>
  <si>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</si>
  <si>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</si>
  <si>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</si>
  <si>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</si>
  <si>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</si>
  <si>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</si>
  <si>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</si>
  <si>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</si>
  <si>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</si>
  <si>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</si>
  <si>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</si>
  <si>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</si>
  <si>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</si>
  <si>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</si>
  <si>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</si>
  <si>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</si>
  <si>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</si>
  <si>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</si>
  <si>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</si>
  <si>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</si>
  <si>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</si>
  <si>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</si>
  <si>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</si>
  <si>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</si>
  <si>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</si>
  <si>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</si>
  <si>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</si>
  <si>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</si>
  <si>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</si>
  <si>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</si>
  <si>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</si>
  <si>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</si>
  <si>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</si>
  <si>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</si>
  <si>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</si>
  <si>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</si>
  <si>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</si>
  <si>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</si>
  <si>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</si>
  <si>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</si>
  <si>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</si>
  <si>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</si>
  <si>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</si>
  <si>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</si>
  <si>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</si>
  <si>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</si>
  <si>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</si>
  <si>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</si>
  <si>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</si>
  <si>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</si>
  <si>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</si>
  <si>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</si>
  <si>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</si>
  <si>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</si>
  <si>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</si>
  <si>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</si>
  <si>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</si>
  <si>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</si>
  <si>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</si>
  <si>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</si>
  <si>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</si>
  <si>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</si>
  <si>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</si>
  <si>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</si>
  <si>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</si>
  <si>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</si>
  <si>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</si>
  <si>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</si>
  <si>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</si>
  <si>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</si>
  <si>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</si>
  <si>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</si>
  <si>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</si>
  <si>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</si>
  <si>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</si>
  <si>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</si>
  <si>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</si>
  <si>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</si>
  <si>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</si>
  <si>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</si>
  <si>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</si>
  <si>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</si>
  <si>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</si>
  <si>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</si>
  <si>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</si>
  <si>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</si>
  <si>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</si>
  <si>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</si>
  <si>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</si>
  <si>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</si>
  <si>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</si>
  <si>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</si>
  <si>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</si>
  <si>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</si>
  <si>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</si>
  <si>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</si>
  <si>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</si>
  <si>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</si>
  <si>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</si>
  <si>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</si>
  <si>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</si>
  <si>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</si>
  <si>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</si>
  <si>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</si>
  <si>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</si>
  <si>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</si>
  <si>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</si>
  <si>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</si>
  <si>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</si>
  <si>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</si>
  <si>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</si>
  <si>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</si>
  <si>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</si>
  <si>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</si>
  <si>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</si>
  <si>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</si>
  <si>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</si>
  <si>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</si>
  <si>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</si>
  <si>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</si>
  <si>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</si>
  <si>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</si>
  <si>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</si>
  <si>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</si>
  <si>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</si>
  <si>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</si>
  <si>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</si>
  <si>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</si>
  <si>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</si>
  <si>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</si>
  <si>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</si>
  <si>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</si>
  <si>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</si>
  <si>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</si>
  <si>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</si>
  <si>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</si>
  <si>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</si>
  <si>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</si>
  <si>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</si>
  <si>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</si>
  <si>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</si>
  <si>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</si>
  <si>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</si>
  <si>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</si>
  <si>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</si>
  <si>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</si>
  <si>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</si>
  <si>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</si>
  <si>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</si>
  <si>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</si>
  <si>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</si>
  <si>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</si>
  <si>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</si>
  <si>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</si>
  <si>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</si>
  <si>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</si>
  <si>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</si>
  <si>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</si>
  <si>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</si>
  <si>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</si>
  <si>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</si>
  <si>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</si>
  <si>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</si>
  <si>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</si>
  <si>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</si>
  <si>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</si>
  <si>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</si>
  <si>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</si>
  <si>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</si>
  <si>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</si>
  <si>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</si>
  <si>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</si>
  <si>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</si>
  <si>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</si>
  <si>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</si>
  <si>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</si>
  <si>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</si>
  <si>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</si>
  <si>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</si>
  <si>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</si>
  <si>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</si>
  <si>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</si>
  <si>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</si>
  <si>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</si>
  <si>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</si>
  <si>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</si>
  <si>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</si>
  <si>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</si>
  <si>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</si>
  <si>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</si>
  <si>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</si>
  <si>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</si>
  <si>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</si>
  <si>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</si>
  <si>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</si>
  <si>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</si>
  <si>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</si>
  <si>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</si>
  <si>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</si>
  <si>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</si>
  <si>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</si>
  <si>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</si>
  <si>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</si>
  <si>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</si>
  <si>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</si>
  <si>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</si>
  <si>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</si>
  <si>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</si>
  <si>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</si>
  <si>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</si>
  <si>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</si>
  <si>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</si>
  <si>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</si>
  <si>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</si>
  <si>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</si>
  <si>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</si>
  <si>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</si>
  <si>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</si>
  <si>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</si>
  <si>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</si>
  <si>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</si>
  <si>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</si>
  <si>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</si>
  <si>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</si>
  <si>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</si>
  <si>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</si>
  <si>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</si>
  <si>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</si>
  <si>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</si>
  <si>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</si>
  <si>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</si>
  <si>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</si>
  <si>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</si>
  <si>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</si>
  <si>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</si>
  <si>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</si>
  <si>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</si>
  <si>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</si>
  <si>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</si>
  <si>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</si>
  <si>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</si>
  <si>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</si>
  <si>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</si>
  <si>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</si>
  <si>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</si>
  <si>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</si>
  <si>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</si>
  <si>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</si>
  <si>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</si>
  <si>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</si>
  <si>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</si>
  <si>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</si>
  <si>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</si>
  <si>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</si>
  <si>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</si>
  <si>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</si>
  <si>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</si>
  <si>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</si>
  <si>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</si>
  <si>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</si>
  <si>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</si>
  <si>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</si>
  <si>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</si>
  <si>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</si>
  <si>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</si>
  <si>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</si>
  <si>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</si>
  <si>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</si>
  <si>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</si>
  <si>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</si>
  <si>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</si>
  <si>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</si>
  <si>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</si>
  <si>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</si>
  <si>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</si>
  <si>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</si>
  <si>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</si>
  <si>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</si>
  <si>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</si>
  <si>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</si>
  <si>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</si>
  <si>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</si>
  <si>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</si>
  <si>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</si>
  <si>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</si>
  <si>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</si>
  <si>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</si>
  <si>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</si>
  <si>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</si>
  <si>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</si>
  <si>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</si>
  <si>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</si>
  <si>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</si>
  <si>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</si>
  <si>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</si>
  <si>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</si>
  <si>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</si>
  <si>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</si>
  <si>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</si>
  <si>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</si>
  <si>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</si>
  <si>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</si>
  <si>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</si>
  <si>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</si>
  <si>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</si>
  <si>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</si>
  <si>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</si>
  <si>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</si>
  <si>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</si>
  <si>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</si>
  <si>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</si>
  <si>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</si>
  <si>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</si>
  <si>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</si>
  <si>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</si>
  <si>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</si>
  <si>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</si>
  <si>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</si>
  <si>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</si>
  <si>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</si>
  <si>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</si>
  <si>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</si>
  <si>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</si>
  <si>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</si>
  <si>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</si>
  <si>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</si>
  <si>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</si>
  <si>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</si>
  <si>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</si>
  <si>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</si>
  <si>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</si>
  <si>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</si>
  <si>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</si>
  <si>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</si>
  <si>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</si>
  <si>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</si>
  <si>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</si>
  <si>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</si>
  <si>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</si>
  <si>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</si>
  <si>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</si>
  <si>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</si>
  <si>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</si>
  <si>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</si>
  <si>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</si>
  <si>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</si>
  <si>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</si>
  <si>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</si>
  <si>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</si>
  <si>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</si>
  <si>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</si>
  <si>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</si>
  <si>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</si>
  <si>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</si>
  <si>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</si>
  <si>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</si>
  <si>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</si>
  <si>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</si>
  <si>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</si>
  <si>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</si>
  <si>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</si>
  <si>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</si>
  <si>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</si>
  <si>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</si>
  <si>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</si>
  <si>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</si>
  <si>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</si>
  <si>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</si>
  <si>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</si>
  <si>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</si>
  <si>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</si>
  <si>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</si>
  <si>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</si>
  <si>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</si>
  <si>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</si>
  <si>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</si>
  <si>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</si>
  <si>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</si>
  <si>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</si>
  <si>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</si>
  <si>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</si>
  <si>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</si>
  <si>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</si>
  <si>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</si>
  <si>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</si>
  <si>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</si>
  <si>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</si>
  <si>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</si>
  <si>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</si>
  <si>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</si>
  <si>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</si>
  <si>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</si>
  <si>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</si>
  <si>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</si>
  <si>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</si>
  <si>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</si>
  <si>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</si>
  <si>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</si>
  <si>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</si>
  <si>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</si>
  <si>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</si>
  <si>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</si>
  <si>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</si>
  <si>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</si>
  <si>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</si>
  <si>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</si>
  <si>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</si>
  <si>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</si>
  <si>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</si>
  <si>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</si>
  <si>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</si>
  <si>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</si>
  <si>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</si>
  <si>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</si>
  <si>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</si>
  <si>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</si>
  <si>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</si>
  <si>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</si>
  <si>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</si>
  <si>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</si>
  <si>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</si>
  <si>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</si>
  <si>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</si>
  <si>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</si>
  <si>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</si>
  <si>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</si>
  <si>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</si>
  <si>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</si>
  <si>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</si>
  <si>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</si>
  <si>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</si>
  <si>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</si>
  <si>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</si>
  <si>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</si>
  <si>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</si>
  <si>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</si>
  <si>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</si>
  <si>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</si>
  <si>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</si>
  <si>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</si>
  <si>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</si>
  <si>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</si>
  <si>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</si>
  <si>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</si>
  <si>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</si>
  <si>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</si>
  <si>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</si>
  <si>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</si>
  <si>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</si>
  <si>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</si>
  <si>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</si>
  <si>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</si>
  <si>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</si>
  <si>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</si>
  <si>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</si>
  <si>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</si>
  <si>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</si>
  <si>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</si>
  <si>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</si>
  <si>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</si>
  <si>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</si>
  <si>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</si>
  <si>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</si>
  <si>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</si>
  <si>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</si>
  <si>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</si>
  <si>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</si>
  <si>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</si>
  <si>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</si>
  <si>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</si>
  <si>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</si>
  <si>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</si>
  <si>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</si>
  <si>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</si>
  <si>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</si>
  <si>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</si>
  <si>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</si>
  <si>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</si>
  <si>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</si>
  <si>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</si>
  <si>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</si>
  <si>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</si>
  <si>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</si>
  <si>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</si>
  <si>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</si>
  <si>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</si>
  <si>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</si>
  <si>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</si>
  <si>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</si>
  <si>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</si>
  <si>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</si>
  <si>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</si>
  <si>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</si>
  <si>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</si>
  <si>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</si>
  <si>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</si>
  <si>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</si>
  <si>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</si>
  <si>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</si>
  <si>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</si>
  <si>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</si>
  <si>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</si>
  <si>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</si>
  <si>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</si>
  <si>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</si>
  <si>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</si>
  <si>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</si>
  <si>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</si>
  <si>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</si>
  <si>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</si>
  <si>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</si>
  <si>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</si>
  <si>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</si>
  <si>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</si>
  <si>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</si>
  <si>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</si>
  <si>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</si>
  <si>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</si>
  <si>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</si>
  <si>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</si>
  <si>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</si>
  <si>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</si>
  <si>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</si>
  <si>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</si>
  <si>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</si>
  <si>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</si>
  <si>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</si>
  <si>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</si>
  <si>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</si>
  <si>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</si>
  <si>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</si>
  <si>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</si>
  <si>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</si>
  <si>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</si>
  <si>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</si>
  <si>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</si>
  <si>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</si>
  <si>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</si>
  <si>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</si>
  <si>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</si>
  <si>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</si>
  <si>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</si>
  <si>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</si>
  <si>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</si>
  <si>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</si>
  <si>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</si>
  <si>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</si>
  <si>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</si>
  <si>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</si>
  <si>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</si>
  <si>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</si>
  <si>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</si>
  <si>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</si>
  <si>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</si>
  <si>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</si>
  <si>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</si>
  <si>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</si>
  <si>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</si>
  <si>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</si>
  <si>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</si>
  <si>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</si>
  <si>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</si>
  <si>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</si>
  <si>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</si>
  <si>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</si>
  <si>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</si>
  <si>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</si>
  <si>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</si>
  <si>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</si>
  <si>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</si>
  <si>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</si>
  <si>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</si>
  <si>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</si>
  <si>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</si>
  <si>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</si>
  <si>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</si>
  <si>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</si>
  <si>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</si>
  <si>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</si>
  <si>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</si>
  <si>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</si>
  <si>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</si>
  <si>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</si>
  <si>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</si>
  <si>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</si>
  <si>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</si>
  <si>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</si>
  <si>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</si>
  <si>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</si>
  <si>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</si>
  <si>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</si>
  <si>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</si>
  <si>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</si>
  <si>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</si>
  <si>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</si>
  <si>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</si>
  <si>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</si>
  <si>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</si>
  <si>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</si>
  <si>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</si>
  <si>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</si>
  <si>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</si>
  <si>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</si>
  <si>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</si>
  <si>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</si>
  <si>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</si>
  <si>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</si>
  <si>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</si>
  <si>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</si>
  <si>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</si>
  <si>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</si>
  <si>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</si>
  <si>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</si>
  <si>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</si>
  <si>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</si>
  <si>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</si>
  <si>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</si>
  <si>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</si>
  <si>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</si>
  <si>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</si>
  <si>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</si>
  <si>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</si>
  <si>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</si>
  <si>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</si>
  <si>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</si>
  <si>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</si>
  <si>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</si>
  <si>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</si>
  <si>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</si>
  <si>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</si>
  <si>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</si>
  <si>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</si>
  <si>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</si>
  <si>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</si>
  <si>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</si>
  <si>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</si>
  <si>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</si>
  <si>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</si>
  <si>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</si>
  <si>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</si>
  <si>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</si>
  <si>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</si>
  <si>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</si>
  <si>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</si>
  <si>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</si>
  <si>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</si>
  <si>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</si>
  <si>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</si>
  <si>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</si>
  <si>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</si>
  <si>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</si>
  <si>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</si>
  <si>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</si>
  <si>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</si>
  <si>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</si>
  <si>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</si>
  <si>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</si>
  <si>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</si>
  <si>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</si>
  <si>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</si>
  <si>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</si>
  <si>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</si>
  <si>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</si>
  <si>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</si>
  <si>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</si>
  <si>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</si>
  <si>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</si>
  <si>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</si>
  <si>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</si>
  <si>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</si>
  <si>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</si>
  <si>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</si>
  <si>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</si>
  <si>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</si>
  <si>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</si>
  <si>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</si>
  <si>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</si>
  <si>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</si>
  <si>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</si>
  <si>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</si>
  <si>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</si>
  <si>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</si>
  <si>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</si>
  <si>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</si>
  <si>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</si>
  <si>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</si>
  <si>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</si>
  <si>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</si>
  <si>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</si>
  <si>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</si>
  <si>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</si>
  <si>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</si>
  <si>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</si>
  <si>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</si>
  <si>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</si>
  <si>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</si>
  <si>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</si>
  <si>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</si>
  <si>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</si>
  <si>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</si>
  <si>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</si>
  <si>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</si>
  <si>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</si>
  <si>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</si>
  <si>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</si>
  <si>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</si>
  <si>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</si>
  <si>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</si>
  <si>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</si>
  <si>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</si>
  <si>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</si>
  <si>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</si>
  <si>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</si>
  <si>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</si>
  <si>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</si>
  <si>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</si>
  <si>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</si>
  <si>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</si>
  <si>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</si>
  <si>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</si>
  <si>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</si>
  <si>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</si>
  <si>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</si>
  <si>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</si>
  <si>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</si>
  <si>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</si>
  <si>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</si>
  <si>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</si>
  <si>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</si>
  <si>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</si>
  <si>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</si>
  <si>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</si>
  <si>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</si>
  <si>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</si>
  <si>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</si>
  <si>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</si>
  <si>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</si>
  <si>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</si>
  <si>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</si>
  <si>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</si>
  <si>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</si>
  <si>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</si>
  <si>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</si>
  <si>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</si>
  <si>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</si>
  <si>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</si>
  <si>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</si>
  <si>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</si>
  <si>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</si>
  <si>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</si>
  <si>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</si>
  <si>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</si>
  <si>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</si>
  <si>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</si>
  <si>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</si>
  <si>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</si>
  <si>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</si>
  <si>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</si>
  <si>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</si>
  <si>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</si>
  <si>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</si>
  <si>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</si>
  <si>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</si>
  <si>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</si>
  <si>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</si>
  <si>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</si>
  <si>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</si>
  <si>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</si>
  <si>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</si>
  <si>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</si>
  <si>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</si>
  <si>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</si>
  <si>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</si>
  <si>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</si>
  <si>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</si>
  <si>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</si>
  <si>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</si>
  <si>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</si>
  <si>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</si>
  <si>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</si>
  <si>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</si>
  <si>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</si>
  <si>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</si>
  <si>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</si>
  <si>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</si>
  <si>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</si>
  <si>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</si>
  <si>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</si>
  <si>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</si>
  <si>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</si>
  <si>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</si>
  <si>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</si>
  <si>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</si>
  <si>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</si>
  <si>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</si>
  <si>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</si>
  <si>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</si>
  <si>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</si>
  <si>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</si>
  <si>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</si>
  <si>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</si>
  <si>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</si>
  <si>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</si>
  <si>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</si>
  <si>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</si>
  <si>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</si>
  <si>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</si>
  <si>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</si>
  <si>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</si>
  <si>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</si>
  <si>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</si>
  <si>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</si>
  <si>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</si>
  <si>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</si>
  <si>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</si>
  <si>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</si>
  <si>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</si>
  <si>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</si>
  <si>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</si>
  <si>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</si>
  <si>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</si>
  <si>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</si>
  <si>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</si>
  <si>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</si>
  <si>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</si>
  <si>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</si>
  <si>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</si>
  <si>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</si>
  <si>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</si>
  <si>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</si>
  <si>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</si>
  <si>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</si>
  <si>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</si>
  <si>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</si>
  <si>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</si>
  <si>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</si>
  <si>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</si>
  <si>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</si>
  <si>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</si>
  <si>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</si>
  <si>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</si>
  <si>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</si>
  <si>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</si>
  <si>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</si>
  <si>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</si>
  <si>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</si>
  <si>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</si>
  <si>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</si>
  <si>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</si>
  <si>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</si>
  <si>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</si>
  <si>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</si>
  <si>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</si>
  <si>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</si>
  <si>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</si>
  <si>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</si>
  <si>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</si>
  <si>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</si>
  <si>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</si>
  <si>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</si>
  <si>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</si>
  <si>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</si>
  <si>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</si>
  <si>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</si>
  <si>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</si>
  <si>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</si>
  <si>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</si>
  <si>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</si>
  <si>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</si>
  <si>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</si>
  <si>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</si>
  <si>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</si>
  <si>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</si>
  <si>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</si>
  <si>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</si>
  <si>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</si>
  <si>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</si>
  <si>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</si>
  <si>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</si>
  <si>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</si>
  <si>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</si>
  <si>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</si>
  <si>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</si>
  <si>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</si>
  <si>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</si>
  <si>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</si>
  <si>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</si>
  <si>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</si>
  <si>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</si>
  <si>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</si>
  <si>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</si>
  <si>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</si>
  <si>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</si>
  <si>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</si>
  <si>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</si>
  <si>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</si>
  <si>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</si>
  <si>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</si>
  <si>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</si>
  <si>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</si>
  <si>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</si>
  <si>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</si>
  <si>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</si>
  <si>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</si>
  <si>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</si>
  <si>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</si>
  <si>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</si>
  <si>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</si>
  <si>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</si>
  <si>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</si>
  <si>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</si>
  <si>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</si>
  <si>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</si>
  <si>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</si>
  <si>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</si>
  <si>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</si>
  <si>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</si>
  <si>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</si>
  <si>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</si>
  <si>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</si>
  <si>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</si>
  <si>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</si>
  <si>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</si>
  <si>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</si>
  <si>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</si>
  <si>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</si>
  <si>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</si>
  <si>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</si>
  <si>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</si>
  <si>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</si>
  <si>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</si>
  <si>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</si>
  <si>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</si>
  <si>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</si>
  <si>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</si>
  <si>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</si>
  <si>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</si>
  <si>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</si>
  <si>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</si>
  <si>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</si>
  <si>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</si>
  <si>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</si>
  <si>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</si>
  <si>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</si>
  <si>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</si>
  <si>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</si>
  <si>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</si>
  <si>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</si>
  <si>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</si>
  <si>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</si>
  <si>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</si>
  <si>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</si>
  <si>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</si>
  <si>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</si>
  <si>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</si>
  <si>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</si>
  <si>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</si>
  <si>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</si>
  <si>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</si>
  <si>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</si>
  <si>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</si>
  <si>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</si>
  <si>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</si>
  <si>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</si>
  <si>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</si>
  <si>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</si>
  <si>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</si>
  <si>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</si>
  <si>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</si>
  <si>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</si>
  <si>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</si>
  <si>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</si>
  <si>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</si>
  <si>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</si>
  <si>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</si>
  <si>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</si>
  <si>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</si>
  <si>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</si>
  <si>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</si>
  <si>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</si>
  <si>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</si>
  <si>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</si>
  <si>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</si>
  <si>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</si>
  <si>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</si>
  <si>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</si>
  <si>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</si>
  <si>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</si>
  <si>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</si>
  <si>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</si>
  <si>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</si>
  <si>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</si>
  <si>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</si>
  <si>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</si>
  <si>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</si>
  <si>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</si>
  <si>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</si>
  <si>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</si>
  <si>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</si>
  <si>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</si>
  <si>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</si>
  <si>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</si>
  <si>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</si>
  <si>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</si>
  <si>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</si>
  <si>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</si>
  <si>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</si>
  <si>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</si>
  <si>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</si>
  <si>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</si>
  <si>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</si>
  <si>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</si>
  <si>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</si>
  <si>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</si>
  <si>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</si>
  <si>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</si>
  <si>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</si>
  <si>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</si>
  <si>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</si>
  <si>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</si>
  <si>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</si>
  <si>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</si>
  <si>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</si>
  <si>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</si>
  <si>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</si>
  <si>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</si>
  <si>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</si>
  <si>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</si>
  <si>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</si>
  <si>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</si>
  <si>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</si>
  <si>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</si>
  <si>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</si>
  <si>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</si>
  <si>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</si>
  <si>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</si>
  <si>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</si>
  <si>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</si>
  <si>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</si>
  <si>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</si>
  <si>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</si>
  <si>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</si>
  <si>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</si>
  <si>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</si>
  <si>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</si>
  <si>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</si>
  <si>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</si>
  <si>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</si>
  <si>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</si>
  <si>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</si>
  <si>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</si>
  <si>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</si>
  <si>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</si>
  <si>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</si>
  <si>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</si>
  <si>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</si>
  <si>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</si>
  <si>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</si>
  <si>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</si>
  <si>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</si>
  <si>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</si>
  <si>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</si>
  <si>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</si>
  <si>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</si>
  <si>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</si>
  <si>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</si>
  <si>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</si>
  <si>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</si>
  <si>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</si>
  <si>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</si>
  <si>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</si>
  <si>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</si>
  <si>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</si>
  <si>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</si>
  <si>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</si>
  <si>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</si>
  <si>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</si>
  <si>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</si>
  <si>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</si>
  <si>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</si>
  <si>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</si>
  <si>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</si>
  <si>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</si>
  <si>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</si>
  <si>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</si>
  <si>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</si>
  <si>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</si>
  <si>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</si>
  <si>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</si>
  <si>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</si>
  <si>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</si>
  <si>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</si>
  <si>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</si>
  <si>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</si>
  <si>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</si>
  <si>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</si>
  <si>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</si>
  <si>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</si>
  <si>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</si>
  <si>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</si>
  <si>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</si>
  <si>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</si>
  <si>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</si>
  <si>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</si>
  <si>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</si>
  <si>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</si>
  <si>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</si>
  <si>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</si>
  <si>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</si>
  <si>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</si>
  <si>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</si>
  <si>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</si>
  <si>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</si>
  <si>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</si>
  <si>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</si>
  <si>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</si>
  <si>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</si>
  <si>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</si>
  <si>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</si>
  <si>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</si>
  <si>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</si>
  <si>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</si>
  <si>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</si>
  <si>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</si>
  <si>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</si>
  <si>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</si>
  <si>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</si>
  <si>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</si>
  <si>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</si>
  <si>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</si>
  <si>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</si>
  <si>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</si>
  <si>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</si>
  <si>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</si>
  <si>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</si>
  <si>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</si>
  <si>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</si>
  <si>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</si>
  <si>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</si>
  <si>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</si>
  <si>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</si>
  <si>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</si>
  <si>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</si>
  <si>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</si>
  <si>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</si>
  <si>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</si>
  <si>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</si>
  <si>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</si>
  <si>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</si>
  <si>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</si>
  <si>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</si>
  <si>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</si>
  <si>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</si>
  <si>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</si>
  <si>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</si>
  <si>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</si>
  <si>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</si>
  <si>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</si>
  <si>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</si>
  <si>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</si>
  <si>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</si>
  <si>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</si>
  <si>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</si>
  <si>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</si>
  <si>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</si>
  <si>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</si>
  <si>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</si>
  <si>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</si>
  <si>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</si>
  <si>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</si>
  <si>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</si>
  <si>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</si>
  <si>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</si>
  <si>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</si>
  <si>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</si>
  <si>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</si>
  <si>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</si>
  <si>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</si>
  <si>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</si>
  <si>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</si>
  <si>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</si>
  <si>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</si>
  <si>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</si>
  <si>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</si>
  <si>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</si>
  <si>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</si>
  <si>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</si>
  <si>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</si>
  <si>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</si>
  <si>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</si>
  <si>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</si>
  <si>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</si>
  <si>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</si>
  <si>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</si>
  <si>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</si>
  <si>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</si>
  <si>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</si>
  <si>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</si>
  <si>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</si>
  <si>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</si>
  <si>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</si>
  <si>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</si>
  <si>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</si>
  <si>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</si>
  <si>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</si>
  <si>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</si>
  <si>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</si>
  <si>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</si>
  <si>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</si>
  <si>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</si>
  <si>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</si>
  <si>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</si>
  <si>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</si>
  <si>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</si>
  <si>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</si>
  <si>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</si>
  <si>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</si>
  <si>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</si>
  <si>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</si>
  <si>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</si>
  <si>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</si>
  <si>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</si>
  <si>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</si>
  <si>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</si>
  <si>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</si>
  <si>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</si>
  <si>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</si>
  <si>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</si>
  <si>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</si>
  <si>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</si>
  <si>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</si>
  <si>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</si>
  <si>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</si>
  <si>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</si>
  <si>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</si>
  <si>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</si>
  <si>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</si>
  <si>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</si>
  <si>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</si>
  <si>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</si>
  <si>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</si>
  <si>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</si>
  <si>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</si>
  <si>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</si>
  <si>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</si>
  <si>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</si>
  <si>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</si>
  <si>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</si>
  <si>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</si>
  <si>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</si>
  <si>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</si>
  <si>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</si>
  <si>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</si>
  <si>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</si>
  <si>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</si>
  <si>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</si>
  <si>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</si>
  <si>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</si>
  <si>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</si>
  <si>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</si>
  <si>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</si>
  <si>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</si>
  <si>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</si>
  <si>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</si>
  <si>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</si>
  <si>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</si>
  <si>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</si>
  <si>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</si>
  <si>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</si>
  <si>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</si>
  <si>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</si>
  <si>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</si>
  <si>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</si>
  <si>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</si>
  <si>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</si>
  <si>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</si>
  <si>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</si>
  <si>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</si>
  <si>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</si>
  <si>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</si>
  <si>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</si>
  <si>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</si>
  <si>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</si>
  <si>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</si>
  <si>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</si>
  <si>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</si>
  <si>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</si>
  <si>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</si>
  <si>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</si>
  <si>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</si>
  <si>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</si>
  <si>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</si>
  <si>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</si>
  <si>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</si>
  <si>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</si>
  <si>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</si>
  <si>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</si>
  <si>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</si>
  <si>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</si>
  <si>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</si>
  <si>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</si>
  <si>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</si>
  <si>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</si>
  <si>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</si>
  <si>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</si>
  <si>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</si>
  <si>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</si>
  <si>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</si>
  <si>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</si>
  <si>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</si>
  <si>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</si>
  <si>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</si>
  <si>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</si>
  <si>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</si>
  <si>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</si>
  <si>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</si>
  <si>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</si>
  <si>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</si>
  <si>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</si>
  <si>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</si>
  <si>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</si>
  <si>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</si>
  <si>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</si>
  <si>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</si>
  <si>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</si>
  <si>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</si>
  <si>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</si>
  <si>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</si>
  <si>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</si>
  <si>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</si>
  <si>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</si>
  <si>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</si>
  <si>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</si>
  <si>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</si>
  <si>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</si>
  <si>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</si>
  <si>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</si>
  <si>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</si>
  <si>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</si>
  <si>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</si>
  <si>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</si>
  <si>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</si>
  <si>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</si>
  <si>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</si>
  <si>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</si>
  <si>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</si>
  <si>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</si>
  <si>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</si>
  <si>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</si>
  <si>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</si>
  <si>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</si>
  <si>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</si>
  <si>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</si>
  <si>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</si>
  <si>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</si>
  <si>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</si>
  <si>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</si>
  <si>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</si>
  <si>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</si>
  <si>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</si>
  <si>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</si>
  <si>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</si>
  <si>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</si>
  <si>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</si>
  <si>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</si>
  <si>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</si>
  <si>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</si>
  <si>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</si>
  <si>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</si>
  <si>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</si>
  <si>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</si>
  <si>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</si>
  <si>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</si>
  <si>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</si>
  <si>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</si>
  <si>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</si>
  <si>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</si>
  <si>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</si>
  <si>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</si>
  <si>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</si>
  <si>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</si>
  <si>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</si>
  <si>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</si>
  <si>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</si>
  <si>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</si>
  <si>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</si>
  <si>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</si>
  <si>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</si>
  <si>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</si>
  <si>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</si>
  <si>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</si>
  <si>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</si>
  <si>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</si>
  <si>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</si>
  <si>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</si>
  <si>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</si>
  <si>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</si>
  <si>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</si>
  <si>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</si>
  <si>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</si>
  <si>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</si>
  <si>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</si>
  <si>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</si>
  <si>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</si>
  <si>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</si>
  <si>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</si>
  <si>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</si>
  <si>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</si>
  <si>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</si>
  <si>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</si>
  <si>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</si>
  <si>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</si>
  <si>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</si>
  <si>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</si>
  <si>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</si>
  <si>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</si>
  <si>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</si>
  <si>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</si>
  <si>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</si>
  <si>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</si>
  <si>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</si>
  <si>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</si>
  <si>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</si>
  <si>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</si>
  <si>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</si>
  <si>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</si>
  <si>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</si>
  <si>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</si>
  <si>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</si>
  <si>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</si>
  <si>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</si>
  <si>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</si>
  <si>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</si>
  <si>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</si>
  <si>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</si>
  <si>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</si>
  <si>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</si>
  <si>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</si>
  <si>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</si>
  <si>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</si>
  <si>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</si>
  <si>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</si>
  <si>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</si>
  <si>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</si>
  <si>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</si>
  <si>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</si>
  <si>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</si>
  <si>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</si>
  <si>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</si>
  <si>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</si>
  <si>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</si>
  <si>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</si>
  <si>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</si>
  <si>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</si>
  <si>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</si>
  <si>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</si>
  <si>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</si>
  <si>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</si>
  <si>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</si>
  <si>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</si>
  <si>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</si>
  <si>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</si>
  <si>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</si>
  <si>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</si>
  <si>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</si>
  <si>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</si>
  <si>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</si>
  <si>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</si>
  <si>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</si>
  <si>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</si>
  <si>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</si>
  <si>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</si>
  <si>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</si>
  <si>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</si>
  <si>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</si>
  <si>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</si>
  <si>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</si>
  <si>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</si>
  <si>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</si>
  <si>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</si>
  <si>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</si>
  <si>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</si>
  <si>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</si>
  <si>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</si>
  <si>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</si>
  <si>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</si>
  <si>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</si>
  <si>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</si>
  <si>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</si>
  <si>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</si>
  <si>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</si>
  <si>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</si>
  <si>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</si>
  <si>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</si>
  <si>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</si>
  <si>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</si>
  <si>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</si>
  <si>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</si>
  <si>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</si>
  <si>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</si>
  <si>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</si>
  <si>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</si>
  <si>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</si>
  <si>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</si>
  <si>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</si>
  <si>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</si>
  <si>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</si>
  <si>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</si>
  <si>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</si>
  <si>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</si>
  <si>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</si>
  <si>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</si>
  <si>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</si>
  <si>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</si>
  <si>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</si>
  <si>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</si>
  <si>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</si>
  <si>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</si>
  <si>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</si>
  <si>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</si>
  <si>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</si>
  <si>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</si>
  <si>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</si>
  <si>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</si>
  <si>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</si>
  <si>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</si>
  <si>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</si>
  <si>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</si>
  <si>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</si>
  <si>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</si>
  <si>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</si>
  <si>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</si>
  <si>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</si>
  <si>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</si>
  <si>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</si>
  <si>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</si>
  <si>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</si>
  <si>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</si>
  <si>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</si>
  <si>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</si>
  <si>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</si>
  <si>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</si>
  <si>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</si>
  <si>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</si>
  <si>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</si>
  <si>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</si>
  <si>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</si>
  <si>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</si>
  <si>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</si>
  <si>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</si>
  <si>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</si>
  <si>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</si>
  <si>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</si>
  <si>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</si>
  <si>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</si>
  <si>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</si>
  <si>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</si>
  <si>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</si>
  <si>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</si>
  <si>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</si>
  <si>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</si>
  <si>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</si>
  <si>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</si>
  <si>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</si>
  <si>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</si>
  <si>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</si>
  <si>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</si>
  <si>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</si>
  <si>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</si>
  <si>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</si>
  <si>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</si>
  <si>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</si>
  <si>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</si>
  <si>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</si>
  <si>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</si>
  <si>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</si>
  <si>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</si>
  <si>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</si>
  <si>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</si>
  <si>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</si>
  <si>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</si>
  <si>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</si>
  <si>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</si>
  <si>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</si>
  <si>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</si>
  <si>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</si>
  <si>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</si>
  <si>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</si>
  <si>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</si>
  <si>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</si>
  <si>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</si>
  <si>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</si>
  <si>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</si>
  <si>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</si>
  <si>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</si>
  <si>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</si>
  <si>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</si>
  <si>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</si>
  <si>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</si>
  <si>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</si>
  <si>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</si>
  <si>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</si>
  <si>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</si>
  <si>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</si>
  <si>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</si>
  <si>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</si>
  <si>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</si>
  <si>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</si>
  <si>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</si>
  <si>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</si>
  <si>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</si>
  <si>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</si>
  <si>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</si>
  <si>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</si>
  <si>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</si>
  <si>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</si>
  <si>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</si>
  <si>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</si>
  <si>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</si>
  <si>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</si>
  <si>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</si>
  <si>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</si>
  <si>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</si>
  <si>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</si>
  <si>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</si>
  <si>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</si>
  <si>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</si>
  <si>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</si>
  <si>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</si>
  <si>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</si>
  <si>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</si>
  <si>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</si>
  <si>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</si>
  <si>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</si>
  <si>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</si>
  <si>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</si>
  <si>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</si>
  <si>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</si>
  <si>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</si>
  <si>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</si>
  <si>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</si>
  <si>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</si>
  <si>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</si>
  <si>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</si>
  <si>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</si>
  <si>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</si>
  <si>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</si>
  <si>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</si>
  <si>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</si>
  <si>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</si>
  <si>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</si>
  <si>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</si>
  <si>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</si>
  <si>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</si>
  <si>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</si>
  <si>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</si>
  <si>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</si>
  <si>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</si>
  <si>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</si>
  <si>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</si>
  <si>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</si>
  <si>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</si>
  <si>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</si>
  <si>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</si>
  <si>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</si>
  <si>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</si>
  <si>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</si>
  <si>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</si>
  <si>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</si>
  <si>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</si>
  <si>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</si>
  <si>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</si>
  <si>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</si>
  <si>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</si>
  <si>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</si>
  <si>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</si>
  <si>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</si>
  <si>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</si>
  <si>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</si>
  <si>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</si>
  <si>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</si>
  <si>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</si>
  <si>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</si>
  <si>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</si>
  <si>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</si>
  <si>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</si>
  <si>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</si>
  <si>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</si>
  <si>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</si>
  <si>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</si>
  <si>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</si>
  <si>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</si>
  <si>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</si>
  <si>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</si>
  <si>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</si>
  <si>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</si>
  <si>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</si>
  <si>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</si>
  <si>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</si>
  <si>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</si>
  <si>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</si>
  <si>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</si>
  <si>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</si>
  <si>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</si>
  <si>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</si>
  <si>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</si>
  <si>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</si>
  <si>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</si>
  <si>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</si>
  <si>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</si>
  <si>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</si>
  <si>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</si>
  <si>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</si>
  <si>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</si>
  <si>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</si>
  <si>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</si>
  <si>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</si>
  <si>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</si>
  <si>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</si>
  <si>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</si>
  <si>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</si>
  <si>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</si>
  <si>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</si>
  <si>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</si>
  <si>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</si>
  <si>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</si>
  <si>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</si>
  <si>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</si>
  <si>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</si>
  <si>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</si>
  <si>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</si>
  <si>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</si>
  <si>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</si>
  <si>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</si>
  <si>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</si>
  <si>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</si>
  <si>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</si>
  <si>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</si>
  <si>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</si>
  <si>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</si>
  <si>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</si>
  <si>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</si>
  <si>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</si>
  <si>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</si>
  <si>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</si>
  <si>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</si>
  <si>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</si>
  <si>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</si>
  <si>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</si>
  <si>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</si>
  <si>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</si>
  <si>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</si>
  <si>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</si>
  <si>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</si>
  <si>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</si>
  <si>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</si>
  <si>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</si>
  <si>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</si>
  <si>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</si>
  <si>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</si>
  <si>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</si>
  <si>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</si>
  <si>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</si>
  <si>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</si>
  <si>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</si>
  <si>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</si>
  <si>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</si>
  <si>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</si>
  <si>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</si>
  <si>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</si>
  <si>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</si>
  <si>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</si>
  <si>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</si>
  <si>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</si>
  <si>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</si>
  <si>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</si>
  <si>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</si>
  <si>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</si>
  <si>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</si>
  <si>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</si>
  <si>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</si>
  <si>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</si>
  <si>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</si>
  <si>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</si>
  <si>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</si>
  <si>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</si>
  <si>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</si>
  <si>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</si>
  <si>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</si>
  <si>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</si>
  <si>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</si>
  <si>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</si>
  <si>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</si>
  <si>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</si>
  <si>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</si>
  <si>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</si>
  <si>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</si>
  <si>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</si>
  <si>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</si>
  <si>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</si>
  <si>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</si>
  <si>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</si>
  <si>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</si>
  <si>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</si>
  <si>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</si>
  <si>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</si>
  <si>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</si>
  <si>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</si>
  <si>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</si>
  <si>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</si>
  <si>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</si>
  <si>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</si>
  <si>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</si>
  <si>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</si>
  <si>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</si>
  <si>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</si>
  <si>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</si>
  <si>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</si>
  <si>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</si>
  <si>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</si>
  <si>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</si>
  <si>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</si>
  <si>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</si>
  <si>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</si>
  <si>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</si>
  <si>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</si>
  <si>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</si>
  <si>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</si>
  <si>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</si>
  <si>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</si>
  <si>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</si>
  <si>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</si>
  <si>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</si>
  <si>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</si>
  <si>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</si>
  <si>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</si>
  <si>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</si>
  <si>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</si>
  <si>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</si>
  <si>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</si>
  <si>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</si>
  <si>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</si>
  <si>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</si>
  <si>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</si>
  <si>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</si>
  <si>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</si>
  <si>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</si>
  <si>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</si>
  <si>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</si>
  <si>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</si>
  <si>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</si>
  <si>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</si>
  <si>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</si>
  <si>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</si>
  <si>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</si>
  <si>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</si>
  <si>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</si>
  <si>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</si>
  <si>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</si>
  <si>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</si>
  <si>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</si>
  <si>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</si>
  <si>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</si>
  <si>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</si>
  <si>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</si>
  <si>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</si>
  <si>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</si>
  <si>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</si>
  <si>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</si>
  <si>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</si>
  <si>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</si>
  <si>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</si>
  <si>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</si>
  <si>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</si>
  <si>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</si>
  <si>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</si>
  <si>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</si>
  <si>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</si>
  <si>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</si>
  <si>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</si>
  <si>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</si>
  <si>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</si>
  <si>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</si>
  <si>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</si>
  <si>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</si>
  <si>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</si>
  <si>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</si>
  <si>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</si>
  <si>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</si>
  <si>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</si>
  <si>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</si>
  <si>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</si>
  <si>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</si>
  <si>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</si>
  <si>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</si>
  <si>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</si>
  <si>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</si>
  <si>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</si>
  <si>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</si>
  <si>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</si>
  <si>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</si>
  <si>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</si>
  <si>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</si>
  <si>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</si>
  <si>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</si>
  <si>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</si>
  <si>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</si>
  <si>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</si>
  <si>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</si>
  <si>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</si>
  <si>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</si>
  <si>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</si>
  <si>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</si>
  <si>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</si>
  <si>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</si>
  <si>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</si>
  <si>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</si>
  <si>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</si>
  <si>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</si>
  <si>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</si>
  <si>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</si>
  <si>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</si>
  <si>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</si>
  <si>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</si>
  <si>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</si>
  <si>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</si>
  <si>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</si>
  <si>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</si>
  <si>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</si>
  <si>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</si>
  <si>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</si>
  <si>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</si>
  <si>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</si>
  <si>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</si>
  <si>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</si>
  <si>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</si>
  <si>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</si>
  <si>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</si>
  <si>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</si>
  <si>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</si>
  <si>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</si>
  <si>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</si>
  <si>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</si>
  <si>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</si>
  <si>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</si>
  <si>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</si>
  <si>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</si>
  <si>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</si>
  <si>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</si>
  <si>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</si>
  <si>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</si>
  <si>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</si>
  <si>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</si>
  <si>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</si>
  <si>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</si>
  <si>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</si>
  <si>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</si>
  <si>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</si>
  <si>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</si>
  <si>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</si>
  <si>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</si>
  <si>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</si>
  <si>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</si>
  <si>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</si>
  <si>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</si>
  <si>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</si>
  <si>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</si>
  <si>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</si>
  <si>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</si>
  <si>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</si>
  <si>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</si>
  <si>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</si>
  <si>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</si>
  <si>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</si>
  <si>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</si>
  <si>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</si>
  <si>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</si>
  <si>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</si>
  <si>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</si>
  <si>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</si>
  <si>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</si>
  <si>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</si>
  <si>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</si>
  <si>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</si>
  <si>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</si>
  <si>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</si>
  <si>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</si>
  <si>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</si>
  <si>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</si>
  <si>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</si>
  <si>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</si>
  <si>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</si>
  <si>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</si>
  <si>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</si>
  <si>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</si>
  <si>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</si>
  <si>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</si>
  <si>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</si>
  <si>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</si>
  <si>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</si>
  <si>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</si>
  <si>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</si>
  <si>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</si>
  <si>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</si>
  <si>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</si>
  <si>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</si>
  <si>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</si>
  <si>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</si>
  <si>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</si>
  <si>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</si>
  <si>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</si>
  <si>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</si>
  <si>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</si>
  <si>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</si>
  <si>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</si>
  <si>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</si>
  <si>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</si>
  <si>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</si>
  <si>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</si>
  <si>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</si>
  <si>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</si>
  <si>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</si>
  <si>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</si>
  <si>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</si>
  <si>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</si>
  <si>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</si>
  <si>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</si>
  <si>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</si>
  <si>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</si>
  <si>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</si>
  <si>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</si>
  <si>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</si>
  <si>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</si>
  <si>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</si>
  <si>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</si>
  <si>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</si>
  <si>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</si>
  <si>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</si>
  <si>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</si>
  <si>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</si>
  <si>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</si>
  <si>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</si>
  <si>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</si>
  <si>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</si>
  <si>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</si>
  <si>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</si>
  <si>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</si>
  <si>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</si>
  <si>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</si>
  <si>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</si>
  <si>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</si>
  <si>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</si>
  <si>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</si>
  <si>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</si>
  <si>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</si>
  <si>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</si>
  <si>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</si>
  <si>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</si>
  <si>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</si>
  <si>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</si>
  <si>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</si>
  <si>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</si>
  <si>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</si>
  <si>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</si>
  <si>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</si>
  <si>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</si>
  <si>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</si>
  <si>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</si>
  <si>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</si>
  <si>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</si>
  <si>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</si>
  <si>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</si>
  <si>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</si>
  <si>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</si>
  <si>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</si>
  <si>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</si>
  <si>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</si>
  <si>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</si>
  <si>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</si>
  <si>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</si>
  <si>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</si>
  <si>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</si>
  <si>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</si>
  <si>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</si>
  <si>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</si>
  <si>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</si>
  <si>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</si>
  <si>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</si>
  <si>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</si>
  <si>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</si>
  <si>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</si>
  <si>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</si>
  <si>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</si>
  <si>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</si>
  <si>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</si>
  <si>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</si>
  <si>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</si>
  <si>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</si>
  <si>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</si>
  <si>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</si>
  <si>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</si>
  <si>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</si>
  <si>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</si>
  <si>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</si>
  <si>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</si>
  <si>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</si>
  <si>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</si>
  <si>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</si>
  <si>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</si>
  <si>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</si>
  <si>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</si>
  <si>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</si>
  <si>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</si>
  <si>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</si>
  <si>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</si>
  <si>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</si>
  <si>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</si>
  <si>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</si>
  <si>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</si>
  <si>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</si>
  <si>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</si>
  <si>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</si>
  <si>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</si>
  <si>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</si>
  <si>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</si>
  <si>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</si>
  <si>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</si>
  <si>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</si>
  <si>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</si>
  <si>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</si>
  <si>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</si>
  <si>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</si>
  <si>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</si>
  <si>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</si>
  <si>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</si>
  <si>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</si>
  <si>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</si>
  <si>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</si>
  <si>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</si>
  <si>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</si>
  <si>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</si>
  <si>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</si>
  <si>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</si>
  <si>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</si>
  <si>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</si>
  <si>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</si>
  <si>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</si>
  <si>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</si>
  <si>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</si>
  <si>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</si>
  <si>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</si>
  <si>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</si>
  <si>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</si>
  <si>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</si>
  <si>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</si>
  <si>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</si>
  <si>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</si>
  <si>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</si>
  <si>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</si>
  <si>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</si>
  <si>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</si>
  <si>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</si>
  <si>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</si>
  <si>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</si>
  <si>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</si>
  <si>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</si>
  <si>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</si>
  <si>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</si>
  <si>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</si>
  <si>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</si>
  <si>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</si>
  <si>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</si>
  <si>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</si>
  <si>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</si>
  <si>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</si>
  <si>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</si>
  <si>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</si>
  <si>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</si>
  <si>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</si>
  <si>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</si>
  <si>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</si>
  <si>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</si>
  <si>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</si>
  <si>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</si>
  <si>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</si>
  <si>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</si>
  <si>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</si>
  <si>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</si>
  <si>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</si>
  <si>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</si>
  <si>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</si>
  <si>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</si>
  <si>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</si>
  <si>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</si>
  <si>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</si>
  <si>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</si>
  <si>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</si>
  <si>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</si>
  <si>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</si>
  <si>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</si>
  <si>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</si>
  <si>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</si>
  <si>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</si>
  <si>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</si>
  <si>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</si>
  <si>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</si>
  <si>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</si>
  <si>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</si>
  <si>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</si>
  <si>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</si>
  <si>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</si>
  <si>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</si>
  <si>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</si>
  <si>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</si>
  <si>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</si>
  <si>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</si>
  <si>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</si>
  <si>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</si>
  <si>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</si>
  <si>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</si>
  <si>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</si>
  <si>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</si>
  <si>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</si>
  <si>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</si>
  <si>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</si>
  <si>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</si>
  <si>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</si>
  <si>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</si>
  <si>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</si>
  <si>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</si>
  <si>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</si>
  <si>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</si>
  <si>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</si>
  <si>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</si>
  <si>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</si>
  <si>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</si>
  <si>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</si>
  <si>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</si>
  <si>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</si>
  <si>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</si>
  <si>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</si>
  <si>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</si>
  <si>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</si>
  <si>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</si>
  <si>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</si>
  <si>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</si>
  <si>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</si>
  <si>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</si>
  <si>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</si>
  <si>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</si>
  <si>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</si>
  <si>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</si>
  <si>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</si>
  <si>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</si>
  <si>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</si>
  <si>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</si>
  <si>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</si>
  <si>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</si>
  <si>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</si>
  <si>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</si>
  <si>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</si>
  <si>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</si>
  <si>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</si>
  <si>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</si>
  <si>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</si>
  <si>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</si>
  <si>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</si>
  <si>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</si>
  <si>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</si>
  <si>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</si>
  <si>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</si>
  <si>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</si>
  <si>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</si>
  <si>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</si>
  <si>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</si>
  <si>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</si>
  <si>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</si>
  <si>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</si>
  <si>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</si>
  <si>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</si>
  <si>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</si>
  <si>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</si>
  <si>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</si>
  <si>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</si>
  <si>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</si>
  <si>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</si>
  <si>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</si>
  <si>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</si>
  <si>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</si>
  <si>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</si>
  <si>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</si>
  <si>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</si>
  <si>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</si>
  <si>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</si>
  <si>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</si>
  <si>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</si>
  <si>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</si>
  <si>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</si>
  <si>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</si>
  <si>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</si>
  <si>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</si>
  <si>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</si>
  <si>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</si>
  <si>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</si>
  <si>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</si>
  <si>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</si>
  <si>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</si>
  <si>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</si>
  <si>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</si>
  <si>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</si>
  <si>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</si>
  <si>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</si>
  <si>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</si>
  <si>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</si>
  <si>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</si>
  <si>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</si>
  <si>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</si>
  <si>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</si>
  <si>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</si>
  <si>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</si>
  <si>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</si>
  <si>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</si>
  <si>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</si>
  <si>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</si>
  <si>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</si>
  <si>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</si>
  <si>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</si>
  <si>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</si>
  <si>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</si>
  <si>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</si>
  <si>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</si>
  <si>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</si>
  <si>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</si>
  <si>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</si>
  <si>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</si>
  <si>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</si>
  <si>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</si>
  <si>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</si>
  <si>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</si>
  <si>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</si>
  <si>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</si>
  <si>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</si>
  <si>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</si>
  <si>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</si>
  <si>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</si>
  <si>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</si>
  <si>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</si>
  <si>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</si>
  <si>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</si>
  <si>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</si>
  <si>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</si>
  <si>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</si>
  <si>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</si>
  <si>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</si>
  <si>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</si>
  <si>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</si>
  <si>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</si>
  <si>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</si>
  <si>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</si>
  <si>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</si>
  <si>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</si>
  <si>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</si>
  <si>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</si>
  <si>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</si>
  <si>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</si>
  <si>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</si>
  <si>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</si>
  <si>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</si>
  <si>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</si>
  <si>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</si>
  <si>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</si>
  <si>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</si>
  <si>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</si>
  <si>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</si>
  <si>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</si>
  <si>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</si>
  <si>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</si>
  <si>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</si>
  <si>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</si>
  <si>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</si>
  <si>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</si>
  <si>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</si>
  <si>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</si>
  <si>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</si>
  <si>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</si>
  <si>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</si>
  <si>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</si>
  <si>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</si>
  <si>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</si>
  <si>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</si>
  <si>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</si>
  <si>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</si>
  <si>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</si>
  <si>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</si>
  <si>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</si>
  <si>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</si>
  <si>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</si>
  <si>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</si>
  <si>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</si>
  <si>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</si>
  <si>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</si>
  <si>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</si>
  <si>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</si>
  <si>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</si>
  <si>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</si>
  <si>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</si>
  <si>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</si>
  <si>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</si>
  <si>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</si>
  <si>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</si>
  <si>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</si>
  <si>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</si>
  <si>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</si>
  <si>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</si>
  <si>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</si>
  <si>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</si>
  <si>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</si>
  <si>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</si>
  <si>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</si>
  <si>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</si>
  <si>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</si>
  <si>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</si>
  <si>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</si>
  <si>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</si>
  <si>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</si>
  <si>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</si>
  <si>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</si>
  <si>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</si>
  <si>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</si>
  <si>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</si>
  <si>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</si>
  <si>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</si>
  <si>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</si>
  <si>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</si>
  <si>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</si>
  <si>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</si>
  <si>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</si>
  <si>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</si>
  <si>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</si>
  <si>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</si>
  <si>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</si>
  <si>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</si>
  <si>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</si>
  <si>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</si>
  <si>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</si>
  <si>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</si>
  <si>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</si>
  <si>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</si>
  <si>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</si>
  <si>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</si>
  <si>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</si>
  <si>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</si>
  <si>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</si>
  <si>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</si>
  <si>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</si>
  <si>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</si>
  <si>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</si>
  <si>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</si>
  <si>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</si>
  <si>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</si>
  <si>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</si>
  <si>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</si>
  <si>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</si>
  <si>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</si>
  <si>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</si>
  <si>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</si>
  <si>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</si>
  <si>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</si>
  <si>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</si>
  <si>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</si>
  <si>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</si>
  <si>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</si>
  <si>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</si>
  <si>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</si>
  <si>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</si>
  <si>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</si>
  <si>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</si>
  <si>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</si>
  <si>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</si>
  <si>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</si>
  <si>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</si>
  <si>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</si>
  <si>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</si>
  <si>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</si>
  <si>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</si>
  <si>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</si>
  <si>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</si>
  <si>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</si>
  <si>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</si>
  <si>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</si>
  <si>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</si>
  <si>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</si>
  <si>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</si>
  <si>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</si>
  <si>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</si>
  <si>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</si>
  <si>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</si>
  <si>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</si>
  <si>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</si>
  <si>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</si>
  <si>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</si>
  <si>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</si>
  <si>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</si>
  <si>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</si>
  <si>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</si>
  <si>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</si>
  <si>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</si>
  <si>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</si>
  <si>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</si>
  <si>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</si>
  <si>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</si>
  <si>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</si>
  <si>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</si>
  <si>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</si>
  <si>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</si>
  <si>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</si>
  <si>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</si>
  <si>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</si>
  <si>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</si>
  <si>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</si>
  <si>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</si>
  <si>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</si>
  <si>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</si>
  <si>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</si>
  <si>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</si>
  <si>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</si>
  <si>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</si>
  <si>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</si>
  <si>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</si>
  <si>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</si>
  <si>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</si>
  <si>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</si>
  <si>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</si>
  <si>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</si>
  <si>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</si>
  <si>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</si>
  <si>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</si>
  <si>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</si>
  <si>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</si>
  <si>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</si>
  <si>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</si>
  <si>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</si>
  <si>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</si>
  <si>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</si>
  <si>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</si>
  <si>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</si>
  <si>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</si>
  <si>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</si>
  <si>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</si>
  <si>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</si>
  <si>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</si>
  <si>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</si>
  <si>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</si>
  <si>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</si>
  <si>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</si>
  <si>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</si>
  <si>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</si>
  <si>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</si>
  <si>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</si>
  <si>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</si>
  <si>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</si>
  <si>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</si>
  <si>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</si>
  <si>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</si>
  <si>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</si>
  <si>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</si>
  <si>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</si>
  <si>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</si>
  <si>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</si>
  <si>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</si>
  <si>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</si>
  <si>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</si>
  <si>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</si>
  <si>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</si>
  <si>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</si>
  <si>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</si>
  <si>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</si>
  <si>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</si>
  <si>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</si>
  <si>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</si>
  <si>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</si>
  <si>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</si>
  <si>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</si>
  <si>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</si>
  <si>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</si>
  <si>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</si>
  <si>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</si>
  <si>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</si>
  <si>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</si>
  <si>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</si>
  <si>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</si>
  <si>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</si>
  <si>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</si>
  <si>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</si>
  <si>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</si>
  <si>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</si>
  <si>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</si>
  <si>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</si>
  <si>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</si>
  <si>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</si>
  <si>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</si>
  <si>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</si>
  <si>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</si>
  <si>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</si>
  <si>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</si>
  <si>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</si>
  <si>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</si>
  <si>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</si>
  <si>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</si>
  <si>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</si>
  <si>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</si>
  <si>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</si>
  <si>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</si>
  <si>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</si>
  <si>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</si>
  <si>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</si>
  <si>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</si>
  <si>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</si>
  <si>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</si>
  <si>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</si>
  <si>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</si>
  <si>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</si>
  <si>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</si>
  <si>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</si>
  <si>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</si>
  <si>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</si>
  <si>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</si>
  <si>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</si>
  <si>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</si>
  <si>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</si>
  <si>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</si>
  <si>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</si>
  <si>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</si>
  <si>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</si>
  <si>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</si>
  <si>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</si>
  <si>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</si>
  <si>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</si>
  <si>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</si>
  <si>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</si>
  <si>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</si>
  <si>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</si>
  <si>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</si>
  <si>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</si>
  <si>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</si>
  <si>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</si>
  <si>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</si>
  <si>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</si>
  <si>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</si>
  <si>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</si>
  <si>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</si>
  <si>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</si>
  <si>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</si>
  <si>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</si>
  <si>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</si>
  <si>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</si>
  <si>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</si>
  <si>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</si>
  <si>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</si>
  <si>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</si>
  <si>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</si>
  <si>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</si>
  <si>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</si>
  <si>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</si>
  <si>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</si>
  <si>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</si>
  <si>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</si>
  <si>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</si>
  <si>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</si>
  <si>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</si>
  <si>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</si>
  <si>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</si>
  <si>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</si>
  <si>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</si>
  <si>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</si>
  <si>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</si>
  <si>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</si>
  <si>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</si>
  <si>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</si>
  <si>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</si>
  <si>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</si>
  <si>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</si>
  <si>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</si>
  <si>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</si>
  <si>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</si>
  <si>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</si>
  <si>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</si>
  <si>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</si>
  <si>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</si>
  <si>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</si>
  <si>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</si>
  <si>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</si>
  <si>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</si>
  <si>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</si>
  <si>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</si>
  <si>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</si>
  <si>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</si>
  <si>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</si>
  <si>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</si>
  <si>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</si>
  <si>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</si>
  <si>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</si>
  <si>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</si>
  <si>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</si>
  <si>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</si>
  <si>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</si>
  <si>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</si>
  <si>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</si>
  <si>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</si>
  <si>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</si>
  <si>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</si>
  <si>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</si>
  <si>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</si>
  <si>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</si>
  <si>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</si>
  <si>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</si>
  <si>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</si>
  <si>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</si>
  <si>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</si>
  <si>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</si>
  <si>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</si>
  <si>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</si>
  <si>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</si>
  <si>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</si>
  <si>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</si>
  <si>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</si>
  <si>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</si>
  <si>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</si>
  <si>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</si>
  <si>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</si>
  <si>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</si>
  <si>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</si>
  <si>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</si>
  <si>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</si>
  <si>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</si>
  <si>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</si>
  <si>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</si>
  <si>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</si>
  <si>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</si>
  <si>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</si>
  <si>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</si>
  <si>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</si>
  <si>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</si>
  <si>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</si>
  <si>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</si>
  <si>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</si>
  <si>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</si>
  <si>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</si>
  <si>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</si>
  <si>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</si>
  <si>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</si>
  <si>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</si>
  <si>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</si>
  <si>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</si>
  <si>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</si>
  <si>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</si>
  <si>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</si>
  <si>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</si>
  <si>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</si>
  <si>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</si>
  <si>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</si>
  <si>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</si>
  <si>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</si>
  <si>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</si>
  <si>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</si>
  <si>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</si>
  <si>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</si>
  <si>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</si>
  <si>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</si>
  <si>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</si>
  <si>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</si>
  <si>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</si>
  <si>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</si>
  <si>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</si>
  <si>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</si>
  <si>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</si>
  <si>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</si>
  <si>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</si>
  <si>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</si>
  <si>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</si>
  <si>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</si>
  <si>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</si>
  <si>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</si>
  <si>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</si>
  <si>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</si>
  <si>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</si>
  <si>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</si>
  <si>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</si>
  <si>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</si>
  <si>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</si>
  <si>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</si>
  <si>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</si>
  <si>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</si>
  <si>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</si>
  <si>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</si>
  <si>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</si>
  <si>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</si>
  <si>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</si>
  <si>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</si>
  <si>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</si>
  <si>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</si>
  <si>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</si>
  <si>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</si>
  <si>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</si>
  <si>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</si>
  <si>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</si>
  <si>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</si>
  <si>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</si>
  <si>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</si>
  <si>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</si>
  <si>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</si>
  <si>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</si>
  <si>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</si>
  <si>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</si>
  <si>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</si>
  <si>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</si>
  <si>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</si>
  <si>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</si>
  <si>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</si>
  <si>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</si>
  <si>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</si>
  <si>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</si>
  <si>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</si>
  <si>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</si>
  <si>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</si>
  <si>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</si>
  <si>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</si>
  <si>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</si>
  <si>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</si>
  <si>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</si>
  <si>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</si>
  <si>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</si>
  <si>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</si>
  <si>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</si>
  <si>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</si>
  <si>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</si>
  <si>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</si>
  <si>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</si>
  <si>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</si>
  <si>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</si>
  <si>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</si>
  <si>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</si>
  <si>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</si>
  <si>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</si>
  <si>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</si>
  <si>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</si>
  <si>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</si>
  <si>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</si>
  <si>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</si>
  <si>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</si>
  <si>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</si>
  <si>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</si>
  <si>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</si>
  <si>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</si>
  <si>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</si>
  <si>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</si>
  <si>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</si>
  <si>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</si>
  <si>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</si>
  <si>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</si>
  <si>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</si>
  <si>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</si>
  <si>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</si>
  <si>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</si>
  <si>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</si>
  <si>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</si>
  <si>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</si>
  <si>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</si>
  <si>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</si>
  <si>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</si>
  <si>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</si>
  <si>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</si>
  <si>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</si>
  <si>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</si>
  <si>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</si>
  <si>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</si>
  <si>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</si>
  <si>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</si>
  <si>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</si>
  <si>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</si>
  <si>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</si>
  <si>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</si>
  <si>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</si>
  <si>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</si>
  <si>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</si>
  <si>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</si>
  <si>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</si>
  <si>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</si>
  <si>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</si>
  <si>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</si>
  <si>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</si>
  <si>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</si>
  <si>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</si>
  <si>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</si>
  <si>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</si>
  <si>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</si>
  <si>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</si>
  <si>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</si>
  <si>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</si>
  <si>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</si>
  <si>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</si>
  <si>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</si>
  <si>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</si>
  <si>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</si>
  <si>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</si>
  <si>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</si>
  <si>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</si>
  <si>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</si>
  <si>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</si>
  <si>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</si>
  <si>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</si>
  <si>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</si>
  <si>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</si>
  <si>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</si>
  <si>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</si>
  <si>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</si>
  <si>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</si>
  <si>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</si>
  <si>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</si>
  <si>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</si>
  <si>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</si>
  <si>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</si>
  <si>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</si>
  <si>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</si>
  <si>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</si>
  <si>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</si>
  <si>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</si>
  <si>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</si>
  <si>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</si>
  <si>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</si>
  <si>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</si>
  <si>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</si>
  <si>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</si>
  <si>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</si>
  <si>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</si>
  <si>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</si>
  <si>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</si>
  <si>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</si>
  <si>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</si>
  <si>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</si>
  <si>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</si>
  <si>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</si>
  <si>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</si>
  <si>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</si>
  <si>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</si>
  <si>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</si>
  <si>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</si>
  <si>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</si>
  <si>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</si>
  <si>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</si>
  <si>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</si>
  <si>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</si>
  <si>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</si>
  <si>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</si>
  <si>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</si>
  <si>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</si>
  <si>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</si>
  <si>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</si>
  <si>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</si>
  <si>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</si>
  <si>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</si>
  <si>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</si>
  <si>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</si>
  <si>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</si>
  <si>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</si>
  <si>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</si>
  <si>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</si>
  <si>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</si>
  <si>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</si>
  <si>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</si>
  <si>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</si>
  <si>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</si>
  <si>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</si>
  <si>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</si>
  <si>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</si>
  <si>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</si>
  <si>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</si>
  <si>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</si>
  <si>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</si>
  <si>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</si>
  <si>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</si>
  <si>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</si>
  <si>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</si>
  <si>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</si>
  <si>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</si>
  <si>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</si>
  <si>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</si>
  <si>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</si>
  <si>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</si>
  <si>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</si>
  <si>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</si>
  <si>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</si>
  <si>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</si>
  <si>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</si>
  <si>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</si>
  <si>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</si>
  <si>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</si>
  <si>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</si>
  <si>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</si>
  <si>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</si>
  <si>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</si>
  <si>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</si>
  <si>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</si>
  <si>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</si>
  <si>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</si>
  <si>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</si>
  <si>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</si>
  <si>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</si>
  <si>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</si>
  <si>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</si>
  <si>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</si>
  <si>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</si>
  <si>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</si>
  <si>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</si>
  <si>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</si>
  <si>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</si>
  <si>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</si>
  <si>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</si>
  <si>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</si>
  <si>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</si>
  <si>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</si>
  <si>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</si>
  <si>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</si>
  <si>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</si>
  <si>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</si>
  <si>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</si>
  <si>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</si>
  <si>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</si>
  <si>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</si>
  <si>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</si>
  <si>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</si>
  <si>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</si>
  <si>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</si>
  <si>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</si>
  <si>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</si>
  <si>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</si>
  <si>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</si>
  <si>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</si>
  <si>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</si>
  <si>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</si>
  <si>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</si>
  <si>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</si>
  <si>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</si>
  <si>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</si>
  <si>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</si>
  <si>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</si>
  <si>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</si>
  <si>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</si>
  <si>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</si>
  <si>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</si>
  <si>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</si>
  <si>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</si>
  <si>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</si>
  <si>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</si>
  <si>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</si>
  <si>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</si>
  <si>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</si>
  <si>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</si>
  <si>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</si>
  <si>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</si>
  <si>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</si>
  <si>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</si>
  <si>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</si>
  <si>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</si>
  <si>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</si>
  <si>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</si>
  <si>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</si>
  <si>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</si>
  <si>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</si>
  <si>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</si>
  <si>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</si>
  <si>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</si>
  <si>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</si>
  <si>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</si>
  <si>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</si>
  <si>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</si>
  <si>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</si>
  <si>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</si>
  <si>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</si>
  <si>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</si>
  <si>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</si>
  <si>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</si>
  <si>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</si>
  <si>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</si>
  <si>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</si>
  <si>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</si>
  <si>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</si>
  <si>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</si>
  <si>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</si>
  <si>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</si>
  <si>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</si>
  <si>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</si>
  <si>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</si>
  <si>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</si>
  <si>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</si>
  <si>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</si>
  <si>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</si>
  <si>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</si>
  <si>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</si>
  <si>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</si>
  <si>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</si>
  <si>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</si>
  <si>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</si>
  <si>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</si>
  <si>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</si>
  <si>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</si>
  <si>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</si>
  <si>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</si>
  <si>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</si>
  <si>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</si>
  <si>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</si>
  <si>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</si>
  <si>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</si>
  <si>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</si>
  <si>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</si>
  <si>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</si>
  <si>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</si>
  <si>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</si>
  <si>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</si>
  <si>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</si>
  <si>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</si>
  <si>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</si>
  <si>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</si>
  <si>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</si>
  <si>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</si>
  <si>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</si>
  <si>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</si>
  <si>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</si>
  <si>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</si>
  <si>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</si>
  <si>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</si>
  <si>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</si>
  <si>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</si>
  <si>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</si>
  <si>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</si>
  <si>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</si>
  <si>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</si>
  <si>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</si>
  <si>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</si>
  <si>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</si>
  <si>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</si>
  <si>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</si>
  <si>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</si>
  <si>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</si>
  <si>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</si>
  <si>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</si>
  <si>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</si>
  <si>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</si>
  <si>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</si>
  <si>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</si>
  <si>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</si>
  <si>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</si>
  <si>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</si>
  <si>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</si>
  <si>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</si>
  <si>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</si>
  <si>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</si>
  <si>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</si>
  <si>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</si>
  <si>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</si>
  <si>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</si>
  <si>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</si>
  <si>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</si>
  <si>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</si>
  <si>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</si>
  <si>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</si>
  <si>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</si>
  <si>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</si>
  <si>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</si>
  <si>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</si>
  <si>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</si>
  <si>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</si>
  <si>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</si>
  <si>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</si>
  <si>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</si>
  <si>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</si>
  <si>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</si>
  <si>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</si>
  <si>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</si>
  <si>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</si>
  <si>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</si>
  <si>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</si>
  <si>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</si>
  <si>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</si>
  <si>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</si>
  <si>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</si>
  <si>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</si>
  <si>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</si>
  <si>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</si>
  <si>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</si>
  <si>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</si>
  <si>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</si>
  <si>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</si>
  <si>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</si>
  <si>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</si>
  <si>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</si>
  <si>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</si>
  <si>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</si>
  <si>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</si>
  <si>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</si>
  <si>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</si>
  <si>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</si>
  <si>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</si>
  <si>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</si>
  <si>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</si>
  <si>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</si>
  <si>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</si>
  <si>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</si>
  <si>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</si>
  <si>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</si>
  <si>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</si>
  <si>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</si>
  <si>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</si>
  <si>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</si>
  <si>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</si>
  <si>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</si>
  <si>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</si>
  <si>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</si>
  <si>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</si>
  <si>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</si>
  <si>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</si>
  <si>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</si>
  <si>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</si>
  <si>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</si>
  <si>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</si>
  <si>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</si>
  <si>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</si>
  <si>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</si>
  <si>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</si>
  <si>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</si>
  <si>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</si>
  <si>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</si>
  <si>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</si>
  <si>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</si>
  <si>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</si>
  <si>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</si>
  <si>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</si>
  <si>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</si>
  <si>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</si>
  <si>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</si>
  <si>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</si>
  <si>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</si>
  <si>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</si>
  <si>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</si>
  <si>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</si>
  <si>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</si>
  <si>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</si>
  <si>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</si>
  <si>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</si>
  <si>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</si>
  <si>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</si>
  <si>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</si>
  <si>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</si>
  <si>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</si>
  <si>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</si>
  <si>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</si>
  <si>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</si>
  <si>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</si>
  <si>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</si>
  <si>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</si>
  <si>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</si>
  <si>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</si>
  <si>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</si>
  <si>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</si>
  <si>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</si>
  <si>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</si>
  <si>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</si>
  <si>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</si>
  <si>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</si>
  <si>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</si>
  <si>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</si>
  <si>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</si>
  <si>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</si>
  <si>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</si>
  <si>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</si>
  <si>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</si>
  <si>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</si>
  <si>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</si>
  <si>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</si>
  <si>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</si>
  <si>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</si>
  <si>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</si>
  <si>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</si>
  <si>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</si>
  <si>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</si>
  <si>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</si>
  <si>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</si>
  <si>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</si>
  <si>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</si>
  <si>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</si>
  <si>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</si>
  <si>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</si>
  <si>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</si>
  <si>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</si>
  <si>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</si>
  <si>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</si>
  <si>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</si>
  <si>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</si>
  <si>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</si>
  <si>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</si>
  <si>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</si>
  <si>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</si>
  <si>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</si>
  <si>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</si>
  <si>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</si>
  <si>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</si>
  <si>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</si>
  <si>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</si>
  <si>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</si>
  <si>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</si>
  <si>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</si>
  <si>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</si>
  <si>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</si>
  <si>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</si>
  <si>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</si>
  <si>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</si>
  <si>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</si>
  <si>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</si>
  <si>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</si>
  <si>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</si>
  <si>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</si>
  <si>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</si>
  <si>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</si>
  <si>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</si>
  <si>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</si>
  <si>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</si>
  <si>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</si>
  <si>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</si>
  <si>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</si>
  <si>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</si>
  <si>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</si>
  <si>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</si>
  <si>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</si>
  <si>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</si>
  <si>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</si>
  <si>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</si>
  <si>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</si>
  <si>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</si>
  <si>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</si>
  <si>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</si>
  <si>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</si>
  <si>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</si>
  <si>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</si>
  <si>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</si>
  <si>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</si>
  <si>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</si>
  <si>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</si>
  <si>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</si>
  <si>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</si>
  <si>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</si>
  <si>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</si>
  <si>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</si>
  <si>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</si>
  <si>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</si>
  <si>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</si>
  <si>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</si>
  <si>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</si>
  <si>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</si>
  <si>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</si>
  <si>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</si>
  <si>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</si>
  <si>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</si>
  <si>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</si>
  <si>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</si>
  <si>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</si>
  <si>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</si>
  <si>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</si>
  <si>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</si>
  <si>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</si>
  <si>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</si>
  <si>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</si>
  <si>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</si>
  <si>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</si>
  <si>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</si>
  <si>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</si>
  <si>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</si>
  <si>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</si>
  <si>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</si>
  <si>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</si>
  <si>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</si>
  <si>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</si>
  <si>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</si>
  <si>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</si>
  <si>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</si>
  <si>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</si>
  <si>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</si>
  <si>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</si>
  <si>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</si>
  <si>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</si>
  <si>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</si>
  <si>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</si>
  <si>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</si>
  <si>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</si>
  <si>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</si>
  <si>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</si>
  <si>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</si>
  <si>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</si>
  <si>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</si>
  <si>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</si>
  <si>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</si>
  <si>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</si>
  <si>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</si>
  <si>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</si>
  <si>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</si>
  <si>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</si>
  <si>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</si>
  <si>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</si>
  <si>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</si>
  <si>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</si>
  <si>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</si>
  <si>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</si>
  <si>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</si>
  <si>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</si>
  <si>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</si>
  <si>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</si>
  <si>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</si>
  <si>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</si>
  <si>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</si>
  <si>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</si>
  <si>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</si>
  <si>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</si>
  <si>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</si>
  <si>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</si>
  <si>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</si>
  <si>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</si>
  <si>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</si>
  <si>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</si>
  <si>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</si>
  <si>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</si>
  <si>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</si>
  <si>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</si>
  <si>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</si>
  <si>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</si>
  <si>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</si>
  <si>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</si>
  <si>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</si>
  <si>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</si>
  <si>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</si>
  <si>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</si>
  <si>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</si>
  <si>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</si>
  <si>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</si>
  <si>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</si>
  <si>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</si>
  <si>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</si>
  <si>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</si>
  <si>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</si>
  <si>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</si>
  <si>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</si>
  <si>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</si>
  <si>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</si>
  <si>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</si>
  <si>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</si>
  <si>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</si>
  <si>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</si>
  <si>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</si>
  <si>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</si>
  <si>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</si>
  <si>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</si>
  <si>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</si>
  <si>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</si>
  <si>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</si>
  <si>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</si>
  <si>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</si>
  <si>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</si>
  <si>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</si>
  <si>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</si>
  <si>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</si>
  <si>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</si>
  <si>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</si>
  <si>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</si>
  <si>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</si>
  <si>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</si>
  <si>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</si>
  <si>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</si>
  <si>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</si>
  <si>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</si>
  <si>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</si>
  <si>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</si>
  <si>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</si>
  <si>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</si>
  <si>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</si>
  <si>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</si>
  <si>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</si>
  <si>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</si>
  <si>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</si>
  <si>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</si>
  <si>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</si>
  <si>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</si>
  <si>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</si>
  <si>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</si>
  <si>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</si>
  <si>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</si>
  <si>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</si>
  <si>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</si>
  <si>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</si>
  <si>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</si>
  <si>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</si>
  <si>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</si>
  <si>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</si>
  <si>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</si>
  <si>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</si>
  <si>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</si>
  <si>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</si>
  <si>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</si>
  <si>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</si>
  <si>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</si>
  <si>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</si>
  <si>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</si>
  <si>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</si>
  <si>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</si>
  <si>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</si>
  <si>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</si>
  <si>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</si>
  <si>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</si>
  <si>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</si>
  <si>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Mar</t>
  </si>
  <si>
    <t>May</t>
  </si>
  <si>
    <t>Jun</t>
  </si>
  <si>
    <t>Sep</t>
  </si>
  <si>
    <t>Oct</t>
  </si>
  <si>
    <t>Nov</t>
  </si>
  <si>
    <t>Dec</t>
  </si>
  <si>
    <t>Sum of Sales</t>
  </si>
  <si>
    <t>Sum of Profit</t>
  </si>
  <si>
    <t>category</t>
  </si>
  <si>
    <t>profit</t>
  </si>
  <si>
    <t>state</t>
  </si>
  <si>
    <t>sales</t>
  </si>
  <si>
    <t>Sum of Quantity</t>
  </si>
  <si>
    <t>Count of Order ID</t>
  </si>
  <si>
    <t>Sum of PROFIT MARGIN</t>
  </si>
  <si>
    <t>2011</t>
  </si>
  <si>
    <t>2012</t>
  </si>
  <si>
    <t>2013</t>
  </si>
  <si>
    <t>2014</t>
  </si>
  <si>
    <t>+</t>
  </si>
  <si>
    <t>Apr</t>
  </si>
  <si>
    <t>Aug</t>
  </si>
  <si>
    <t>Feb</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</si>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</sst>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quot;K&quot;"/>
    <numFmt numFmtId="165" formatCode="_-[$$-409]* #,##0.00_ ;_-[$$-409]* \-#,##0.00\ ;_-[$$-409]* &quot;-&quot;??_ ;_-@_ "/>
    <numFmt numFmtId="166" formatCode="&quot;#&quot;\ 0"/>
    <numFmt numFmtId="167" formatCode="[Green]\▲0.00%;[Red]\▼0.00%"/>
    <numFmt numFmtId="168" formatCode="[Green]\▲0.00%;[Red]\ \▼0.00%"/>
    <numFmt numFmtId="169" formatCode="[$$-409]#,##0.00"/>
    <numFmt numFmtId="170" formatCode="\$\ 0.00,&quot;k&quot;"/>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sz val="11"/>
      <color theme="1"/>
      <name val="Arial Rounded MT Bold"/>
      <family val="2"/>
    </font>
  </fonts>
  <fills count="2">
    <fill>
      <patternFill patternType="none"/>
    </fill>
    <fill>
      <patternFill patternType="gray125"/>
    </fill>
  </fills>
  <borders count="1">
    <border>
      <left/>
      <right/>
      <top/>
      <bottom/>
      <diagonal/>
    </border>
  </borders>
  <cellStyleXfs count="2">
    <xf numFmtId="0" fontId="0" fillId="0" borderId="0"/>
    <xf numFmtId="9" fontId="7" fillId="0" borderId="0" applyFont="0" applyFill="0" applyBorder="0" applyAlignment="0" applyProtection="0"/>
  </cellStyleXfs>
  <cellXfs count="19">
    <xf numFmtId="0" fontId="0" fillId="0" borderId="0" xfId="0"/>
    <xf numFmtId="0" fontId="4" fillId="0" borderId="0" xfId="0" applyFont="1"/>
    <xf numFmtId="0" fontId="5" fillId="0" borderId="0" xfId="0" applyFont="1"/>
    <xf numFmtId="14" fontId="6" fillId="0" borderId="0" xfId="0" applyNumberFormat="1" applyFont="1"/>
    <xf numFmtId="0" fontId="0" fillId="0" borderId="0" xfId="0" pivotButton="1"/>
    <xf numFmtId="0" fontId="0" fillId="0" borderId="0" xfId="0" applyAlignment="1">
      <alignment horizontal="left"/>
    </xf>
    <xf numFmtId="164" fontId="0" fillId="0" borderId="0" xfId="0" applyNumberFormat="1"/>
    <xf numFmtId="0" fontId="3" fillId="0" borderId="0" xfId="0" applyFont="1"/>
    <xf numFmtId="10" fontId="0" fillId="0" borderId="0" xfId="0" applyNumberFormat="1"/>
    <xf numFmtId="165" fontId="0" fillId="0" borderId="0" xfId="0" applyNumberFormat="1"/>
    <xf numFmtId="166" fontId="0" fillId="0" borderId="0" xfId="0" applyNumberFormat="1"/>
    <xf numFmtId="10" fontId="0" fillId="0" borderId="0" xfId="1" applyNumberFormat="1" applyFont="1"/>
    <xf numFmtId="168" fontId="8" fillId="0" borderId="0" xfId="0" applyNumberFormat="1" applyFont="1"/>
    <xf numFmtId="167" fontId="8" fillId="0" borderId="0" xfId="0" applyNumberFormat="1" applyFont="1"/>
    <xf numFmtId="169" fontId="0" fillId="0" borderId="0" xfId="0" applyNumberFormat="1"/>
    <xf numFmtId="0" fontId="2" fillId="0" borderId="0" xfId="0" applyFont="1"/>
    <xf numFmtId="170" fontId="0" fillId="0" borderId="0" xfId="0" applyNumberFormat="1"/>
    <xf numFmtId="0" fontId="1" fillId="0" borderId="0" xfId="0" applyFont="1"/>
    <xf numFmtId="0" fontId="0" fillId="0" borderId="0" xfId="0" applyNumberFormat="1"/>
  </cellXfs>
  <cellStyles count="2">
    <cellStyle name="Normal" xfId="0" builtinId="0"/>
    <cellStyle name="Percent" xfId="1" builtinId="5"/>
  </cellStyles>
  <dxfs count="30">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numFmt numFmtId="164"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0"/>
      </font>
      <fill>
        <patternFill>
          <bgColor theme="1" tint="0.24994659260841701"/>
        </patternFill>
      </fill>
      <border diagonalUp="0" diagonalDown="0">
        <left/>
        <right/>
        <top/>
        <bottom/>
        <vertical/>
        <horizontal/>
      </border>
    </dxf>
  </dxfs>
  <tableStyles count="2">
    <tableStyle name="AB" pivot="0" table="0" count="10" xr9:uid="{348A32CA-79A8-4871-A999-A4C5C2357555}">
      <tableStyleElement type="wholeTable" dxfId="29"/>
      <tableStyleElement type="headerRow" dxfId="28"/>
    </tableStyle>
    <tableStyle name="Data-style" pivot="0" count="3" xr9:uid="{00000000-0011-0000-FFFF-FFFF00000000}">
      <tableStyleElement type="headerRow" dxfId="27"/>
      <tableStyleElement type="firstRowStripe" dxfId="26"/>
      <tableStyleElement type="secondRowStripe"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chemeClr val="accent2"/>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\$0.00,"K"</c:formatCode>
                <c:ptCount val="12"/>
                <c:pt idx="0">
                  <c:v>39.102000000000004</c:v>
                </c:pt>
                <c:pt idx="1">
                  <c:v>276.81490000000002</c:v>
                </c:pt>
                <c:pt idx="2">
                  <c:v>131.94979999999981</c:v>
                </c:pt>
                <c:pt idx="3">
                  <c:v>8.553199999999979</c:v>
                </c:pt>
                <c:pt idx="4">
                  <c:v>154.40259999999989</c:v>
                </c:pt>
                <c:pt idx="5">
                  <c:v>17.586199999999995</c:v>
                </c:pt>
                <c:pt idx="6">
                  <c:v>-94.160400000000038</c:v>
                </c:pt>
                <c:pt idx="7">
                  <c:v>978.22949999999969</c:v>
                </c:pt>
                <c:pt idx="8">
                  <c:v>208.56009999999989</c:v>
                </c:pt>
                <c:pt idx="9">
                  <c:v>83.748899999999978</c:v>
                </c:pt>
                <c:pt idx="10">
                  <c:v>1423.5130999999997</c:v>
                </c:pt>
                <c:pt idx="11">
                  <c:v>2762.8754999999992</c:v>
                </c:pt>
              </c:numCache>
            </c:numRef>
          </c:val>
          <c:extLst>
            <c:ext xmlns:c16="http://schemas.microsoft.com/office/drawing/2014/chart" uri="{C3380CC4-5D6E-409C-BE32-E72D297353CC}">
              <c16:uniqueId val="{00000001-A745-4BB3-A2D2-901BE5957DB0}"/>
            </c:ext>
          </c:extLst>
        </c:ser>
        <c:dLbls>
          <c:showLegendKey val="0"/>
          <c:showVal val="0"/>
          <c:showCatName val="0"/>
          <c:showSerName val="0"/>
          <c:showPercent val="0"/>
          <c:showBubbleSize val="0"/>
        </c:dLbls>
        <c:axId val="1479151295"/>
        <c:axId val="1479150335"/>
      </c:areaChart>
      <c:barChart>
        <c:barDir val="col"/>
        <c:grouping val="clustered"/>
        <c:varyColors val="0"/>
        <c:ser>
          <c:idx val="0"/>
          <c:order val="0"/>
          <c:tx>
            <c:strRef>
              <c:f>combo!$B$3</c:f>
              <c:strCache>
                <c:ptCount val="1"/>
                <c:pt idx="0">
                  <c:v>Sum of Sales</c:v>
                </c:pt>
              </c:strCache>
            </c:strRef>
          </c:tx>
          <c:spPr>
            <a:solidFill>
              <a:schemeClr val="accent1"/>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\$0.00,"K"</c:formatCode>
                <c:ptCount val="12"/>
                <c:pt idx="0">
                  <c:v>82.608000000000004</c:v>
                </c:pt>
                <c:pt idx="1">
                  <c:v>1076.58</c:v>
                </c:pt>
                <c:pt idx="2">
                  <c:v>2229.6424000000002</c:v>
                </c:pt>
                <c:pt idx="3">
                  <c:v>553.56599999999992</c:v>
                </c:pt>
                <c:pt idx="4">
                  <c:v>1806.3980000000001</c:v>
                </c:pt>
                <c:pt idx="5">
                  <c:v>100.428</c:v>
                </c:pt>
                <c:pt idx="6">
                  <c:v>183.70999999999998</c:v>
                </c:pt>
                <c:pt idx="7">
                  <c:v>5217.5501999999997</c:v>
                </c:pt>
                <c:pt idx="8">
                  <c:v>1750.8880000000001</c:v>
                </c:pt>
                <c:pt idx="9">
                  <c:v>1370.7639999999999</c:v>
                </c:pt>
                <c:pt idx="10">
                  <c:v>8177.2288000000008</c:v>
                </c:pt>
                <c:pt idx="11">
                  <c:v>6530.3599999999988</c:v>
                </c:pt>
              </c:numCache>
            </c:numRef>
          </c:val>
          <c:extLst>
            <c:ext xmlns:c16="http://schemas.microsoft.com/office/drawing/2014/chart" uri="{C3380CC4-5D6E-409C-BE32-E72D297353CC}">
              <c16:uniqueId val="{00000000-A745-4BB3-A2D2-901BE5957DB0}"/>
            </c:ext>
          </c:extLst>
        </c:ser>
        <c:dLbls>
          <c:showLegendKey val="0"/>
          <c:showVal val="0"/>
          <c:showCatName val="0"/>
          <c:showSerName val="0"/>
          <c:showPercent val="0"/>
          <c:showBubbleSize val="0"/>
        </c:dLbls>
        <c:gapWidth val="219"/>
        <c:overlap val="-27"/>
        <c:axId val="1671483471"/>
        <c:axId val="1671497391"/>
      </c:barChart>
      <c:catAx>
        <c:axId val="16714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97391"/>
        <c:crosses val="autoZero"/>
        <c:auto val="1"/>
        <c:lblAlgn val="ctr"/>
        <c:lblOffset val="100"/>
        <c:noMultiLvlLbl val="0"/>
      </c:catAx>
      <c:valAx>
        <c:axId val="1671497391"/>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483471"/>
        <c:crosses val="autoZero"/>
        <c:crossBetween val="between"/>
      </c:valAx>
      <c:valAx>
        <c:axId val="1479150335"/>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151295"/>
        <c:crosses val="max"/>
        <c:crossBetween val="between"/>
      </c:valAx>
      <c:catAx>
        <c:axId val="1479151295"/>
        <c:scaling>
          <c:orientation val="minMax"/>
        </c:scaling>
        <c:delete val="1"/>
        <c:axPos val="b"/>
        <c:numFmt formatCode="General" sourceLinked="1"/>
        <c:majorTickMark val="out"/>
        <c:minorTickMark val="none"/>
        <c:tickLblPos val="nextTo"/>
        <c:crossAx val="1479150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Analysis.xlsx]donaught!PivotTable3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donaught!$B$3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6B-4B76-B2F2-98084637B3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6B-4B76-B2F2-98084637B3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6B-4B76-B2F2-98084637B3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donaught!$A$4:$A$7</c:f>
              <c:strCache>
                <c:ptCount val="3"/>
                <c:pt idx="0">
                  <c:v>Furniture</c:v>
                </c:pt>
                <c:pt idx="1">
                  <c:v>Office Supplies</c:v>
                </c:pt>
                <c:pt idx="2">
                  <c:v>Technology</c:v>
                </c:pt>
              </c:strCache>
            </c:strRef>
          </c:cat>
          <c:val>
            <c:numRef>
              <c:f>donaught!$B$4:$B$7</c:f>
              <c:numCache>
                <c:formatCode>0.00%</c:formatCode>
                <c:ptCount val="3"/>
                <c:pt idx="0">
                  <c:v>0.21407275146227828</c:v>
                </c:pt>
                <c:pt idx="1">
                  <c:v>0.19644337469867412</c:v>
                </c:pt>
                <c:pt idx="2">
                  <c:v>0.58948387383904766</c:v>
                </c:pt>
              </c:numCache>
            </c:numRef>
          </c:val>
          <c:extLst>
            <c:ext xmlns:c16="http://schemas.microsoft.com/office/drawing/2014/chart" uri="{C3380CC4-5D6E-409C-BE32-E72D297353CC}">
              <c16:uniqueId val="{00000000-55C6-4F35-ABE6-C4922B1E6813}"/>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Tables</c:v>
                </c:pt>
                <c:pt idx="1">
                  <c:v>Bookcases</c:v>
                </c:pt>
                <c:pt idx="2">
                  <c:v>Storage</c:v>
                </c:pt>
                <c:pt idx="3">
                  <c:v>Phones</c:v>
                </c:pt>
                <c:pt idx="4">
                  <c:v>Copiers</c:v>
                </c:pt>
              </c:strCache>
            </c:strRef>
          </c:cat>
          <c:val>
            <c:numRef>
              <c:f>'top 5'!$B$4:$B$9</c:f>
              <c:numCache>
                <c:formatCode>General</c:formatCode>
                <c:ptCount val="5"/>
                <c:pt idx="0">
                  <c:v>1875.252</c:v>
                </c:pt>
                <c:pt idx="1">
                  <c:v>2198.6304</c:v>
                </c:pt>
                <c:pt idx="2">
                  <c:v>2273.248</c:v>
                </c:pt>
                <c:pt idx="3">
                  <c:v>6451.0640000000003</c:v>
                </c:pt>
                <c:pt idx="4">
                  <c:v>8739.8720000000012</c:v>
                </c:pt>
              </c:numCache>
            </c:numRef>
          </c:val>
          <c:extLst>
            <c:ext xmlns:c16="http://schemas.microsoft.com/office/drawing/2014/chart" uri="{C3380CC4-5D6E-409C-BE32-E72D297353CC}">
              <c16:uniqueId val="{00000000-1A14-4095-9341-2987B36EE130}"/>
            </c:ext>
          </c:extLst>
        </c:ser>
        <c:dLbls>
          <c:showLegendKey val="0"/>
          <c:showVal val="0"/>
          <c:showCatName val="0"/>
          <c:showSerName val="0"/>
          <c:showPercent val="0"/>
          <c:showBubbleSize val="0"/>
        </c:dLbls>
        <c:gapWidth val="182"/>
        <c:axId val="403778607"/>
        <c:axId val="403780047"/>
      </c:barChart>
      <c:catAx>
        <c:axId val="40377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780047"/>
        <c:crosses val="autoZero"/>
        <c:auto val="1"/>
        <c:lblAlgn val="ctr"/>
        <c:lblOffset val="100"/>
        <c:noMultiLvlLbl val="0"/>
      </c:catAx>
      <c:valAx>
        <c:axId val="40378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77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82.608000000000004</c:v>
                </c:pt>
                <c:pt idx="1">
                  <c:v>1076.58</c:v>
                </c:pt>
                <c:pt idx="2">
                  <c:v>2229.6424000000002</c:v>
                </c:pt>
                <c:pt idx="3">
                  <c:v>553.56599999999992</c:v>
                </c:pt>
                <c:pt idx="4">
                  <c:v>1806.3980000000001</c:v>
                </c:pt>
                <c:pt idx="5">
                  <c:v>100.428</c:v>
                </c:pt>
                <c:pt idx="6">
                  <c:v>183.70999999999998</c:v>
                </c:pt>
                <c:pt idx="7">
                  <c:v>5217.5501999999997</c:v>
                </c:pt>
                <c:pt idx="8">
                  <c:v>1750.8880000000001</c:v>
                </c:pt>
                <c:pt idx="9">
                  <c:v>1370.7639999999999</c:v>
                </c:pt>
                <c:pt idx="10">
                  <c:v>8177.2288000000008</c:v>
                </c:pt>
                <c:pt idx="11">
                  <c:v>6530.3599999999988</c:v>
                </c:pt>
              </c:numCache>
            </c:numRef>
          </c:val>
          <c:smooth val="0"/>
          <c:extLst>
            <c:ext xmlns:c16="http://schemas.microsoft.com/office/drawing/2014/chart" uri="{C3380CC4-5D6E-409C-BE32-E72D297353CC}">
              <c16:uniqueId val="{00000000-D75C-488B-A96F-625639F355BC}"/>
            </c:ext>
          </c:extLst>
        </c:ser>
        <c:dLbls>
          <c:showLegendKey val="0"/>
          <c:showVal val="0"/>
          <c:showCatName val="0"/>
          <c:showSerName val="0"/>
          <c:showPercent val="0"/>
          <c:showBubbleSize val="0"/>
        </c:dLbls>
        <c:smooth val="0"/>
        <c:axId val="561906943"/>
        <c:axId val="561909343"/>
      </c:lineChart>
      <c:catAx>
        <c:axId val="561906943"/>
        <c:scaling>
          <c:orientation val="minMax"/>
        </c:scaling>
        <c:delete val="1"/>
        <c:axPos val="b"/>
        <c:numFmt formatCode="General" sourceLinked="1"/>
        <c:majorTickMark val="none"/>
        <c:minorTickMark val="none"/>
        <c:tickLblPos val="nextTo"/>
        <c:crossAx val="561909343"/>
        <c:crosses val="autoZero"/>
        <c:auto val="1"/>
        <c:lblAlgn val="ctr"/>
        <c:lblOffset val="100"/>
        <c:noMultiLvlLbl val="0"/>
      </c:catAx>
      <c:valAx>
        <c:axId val="561909343"/>
        <c:scaling>
          <c:orientation val="minMax"/>
        </c:scaling>
        <c:delete val="1"/>
        <c:axPos val="l"/>
        <c:numFmt formatCode="General" sourceLinked="1"/>
        <c:majorTickMark val="none"/>
        <c:minorTickMark val="none"/>
        <c:tickLblPos val="nextTo"/>
        <c:crossAx val="5619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39.102000000000004</c:v>
                </c:pt>
                <c:pt idx="1">
                  <c:v>276.81490000000002</c:v>
                </c:pt>
                <c:pt idx="2">
                  <c:v>131.94979999999981</c:v>
                </c:pt>
                <c:pt idx="3">
                  <c:v>8.553199999999979</c:v>
                </c:pt>
                <c:pt idx="4">
                  <c:v>154.40259999999989</c:v>
                </c:pt>
                <c:pt idx="5">
                  <c:v>17.586199999999995</c:v>
                </c:pt>
                <c:pt idx="6">
                  <c:v>-94.160400000000038</c:v>
                </c:pt>
                <c:pt idx="7">
                  <c:v>978.22949999999969</c:v>
                </c:pt>
                <c:pt idx="8">
                  <c:v>208.56009999999989</c:v>
                </c:pt>
                <c:pt idx="9">
                  <c:v>83.748899999999978</c:v>
                </c:pt>
                <c:pt idx="10">
                  <c:v>1423.5130999999997</c:v>
                </c:pt>
                <c:pt idx="11">
                  <c:v>2762.8754999999992</c:v>
                </c:pt>
              </c:numCache>
            </c:numRef>
          </c:val>
          <c:smooth val="0"/>
          <c:extLst>
            <c:ext xmlns:c16="http://schemas.microsoft.com/office/drawing/2014/chart" uri="{C3380CC4-5D6E-409C-BE32-E72D297353CC}">
              <c16:uniqueId val="{00000000-780D-4D20-9974-8ED7DD689D03}"/>
            </c:ext>
          </c:extLst>
        </c:ser>
        <c:dLbls>
          <c:showLegendKey val="0"/>
          <c:showVal val="0"/>
          <c:showCatName val="0"/>
          <c:showSerName val="0"/>
          <c:showPercent val="0"/>
          <c:showBubbleSize val="0"/>
        </c:dLbls>
        <c:smooth val="0"/>
        <c:axId val="574060175"/>
        <c:axId val="574059215"/>
      </c:lineChart>
      <c:catAx>
        <c:axId val="574060175"/>
        <c:scaling>
          <c:orientation val="minMax"/>
        </c:scaling>
        <c:delete val="1"/>
        <c:axPos val="b"/>
        <c:numFmt formatCode="General" sourceLinked="1"/>
        <c:majorTickMark val="none"/>
        <c:minorTickMark val="none"/>
        <c:tickLblPos val="nextTo"/>
        <c:crossAx val="574059215"/>
        <c:crosses val="autoZero"/>
        <c:auto val="1"/>
        <c:lblAlgn val="ctr"/>
        <c:lblOffset val="100"/>
        <c:noMultiLvlLbl val="0"/>
      </c:catAx>
      <c:valAx>
        <c:axId val="574059215"/>
        <c:scaling>
          <c:orientation val="minMax"/>
        </c:scaling>
        <c:delete val="1"/>
        <c:axPos val="l"/>
        <c:numFmt formatCode="General" sourceLinked="1"/>
        <c:majorTickMark val="none"/>
        <c:minorTickMark val="none"/>
        <c:tickLblPos val="nextTo"/>
        <c:crossAx val="57406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10</c:v>
                </c:pt>
                <c:pt idx="1">
                  <c:v>18</c:v>
                </c:pt>
                <c:pt idx="2">
                  <c:v>44</c:v>
                </c:pt>
                <c:pt idx="3">
                  <c:v>24</c:v>
                </c:pt>
                <c:pt idx="4">
                  <c:v>60</c:v>
                </c:pt>
                <c:pt idx="5">
                  <c:v>22</c:v>
                </c:pt>
                <c:pt idx="6">
                  <c:v>16</c:v>
                </c:pt>
                <c:pt idx="7">
                  <c:v>50</c:v>
                </c:pt>
                <c:pt idx="8">
                  <c:v>42</c:v>
                </c:pt>
                <c:pt idx="9">
                  <c:v>44</c:v>
                </c:pt>
                <c:pt idx="10">
                  <c:v>143</c:v>
                </c:pt>
                <c:pt idx="11">
                  <c:v>50</c:v>
                </c:pt>
              </c:numCache>
            </c:numRef>
          </c:val>
          <c:smooth val="0"/>
          <c:extLst>
            <c:ext xmlns:c16="http://schemas.microsoft.com/office/drawing/2014/chart" uri="{C3380CC4-5D6E-409C-BE32-E72D297353CC}">
              <c16:uniqueId val="{00000000-121C-4916-8A24-19B7BBB12006}"/>
            </c:ext>
          </c:extLst>
        </c:ser>
        <c:dLbls>
          <c:showLegendKey val="0"/>
          <c:showVal val="0"/>
          <c:showCatName val="0"/>
          <c:showSerName val="0"/>
          <c:showPercent val="0"/>
          <c:showBubbleSize val="0"/>
        </c:dLbls>
        <c:smooth val="0"/>
        <c:axId val="598859935"/>
        <c:axId val="598861855"/>
      </c:lineChart>
      <c:catAx>
        <c:axId val="598859935"/>
        <c:scaling>
          <c:orientation val="minMax"/>
        </c:scaling>
        <c:delete val="1"/>
        <c:axPos val="b"/>
        <c:numFmt formatCode="General" sourceLinked="1"/>
        <c:majorTickMark val="none"/>
        <c:minorTickMark val="none"/>
        <c:tickLblPos val="nextTo"/>
        <c:crossAx val="598861855"/>
        <c:crosses val="autoZero"/>
        <c:auto val="1"/>
        <c:lblAlgn val="ctr"/>
        <c:lblOffset val="100"/>
        <c:noMultiLvlLbl val="0"/>
      </c:catAx>
      <c:valAx>
        <c:axId val="598861855"/>
        <c:scaling>
          <c:orientation val="minMax"/>
        </c:scaling>
        <c:delete val="1"/>
        <c:axPos val="l"/>
        <c:numFmt formatCode="General" sourceLinked="1"/>
        <c:majorTickMark val="none"/>
        <c:minorTickMark val="none"/>
        <c:tickLblPos val="nextTo"/>
        <c:crossAx val="59885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c:v>
                </c:pt>
                <c:pt idx="1">
                  <c:v>6</c:v>
                </c:pt>
                <c:pt idx="2">
                  <c:v>10</c:v>
                </c:pt>
                <c:pt idx="3">
                  <c:v>10</c:v>
                </c:pt>
                <c:pt idx="4">
                  <c:v>14</c:v>
                </c:pt>
                <c:pt idx="5">
                  <c:v>4</c:v>
                </c:pt>
                <c:pt idx="6">
                  <c:v>5</c:v>
                </c:pt>
                <c:pt idx="7">
                  <c:v>15</c:v>
                </c:pt>
                <c:pt idx="8">
                  <c:v>13</c:v>
                </c:pt>
                <c:pt idx="9">
                  <c:v>10</c:v>
                </c:pt>
                <c:pt idx="10">
                  <c:v>37</c:v>
                </c:pt>
                <c:pt idx="11">
                  <c:v>16</c:v>
                </c:pt>
              </c:numCache>
            </c:numRef>
          </c:val>
          <c:smooth val="0"/>
          <c:extLst>
            <c:ext xmlns:c16="http://schemas.microsoft.com/office/drawing/2014/chart" uri="{C3380CC4-5D6E-409C-BE32-E72D297353CC}">
              <c16:uniqueId val="{00000000-30E9-41F8-A039-327B9EAE3156}"/>
            </c:ext>
          </c:extLst>
        </c:ser>
        <c:dLbls>
          <c:showLegendKey val="0"/>
          <c:showVal val="0"/>
          <c:showCatName val="0"/>
          <c:showSerName val="0"/>
          <c:showPercent val="0"/>
          <c:showBubbleSize val="0"/>
        </c:dLbls>
        <c:smooth val="0"/>
        <c:axId val="306148623"/>
        <c:axId val="306134223"/>
      </c:lineChart>
      <c:catAx>
        <c:axId val="306148623"/>
        <c:scaling>
          <c:orientation val="minMax"/>
        </c:scaling>
        <c:delete val="1"/>
        <c:axPos val="b"/>
        <c:numFmt formatCode="General" sourceLinked="1"/>
        <c:majorTickMark val="none"/>
        <c:minorTickMark val="none"/>
        <c:tickLblPos val="nextTo"/>
        <c:crossAx val="306134223"/>
        <c:crosses val="autoZero"/>
        <c:auto val="1"/>
        <c:lblAlgn val="ctr"/>
        <c:lblOffset val="100"/>
        <c:noMultiLvlLbl val="0"/>
      </c:catAx>
      <c:valAx>
        <c:axId val="306134223"/>
        <c:scaling>
          <c:orientation val="minMax"/>
        </c:scaling>
        <c:delete val="1"/>
        <c:axPos val="l"/>
        <c:numFmt formatCode="General" sourceLinked="1"/>
        <c:majorTickMark val="none"/>
        <c:minorTickMark val="none"/>
        <c:tickLblPos val="nextTo"/>
        <c:crossAx val="30614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0.47334398605461941</c:v>
                </c:pt>
                <c:pt idx="1">
                  <c:v>0.25712431960467408</c:v>
                </c:pt>
                <c:pt idx="2">
                  <c:v>5.9179803900392187E-2</c:v>
                </c:pt>
                <c:pt idx="3">
                  <c:v>1.5451093455884177E-2</c:v>
                </c:pt>
                <c:pt idx="4">
                  <c:v>8.5475404645044939E-2</c:v>
                </c:pt>
                <c:pt idx="5">
                  <c:v>0.17511251842115741</c:v>
                </c:pt>
                <c:pt idx="6">
                  <c:v>-0.51254912634042815</c:v>
                </c:pt>
                <c:pt idx="7">
                  <c:v>0.18748827754450734</c:v>
                </c:pt>
                <c:pt idx="8">
                  <c:v>0.1191167567542869</c:v>
                </c:pt>
                <c:pt idx="9">
                  <c:v>6.109651260173158E-2</c:v>
                </c:pt>
                <c:pt idx="10">
                  <c:v>0.17408258161982695</c:v>
                </c:pt>
                <c:pt idx="11">
                  <c:v>0.42308165246632645</c:v>
                </c:pt>
              </c:numCache>
            </c:numRef>
          </c:val>
          <c:smooth val="0"/>
          <c:extLst>
            <c:ext xmlns:c16="http://schemas.microsoft.com/office/drawing/2014/chart" uri="{C3380CC4-5D6E-409C-BE32-E72D297353CC}">
              <c16:uniqueId val="{00000000-7339-4DD1-A2D8-FC7FEC28F2EB}"/>
            </c:ext>
          </c:extLst>
        </c:ser>
        <c:dLbls>
          <c:showLegendKey val="0"/>
          <c:showVal val="0"/>
          <c:showCatName val="0"/>
          <c:showSerName val="0"/>
          <c:showPercent val="0"/>
          <c:showBubbleSize val="0"/>
        </c:dLbls>
        <c:smooth val="0"/>
        <c:axId val="372074175"/>
        <c:axId val="372076095"/>
      </c:lineChart>
      <c:catAx>
        <c:axId val="372074175"/>
        <c:scaling>
          <c:orientation val="minMax"/>
        </c:scaling>
        <c:delete val="1"/>
        <c:axPos val="b"/>
        <c:numFmt formatCode="General" sourceLinked="1"/>
        <c:majorTickMark val="none"/>
        <c:minorTickMark val="none"/>
        <c:tickLblPos val="nextTo"/>
        <c:crossAx val="372076095"/>
        <c:crosses val="autoZero"/>
        <c:auto val="1"/>
        <c:lblAlgn val="ctr"/>
        <c:lblOffset val="100"/>
        <c:noMultiLvlLbl val="0"/>
      </c:catAx>
      <c:valAx>
        <c:axId val="372076095"/>
        <c:scaling>
          <c:orientation val="minMax"/>
        </c:scaling>
        <c:delete val="1"/>
        <c:axPos val="l"/>
        <c:numFmt formatCode="General" sourceLinked="1"/>
        <c:majorTickMark val="none"/>
        <c:minorTickMark val="none"/>
        <c:tickLblPos val="nextTo"/>
        <c:crossAx val="37207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8100"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82.608000000000004</c:v>
                </c:pt>
                <c:pt idx="1">
                  <c:v>1076.58</c:v>
                </c:pt>
                <c:pt idx="2">
                  <c:v>2229.6424000000002</c:v>
                </c:pt>
                <c:pt idx="3">
                  <c:v>553.56599999999992</c:v>
                </c:pt>
                <c:pt idx="4">
                  <c:v>1806.3980000000001</c:v>
                </c:pt>
                <c:pt idx="5">
                  <c:v>100.428</c:v>
                </c:pt>
                <c:pt idx="6">
                  <c:v>183.70999999999998</c:v>
                </c:pt>
                <c:pt idx="7">
                  <c:v>5217.5501999999997</c:v>
                </c:pt>
                <c:pt idx="8">
                  <c:v>1750.8880000000001</c:v>
                </c:pt>
                <c:pt idx="9">
                  <c:v>1370.7639999999999</c:v>
                </c:pt>
                <c:pt idx="10">
                  <c:v>8177.2288000000008</c:v>
                </c:pt>
                <c:pt idx="11">
                  <c:v>6530.3599999999988</c:v>
                </c:pt>
              </c:numCache>
            </c:numRef>
          </c:val>
          <c:smooth val="0"/>
          <c:extLst>
            <c:ext xmlns:c16="http://schemas.microsoft.com/office/drawing/2014/chart" uri="{C3380CC4-5D6E-409C-BE32-E72D297353CC}">
              <c16:uniqueId val="{00000000-6BF8-485E-9D77-C9B8D30CE02F}"/>
            </c:ext>
          </c:extLst>
        </c:ser>
        <c:dLbls>
          <c:showLegendKey val="0"/>
          <c:showVal val="0"/>
          <c:showCatName val="0"/>
          <c:showSerName val="0"/>
          <c:showPercent val="0"/>
          <c:showBubbleSize val="0"/>
        </c:dLbls>
        <c:smooth val="0"/>
        <c:axId val="561906943"/>
        <c:axId val="561909343"/>
      </c:lineChart>
      <c:catAx>
        <c:axId val="561906943"/>
        <c:scaling>
          <c:orientation val="minMax"/>
        </c:scaling>
        <c:delete val="1"/>
        <c:axPos val="b"/>
        <c:numFmt formatCode="General" sourceLinked="1"/>
        <c:majorTickMark val="none"/>
        <c:minorTickMark val="none"/>
        <c:tickLblPos val="nextTo"/>
        <c:crossAx val="561909343"/>
        <c:crosses val="autoZero"/>
        <c:auto val="1"/>
        <c:lblAlgn val="ctr"/>
        <c:lblOffset val="100"/>
        <c:noMultiLvlLbl val="0"/>
      </c:catAx>
      <c:valAx>
        <c:axId val="561909343"/>
        <c:scaling>
          <c:orientation val="minMax"/>
        </c:scaling>
        <c:delete val="1"/>
        <c:axPos val="l"/>
        <c:numFmt formatCode="General" sourceLinked="1"/>
        <c:majorTickMark val="none"/>
        <c:minorTickMark val="none"/>
        <c:tickLblPos val="nextTo"/>
        <c:crossAx val="5619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8100"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8100"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39.102000000000004</c:v>
                </c:pt>
                <c:pt idx="1">
                  <c:v>276.81490000000002</c:v>
                </c:pt>
                <c:pt idx="2">
                  <c:v>131.94979999999981</c:v>
                </c:pt>
                <c:pt idx="3">
                  <c:v>8.553199999999979</c:v>
                </c:pt>
                <c:pt idx="4">
                  <c:v>154.40259999999989</c:v>
                </c:pt>
                <c:pt idx="5">
                  <c:v>17.586199999999995</c:v>
                </c:pt>
                <c:pt idx="6">
                  <c:v>-94.160400000000038</c:v>
                </c:pt>
                <c:pt idx="7">
                  <c:v>978.22949999999969</c:v>
                </c:pt>
                <c:pt idx="8">
                  <c:v>208.56009999999989</c:v>
                </c:pt>
                <c:pt idx="9">
                  <c:v>83.748899999999978</c:v>
                </c:pt>
                <c:pt idx="10">
                  <c:v>1423.5130999999997</c:v>
                </c:pt>
                <c:pt idx="11">
                  <c:v>2762.8754999999992</c:v>
                </c:pt>
              </c:numCache>
            </c:numRef>
          </c:val>
          <c:smooth val="0"/>
          <c:extLst>
            <c:ext xmlns:c16="http://schemas.microsoft.com/office/drawing/2014/chart" uri="{C3380CC4-5D6E-409C-BE32-E72D297353CC}">
              <c16:uniqueId val="{00000002-7B69-412D-826B-C717F44B4AFB}"/>
            </c:ext>
          </c:extLst>
        </c:ser>
        <c:dLbls>
          <c:showLegendKey val="0"/>
          <c:showVal val="0"/>
          <c:showCatName val="0"/>
          <c:showSerName val="0"/>
          <c:showPercent val="0"/>
          <c:showBubbleSize val="0"/>
        </c:dLbls>
        <c:smooth val="0"/>
        <c:axId val="598859935"/>
        <c:axId val="598861855"/>
      </c:lineChart>
      <c:catAx>
        <c:axId val="598859935"/>
        <c:scaling>
          <c:orientation val="minMax"/>
        </c:scaling>
        <c:delete val="1"/>
        <c:axPos val="b"/>
        <c:numFmt formatCode="General" sourceLinked="1"/>
        <c:majorTickMark val="none"/>
        <c:minorTickMark val="none"/>
        <c:tickLblPos val="nextTo"/>
        <c:crossAx val="598861855"/>
        <c:crosses val="autoZero"/>
        <c:auto val="1"/>
        <c:lblAlgn val="ctr"/>
        <c:lblOffset val="100"/>
        <c:noMultiLvlLbl val="0"/>
      </c:catAx>
      <c:valAx>
        <c:axId val="598861855"/>
        <c:scaling>
          <c:orientation val="minMax"/>
        </c:scaling>
        <c:delete val="1"/>
        <c:axPos val="l"/>
        <c:numFmt formatCode="General" sourceLinked="1"/>
        <c:majorTickMark val="none"/>
        <c:minorTickMark val="none"/>
        <c:tickLblPos val="nextTo"/>
        <c:crossAx val="598859935"/>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8100"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10</c:v>
                </c:pt>
                <c:pt idx="1">
                  <c:v>18</c:v>
                </c:pt>
                <c:pt idx="2">
                  <c:v>44</c:v>
                </c:pt>
                <c:pt idx="3">
                  <c:v>24</c:v>
                </c:pt>
                <c:pt idx="4">
                  <c:v>60</c:v>
                </c:pt>
                <c:pt idx="5">
                  <c:v>22</c:v>
                </c:pt>
                <c:pt idx="6">
                  <c:v>16</c:v>
                </c:pt>
                <c:pt idx="7">
                  <c:v>50</c:v>
                </c:pt>
                <c:pt idx="8">
                  <c:v>42</c:v>
                </c:pt>
                <c:pt idx="9">
                  <c:v>44</c:v>
                </c:pt>
                <c:pt idx="10">
                  <c:v>143</c:v>
                </c:pt>
                <c:pt idx="11">
                  <c:v>50</c:v>
                </c:pt>
              </c:numCache>
            </c:numRef>
          </c:val>
          <c:smooth val="0"/>
          <c:extLst>
            <c:ext xmlns:c16="http://schemas.microsoft.com/office/drawing/2014/chart" uri="{C3380CC4-5D6E-409C-BE32-E72D297353CC}">
              <c16:uniqueId val="{00000000-2943-4BE1-BD1F-FDFA66C96202}"/>
            </c:ext>
          </c:extLst>
        </c:ser>
        <c:dLbls>
          <c:showLegendKey val="0"/>
          <c:showVal val="0"/>
          <c:showCatName val="0"/>
          <c:showSerName val="0"/>
          <c:showPercent val="0"/>
          <c:showBubbleSize val="0"/>
        </c:dLbls>
        <c:smooth val="0"/>
        <c:axId val="598859935"/>
        <c:axId val="598861855"/>
      </c:lineChart>
      <c:catAx>
        <c:axId val="598859935"/>
        <c:scaling>
          <c:orientation val="minMax"/>
        </c:scaling>
        <c:delete val="1"/>
        <c:axPos val="b"/>
        <c:numFmt formatCode="General" sourceLinked="1"/>
        <c:majorTickMark val="none"/>
        <c:minorTickMark val="none"/>
        <c:tickLblPos val="nextTo"/>
        <c:crossAx val="598861855"/>
        <c:crosses val="autoZero"/>
        <c:auto val="1"/>
        <c:lblAlgn val="ctr"/>
        <c:lblOffset val="100"/>
        <c:noMultiLvlLbl val="0"/>
      </c:catAx>
      <c:valAx>
        <c:axId val="598861855"/>
        <c:scaling>
          <c:orientation val="minMax"/>
        </c:scaling>
        <c:delete val="1"/>
        <c:axPos val="l"/>
        <c:numFmt formatCode="General" sourceLinked="1"/>
        <c:majorTickMark val="none"/>
        <c:minorTickMark val="none"/>
        <c:tickLblPos val="nextTo"/>
        <c:crossAx val="59885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8100"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c:v>
                </c:pt>
                <c:pt idx="1">
                  <c:v>6</c:v>
                </c:pt>
                <c:pt idx="2">
                  <c:v>10</c:v>
                </c:pt>
                <c:pt idx="3">
                  <c:v>10</c:v>
                </c:pt>
                <c:pt idx="4">
                  <c:v>14</c:v>
                </c:pt>
                <c:pt idx="5">
                  <c:v>4</c:v>
                </c:pt>
                <c:pt idx="6">
                  <c:v>5</c:v>
                </c:pt>
                <c:pt idx="7">
                  <c:v>15</c:v>
                </c:pt>
                <c:pt idx="8">
                  <c:v>13</c:v>
                </c:pt>
                <c:pt idx="9">
                  <c:v>10</c:v>
                </c:pt>
                <c:pt idx="10">
                  <c:v>37</c:v>
                </c:pt>
                <c:pt idx="11">
                  <c:v>16</c:v>
                </c:pt>
              </c:numCache>
            </c:numRef>
          </c:val>
          <c:smooth val="0"/>
          <c:extLst>
            <c:ext xmlns:c16="http://schemas.microsoft.com/office/drawing/2014/chart" uri="{C3380CC4-5D6E-409C-BE32-E72D297353CC}">
              <c16:uniqueId val="{00000000-19F1-4136-A2DE-BE3E507C60D2}"/>
            </c:ext>
          </c:extLst>
        </c:ser>
        <c:dLbls>
          <c:showLegendKey val="0"/>
          <c:showVal val="0"/>
          <c:showCatName val="0"/>
          <c:showSerName val="0"/>
          <c:showPercent val="0"/>
          <c:showBubbleSize val="0"/>
        </c:dLbls>
        <c:smooth val="0"/>
        <c:axId val="306148623"/>
        <c:axId val="306134223"/>
      </c:lineChart>
      <c:catAx>
        <c:axId val="306148623"/>
        <c:scaling>
          <c:orientation val="minMax"/>
        </c:scaling>
        <c:delete val="1"/>
        <c:axPos val="b"/>
        <c:numFmt formatCode="General" sourceLinked="1"/>
        <c:majorTickMark val="none"/>
        <c:minorTickMark val="none"/>
        <c:tickLblPos val="nextTo"/>
        <c:crossAx val="306134223"/>
        <c:crosses val="autoZero"/>
        <c:auto val="1"/>
        <c:lblAlgn val="ctr"/>
        <c:lblOffset val="100"/>
        <c:noMultiLvlLbl val="0"/>
      </c:catAx>
      <c:valAx>
        <c:axId val="306134223"/>
        <c:scaling>
          <c:orientation val="minMax"/>
        </c:scaling>
        <c:delete val="1"/>
        <c:axPos val="l"/>
        <c:numFmt formatCode="General" sourceLinked="1"/>
        <c:majorTickMark val="none"/>
        <c:minorTickMark val="none"/>
        <c:tickLblPos val="nextTo"/>
        <c:crossAx val="30614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8100"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0.47334398605461941</c:v>
                </c:pt>
                <c:pt idx="1">
                  <c:v>0.25712431960467408</c:v>
                </c:pt>
                <c:pt idx="2">
                  <c:v>5.9179803900392187E-2</c:v>
                </c:pt>
                <c:pt idx="3">
                  <c:v>1.5451093455884177E-2</c:v>
                </c:pt>
                <c:pt idx="4">
                  <c:v>8.5475404645044939E-2</c:v>
                </c:pt>
                <c:pt idx="5">
                  <c:v>0.17511251842115741</c:v>
                </c:pt>
                <c:pt idx="6">
                  <c:v>-0.51254912634042815</c:v>
                </c:pt>
                <c:pt idx="7">
                  <c:v>0.18748827754450734</c:v>
                </c:pt>
                <c:pt idx="8">
                  <c:v>0.1191167567542869</c:v>
                </c:pt>
                <c:pt idx="9">
                  <c:v>6.109651260173158E-2</c:v>
                </c:pt>
                <c:pt idx="10">
                  <c:v>0.17408258161982695</c:v>
                </c:pt>
                <c:pt idx="11">
                  <c:v>0.42308165246632645</c:v>
                </c:pt>
              </c:numCache>
            </c:numRef>
          </c:val>
          <c:smooth val="0"/>
          <c:extLst>
            <c:ext xmlns:c16="http://schemas.microsoft.com/office/drawing/2014/chart" uri="{C3380CC4-5D6E-409C-BE32-E72D297353CC}">
              <c16:uniqueId val="{00000000-5E3C-4B30-8C25-785C7AF2BC0C}"/>
            </c:ext>
          </c:extLst>
        </c:ser>
        <c:dLbls>
          <c:showLegendKey val="0"/>
          <c:showVal val="0"/>
          <c:showCatName val="0"/>
          <c:showSerName val="0"/>
          <c:showPercent val="0"/>
          <c:showBubbleSize val="0"/>
        </c:dLbls>
        <c:smooth val="0"/>
        <c:axId val="372074175"/>
        <c:axId val="372076095"/>
      </c:lineChart>
      <c:catAx>
        <c:axId val="372074175"/>
        <c:scaling>
          <c:orientation val="minMax"/>
        </c:scaling>
        <c:delete val="1"/>
        <c:axPos val="b"/>
        <c:numFmt formatCode="General" sourceLinked="1"/>
        <c:majorTickMark val="none"/>
        <c:minorTickMark val="none"/>
        <c:tickLblPos val="nextTo"/>
        <c:crossAx val="372076095"/>
        <c:crosses val="autoZero"/>
        <c:auto val="1"/>
        <c:lblAlgn val="ctr"/>
        <c:lblOffset val="100"/>
        <c:noMultiLvlLbl val="0"/>
      </c:catAx>
      <c:valAx>
        <c:axId val="372076095"/>
        <c:scaling>
          <c:orientation val="minMax"/>
        </c:scaling>
        <c:delete val="1"/>
        <c:axPos val="l"/>
        <c:numFmt formatCode="General" sourceLinked="1"/>
        <c:majorTickMark val="none"/>
        <c:minorTickMark val="none"/>
        <c:tickLblPos val="nextTo"/>
        <c:crossAx val="37207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chemeClr val="accent2"/>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\$0.00,"K"</c:formatCode>
                <c:ptCount val="12"/>
                <c:pt idx="0">
                  <c:v>39.102000000000004</c:v>
                </c:pt>
                <c:pt idx="1">
                  <c:v>276.81490000000002</c:v>
                </c:pt>
                <c:pt idx="2">
                  <c:v>131.94979999999981</c:v>
                </c:pt>
                <c:pt idx="3">
                  <c:v>8.553199999999979</c:v>
                </c:pt>
                <c:pt idx="4">
                  <c:v>154.40259999999989</c:v>
                </c:pt>
                <c:pt idx="5">
                  <c:v>17.586199999999995</c:v>
                </c:pt>
                <c:pt idx="6">
                  <c:v>-94.160400000000038</c:v>
                </c:pt>
                <c:pt idx="7">
                  <c:v>978.22949999999969</c:v>
                </c:pt>
                <c:pt idx="8">
                  <c:v>208.56009999999989</c:v>
                </c:pt>
                <c:pt idx="9">
                  <c:v>83.748899999999978</c:v>
                </c:pt>
                <c:pt idx="10">
                  <c:v>1423.5130999999997</c:v>
                </c:pt>
                <c:pt idx="11">
                  <c:v>2762.8754999999992</c:v>
                </c:pt>
              </c:numCache>
            </c:numRef>
          </c:val>
          <c:extLst>
            <c:ext xmlns:c16="http://schemas.microsoft.com/office/drawing/2014/chart" uri="{C3380CC4-5D6E-409C-BE32-E72D297353CC}">
              <c16:uniqueId val="{00000000-7F2C-47A2-8963-2198439F4263}"/>
            </c:ext>
          </c:extLst>
        </c:ser>
        <c:dLbls>
          <c:showLegendKey val="0"/>
          <c:showVal val="0"/>
          <c:showCatName val="0"/>
          <c:showSerName val="0"/>
          <c:showPercent val="0"/>
          <c:showBubbleSize val="0"/>
        </c:dLbls>
        <c:axId val="1479151295"/>
        <c:axId val="1479150335"/>
      </c:areaChart>
      <c:barChart>
        <c:barDir val="col"/>
        <c:grouping val="clustered"/>
        <c:varyColors val="0"/>
        <c:ser>
          <c:idx val="0"/>
          <c:order val="0"/>
          <c:tx>
            <c:strRef>
              <c:f>combo!$B$3</c:f>
              <c:strCache>
                <c:ptCount val="1"/>
                <c:pt idx="0">
                  <c:v>Sum of Sales</c:v>
                </c:pt>
              </c:strCache>
            </c:strRef>
          </c:tx>
          <c:spPr>
            <a:solidFill>
              <a:schemeClr val="accent1"/>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\$0.00,"K"</c:formatCode>
                <c:ptCount val="12"/>
                <c:pt idx="0">
                  <c:v>82.608000000000004</c:v>
                </c:pt>
                <c:pt idx="1">
                  <c:v>1076.58</c:v>
                </c:pt>
                <c:pt idx="2">
                  <c:v>2229.6424000000002</c:v>
                </c:pt>
                <c:pt idx="3">
                  <c:v>553.56599999999992</c:v>
                </c:pt>
                <c:pt idx="4">
                  <c:v>1806.3980000000001</c:v>
                </c:pt>
                <c:pt idx="5">
                  <c:v>100.428</c:v>
                </c:pt>
                <c:pt idx="6">
                  <c:v>183.70999999999998</c:v>
                </c:pt>
                <c:pt idx="7">
                  <c:v>5217.5501999999997</c:v>
                </c:pt>
                <c:pt idx="8">
                  <c:v>1750.8880000000001</c:v>
                </c:pt>
                <c:pt idx="9">
                  <c:v>1370.7639999999999</c:v>
                </c:pt>
                <c:pt idx="10">
                  <c:v>8177.2288000000008</c:v>
                </c:pt>
                <c:pt idx="11">
                  <c:v>6530.3599999999988</c:v>
                </c:pt>
              </c:numCache>
            </c:numRef>
          </c:val>
          <c:extLst>
            <c:ext xmlns:c16="http://schemas.microsoft.com/office/drawing/2014/chart" uri="{C3380CC4-5D6E-409C-BE32-E72D297353CC}">
              <c16:uniqueId val="{00000001-7F2C-47A2-8963-2198439F4263}"/>
            </c:ext>
          </c:extLst>
        </c:ser>
        <c:dLbls>
          <c:showLegendKey val="0"/>
          <c:showVal val="0"/>
          <c:showCatName val="0"/>
          <c:showSerName val="0"/>
          <c:showPercent val="0"/>
          <c:showBubbleSize val="0"/>
        </c:dLbls>
        <c:gapWidth val="219"/>
        <c:overlap val="-27"/>
        <c:axId val="1671483471"/>
        <c:axId val="1671497391"/>
      </c:barChart>
      <c:catAx>
        <c:axId val="16714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71497391"/>
        <c:crosses val="autoZero"/>
        <c:auto val="1"/>
        <c:lblAlgn val="ctr"/>
        <c:lblOffset val="100"/>
        <c:noMultiLvlLbl val="0"/>
      </c:catAx>
      <c:valAx>
        <c:axId val="167149739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1483471"/>
        <c:crosses val="autoZero"/>
        <c:crossBetween val="between"/>
      </c:valAx>
      <c:valAx>
        <c:axId val="1479150335"/>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479151295"/>
        <c:crosses val="max"/>
        <c:crossBetween val="between"/>
      </c:valAx>
      <c:catAx>
        <c:axId val="1479151295"/>
        <c:scaling>
          <c:orientation val="minMax"/>
        </c:scaling>
        <c:delete val="1"/>
        <c:axPos val="b"/>
        <c:numFmt formatCode="General" sourceLinked="1"/>
        <c:majorTickMark val="out"/>
        <c:minorTickMark val="none"/>
        <c:tickLblPos val="nextTo"/>
        <c:crossAx val="1479150335"/>
        <c:crosses val="autoZero"/>
        <c:auto val="1"/>
        <c:lblAlgn val="ctr"/>
        <c:lblOffset val="100"/>
        <c:noMultiLvlLbl val="0"/>
      </c:catAx>
      <c:spPr>
        <a:noFill/>
        <a:ln>
          <a:noFill/>
        </a:ln>
        <a:effectLst/>
      </c:spPr>
    </c:plotArea>
    <c:legend>
      <c:legendPos val="t"/>
      <c:layout>
        <c:manualLayout>
          <c:xMode val="edge"/>
          <c:yMode val="edge"/>
          <c:x val="0.3593514960629921"/>
          <c:y val="0.14508928571428573"/>
          <c:w val="0.32519149606299214"/>
          <c:h val="9.3833997406950642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Analysis.xlsx]donaught!PivotTable3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24743713838256404"/>
          <c:y val="0.13095307614060203"/>
          <c:w val="0.48095445251663982"/>
          <c:h val="0.8330407263685341"/>
        </c:manualLayout>
      </c:layout>
      <c:doughnutChart>
        <c:varyColors val="1"/>
        <c:ser>
          <c:idx val="0"/>
          <c:order val="0"/>
          <c:tx>
            <c:strRef>
              <c:f>donaught!$B$3</c:f>
              <c:strCache>
                <c:ptCount val="1"/>
                <c:pt idx="0">
                  <c:v>Total</c:v>
                </c:pt>
              </c:strCache>
            </c:strRef>
          </c:tx>
          <c:explosion val="5"/>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054-4BB2-9C20-2360299446F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054-4BB2-9C20-2360299446FD}"/>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7054-4BB2-9C20-2360299446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donaught!$A$4:$A$7</c:f>
              <c:strCache>
                <c:ptCount val="3"/>
                <c:pt idx="0">
                  <c:v>Furniture</c:v>
                </c:pt>
                <c:pt idx="1">
                  <c:v>Office Supplies</c:v>
                </c:pt>
                <c:pt idx="2">
                  <c:v>Technology</c:v>
                </c:pt>
              </c:strCache>
            </c:strRef>
          </c:cat>
          <c:val>
            <c:numRef>
              <c:f>donaught!$B$4:$B$7</c:f>
              <c:numCache>
                <c:formatCode>0.00%</c:formatCode>
                <c:ptCount val="3"/>
                <c:pt idx="0">
                  <c:v>0.21407275146227828</c:v>
                </c:pt>
                <c:pt idx="1">
                  <c:v>0.19644337469867412</c:v>
                </c:pt>
                <c:pt idx="2">
                  <c:v>0.58948387383904766</c:v>
                </c:pt>
              </c:numCache>
            </c:numRef>
          </c:val>
          <c:extLst>
            <c:ext xmlns:c16="http://schemas.microsoft.com/office/drawing/2014/chart" uri="{C3380CC4-5D6E-409C-BE32-E72D297353CC}">
              <c16:uniqueId val="{00000006-7054-4BB2-9C20-2360299446FD}"/>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85000"/>
            </a:schemeClr>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27928251707125"/>
          <c:y val="6.1659192825112105E-2"/>
          <c:w val="0.82471656810533533"/>
          <c:h val="0.80830567423466682"/>
        </c:manualLayout>
      </c:layout>
      <c:barChart>
        <c:barDir val="bar"/>
        <c:grouping val="clustered"/>
        <c:varyColors val="0"/>
        <c:ser>
          <c:idx val="0"/>
          <c:order val="0"/>
          <c:tx>
            <c:strRef>
              <c:f>'top 5'!$B$3</c:f>
              <c:strCache>
                <c:ptCount val="1"/>
                <c:pt idx="0">
                  <c:v>Total</c:v>
                </c:pt>
              </c:strCache>
            </c:strRef>
          </c:tx>
          <c:spPr>
            <a:solidFill>
              <a:schemeClr val="bg2">
                <a:lumMod val="85000"/>
              </a:schemeClr>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Tables</c:v>
                </c:pt>
                <c:pt idx="1">
                  <c:v>Bookcases</c:v>
                </c:pt>
                <c:pt idx="2">
                  <c:v>Storage</c:v>
                </c:pt>
                <c:pt idx="3">
                  <c:v>Phones</c:v>
                </c:pt>
                <c:pt idx="4">
                  <c:v>Copiers</c:v>
                </c:pt>
              </c:strCache>
            </c:strRef>
          </c:cat>
          <c:val>
            <c:numRef>
              <c:f>'top 5'!$B$4:$B$9</c:f>
              <c:numCache>
                <c:formatCode>General</c:formatCode>
                <c:ptCount val="5"/>
                <c:pt idx="0">
                  <c:v>1875.252</c:v>
                </c:pt>
                <c:pt idx="1">
                  <c:v>2198.6304</c:v>
                </c:pt>
                <c:pt idx="2">
                  <c:v>2273.248</c:v>
                </c:pt>
                <c:pt idx="3">
                  <c:v>6451.0640000000003</c:v>
                </c:pt>
                <c:pt idx="4">
                  <c:v>8739.8720000000012</c:v>
                </c:pt>
              </c:numCache>
            </c:numRef>
          </c:val>
          <c:extLst>
            <c:ext xmlns:c16="http://schemas.microsoft.com/office/drawing/2014/chart" uri="{C3380CC4-5D6E-409C-BE32-E72D297353CC}">
              <c16:uniqueId val="{00000000-F66D-4DD9-A7A9-D77C1223F14D}"/>
            </c:ext>
          </c:extLst>
        </c:ser>
        <c:dLbls>
          <c:dLblPos val="outEnd"/>
          <c:showLegendKey val="0"/>
          <c:showVal val="1"/>
          <c:showCatName val="0"/>
          <c:showSerName val="0"/>
          <c:showPercent val="0"/>
          <c:showBubbleSize val="0"/>
        </c:dLbls>
        <c:gapWidth val="74"/>
        <c:axId val="403778607"/>
        <c:axId val="403780047"/>
      </c:barChart>
      <c:catAx>
        <c:axId val="403778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03780047"/>
        <c:crosses val="autoZero"/>
        <c:auto val="1"/>
        <c:lblAlgn val="ctr"/>
        <c:lblOffset val="100"/>
        <c:noMultiLvlLbl val="0"/>
      </c:catAx>
      <c:valAx>
        <c:axId val="403780047"/>
        <c:scaling>
          <c:orientation val="minMax"/>
        </c:scaling>
        <c:delete val="1"/>
        <c:axPos val="b"/>
        <c:numFmt formatCode="General" sourceLinked="1"/>
        <c:majorTickMark val="out"/>
        <c:minorTickMark val="none"/>
        <c:tickLblPos val="nextTo"/>
        <c:crossAx val="40377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47029579-8C47-47A6-8FB8-C7B0588F6959}">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41B2F8E3-D7E4-4465-838F-980AE0E179B8}">
          <cx:tx>
            <cx:txData>
              <cx:f>_xlchart.v5.5</cx:f>
              <cx:v>sales</cx:v>
            </cx:txData>
          </cx:tx>
          <cx:dataId val="0"/>
          <cx:layoutPr>
            <cx:geography cultureLanguage="en-US" cultureRegion="IN" attribution="Powered by Bing">
              <cx:geoCache provider="{E9337A44-BEBE-4D9F-B70C-5C5E7DAFC167}">
                <cx:binary>7Htpb9y41uZfCfJ55Oa+XNx+gSvV4jVO7GydL4JjO6I2UqKo9dfPUewsrs5Nd2MaAzRmjASFkkSR
POvD55z69+30r9vq/sY/m+rKdv+6nX59bkJo/vXLL92tua9vuqM6v/Wuc5/C0a2rf3GfPuW397/c
+Zsxt9kvBGH2y6258eF+ev4//4a3Zffu3N3ehNzZV/29n6/uu74K3U/u/fDWs5u7OrebvAs+vw34
1+cndzfGPX92b0Me5tdzc//r8yePPH/2y+GLfjfpswrWFfo7GMvYEVUaScKw/vynnj+rnM0eb0cY
syPBNZUK8S+zvripYeQfLuTzMm7u7vx918E2Pn9+HfZkzXB18/zZrettWAWVgcx+ff7G5uH+7tl1
uAn33fNneeeShwcSty78zfXnnf7yVNT/8++DC7D3gyvfaeNQUH9063fKSJy197chv+3DF+H8DSrB
R1xyzCnl6PMffqoSSY4kVURhcqCRP7maH+vlyeAD7SSv/5Ha+Y8vb2x3A8bzd3kLZUdKa4Uo5j/0
Fk2OGNWYc64eVHegoT+zoh+r59vIA9385+qfqZvq5uNNffM3qga8QghGBNIPoqdPvUaJI8UQpQSR
B9XpL3M/hLP//PGC/otmvgw8VMz5P1MxPl+c/TsVw46IpgTiFXsQvHyqGIzxESiOa8HFl3D34K+P
ivnjBf0XxXwZeKiYD/9IxSQ3Vf7JeZv/nbqRR4QzITR+dJqDVIOxPhJYEom/wIOnTvPn1vRj9Xw/
9kBDyX/+kRra3Fc3442//yKj/3MoQPURQkoKQh/zDQSt79GZ5EdMKMEohrS0/h3kmz+zoh9r59vI
A91stv9I3SSucv7m7m9EzlQdARTgHDHykHAOfQfxI86kogIy0fcB7c8s5cdK+TbyQCnJ5T9SKV+O
Nc/cp2ewt77++LcGN1AQAgVgyg68Rh4hLIgWcPL5/Af3v1fQX13Wj5X147ccKG6T/CMVtwNnyu/+
xkRE1BHXnGNCDyKcAkStJGVE0a+w7ntd/YmV/Fg9XwceaGT3z4Rt+3vns7/Ve8iRYHDKZBr/MLwp
esQYo5Khx6POQZT7Ewv6sWK+DjxQzP6fAQp+zmI8mO4DMHjy5F+kbQAYcES5BAV8dYvvgYEG4IDX
1KMfQfdBiDsgV/77sn6so4PhT3byf4m5+e+szle6a3MTbrafebLviJ2f3/28XaDuDob+jEB4kN3J
3a/PpaDiOz2u73iSV76l78Mx9zdd+PV5hBE5QmzNSpwKTOHI9PzZeP94CzTKBRMcM6UJl8DTWeeD
AQoPg65XhCiwxgyJlRbqXL/eogIwCiZaCck5lRjpr+TkS1fNmbNfxfH4/Znt65cut6GDF6Pnz5qH
x9btcUCiSknImFLBdEwzWENze3MFBCg8jf8Xqk2D0miJzlRI20LvgFJUc//eD5pZf1qgWuZtXGql
TLGXXRA5P6e6qsdtVmvGZYi5m1mTnTKdqpJe2IhQJOY4CiZDRROryufdvi+LMKX7UuU8z895Ng6t
iRe4mvbHabvAXG8QH8Z2yeKsr/vJnOOh5vNSxqOSUWxUNCbRIJStTyF60T4p6Vjlc9ym6YB+I9an
IXEi+Ga+LtoFY7pVLBvlK2Wm3ujLPA/bMWiWVnGtSFQnvLfUxlXvl2iO5RylZZJx16om/p6gfCLu
W9fMPs/MIx389ev/vHY1/PvMWH67uLLJ375dfKGhf/oUBNH19NwdPrR6zdd3feNGV1P9SpQe2P4D
cf1fHOOnN/+c12BQ/c+85j9fjvHfnOZhyFenAc9giFOmJcWMcUhEX5wGyGugHQTiEhNguQX56jQU
MOA6Simgttc73zkNPgLXUwhep4Dnw+qv+AwhAGCeOA2cEWBdYPRQI4DlrSHie6epW9l1UynGc5w3
1dSKWI0BahCx4sKhM9cMitRJ0cqw9PuS1FWN3gWI7Hhb2qbuXpOahcXHEOwR2Va+8M1YJHKwbaOu
c2GbToSkL2yO+6QZJ2Z3jI62TqzV83ERjWNkEssJqYcT31d1N3TxEnobmgtbzYXdDEOuulirxp7z
tJhOXVQP6KTIxXwxszR9XdC2ObWReB91btiPbpBZgia90bxozou6y/d1MfU45rwkr43IF5vkph+j
WNdjmcUKYsN2pG07biq/ZC4WlZiulnLgN6ghaRlDIBoucmRSvyUmjH3shz5fYk0zVO3tNFT7afCV
2nDt8hNRZ618oXUYiqSbUb5vo8jBO5s57IMvhz6OqqhKTM3K4yb1465YvFxiGVl4sWVFOiX1kA6X
hKf2tzDO+GoUxg57F4qwMV03QEhpZjIlXTYvcVfWflPwdngfPJvfpouTIvFZ20wnk1NTGaeew0ZZ
inryPq2K9nzkuNp3RPgtw+WwFVnT4rjD/nx0DjcbyeS4RYKaJs7LkZ+ItJNvdTFP5ySMutvnBWvD
znQeVfEApr6JaD+jV60otyREtt7TUKWJcHxa4qEIMs67oogSPtSDjIEl8G6DesbjRgz1cetSs5my
oVc7Mo4jxLTCJXVGhmw3k4BA0FnT8AR31fhJpjm6WTjOdiUHb9yVae63yLL5poYQT3ba13zfu6m5
xtabs1KE6r1DhYhTNOAxaaIsHFcDBPEN8fKyrme/6YlJt9442SaNqTAYDZ7wsM2yqt3NQzZtjfT6
cuJts29T3yd9y7JTo9NJxo7W5bWoKG9ibvrqDhWROwlpQU5CLeuN4DL9AN7gh9gWWH9M6wHn8dyF
odxnoSWv0yrvT0Zfyx2pBmlibdPuWrHhFo082gyzWjap8nMdgwfkJ042tE7mbBp0kgmFz2tRsdPS
cPWbEpTsh86INOYdZIoNH0gWd6SO6KZL29ecVf5Fq9DysQp1uunbbH7b5019nC4puGAUIV3ETbTQ
7dBE3eXsJvui5UUxxsEVRR6TIU8T3pVqg03q3oisDfEYaXtidZ69C21VTzFk2uqqZA1JuqVs9kOo
98EpsEOZsj7mrESvuGn7ZA4T1TtnGRkhsqQ4PWsaVcQ9D82lr1O96wSq7i0u55NWQ6ltMm0RD9Os
Y5uG2wLlbEPncUy4ytlxUWmdOEZupnF+xyvPE1tmetrogUhfblrKQY9j3LSm6cXLsYvSDKYtuehn
//+z4kMe+yE5+C3FEQxp6Wdp8cLZcPONp18B2uOYr3mRHSFCBaBFOCNggJTf5UUBKRMoXyoQRpKR
b3mRrYzjWkIhArgtIBcB4z2CybVUvPL0EmoonANlj/9KYgSO8iAxAt0PIBf+Ub6eMxUcUb5PjM3i
SpKms7mUTaNxUkV1VMSjITzhEPLmY+lKand9mRnwlZw2FxmpoqQCXHXXpWpxscxq0iQKmXY6MUtb
29h1UtwunuhtbXPFYlY387lrS1+9yxfWnrtuQXcFzSYd476c+hhxLOdNHQ0D3eeRcG9kCJKcdK0e
htOJ5n688I2wWxPKycYzqea4nEV50QBESXCfAqSdo3PUz00e+0ZlCS7sQjbt7D8MPYGcRkx1woYJ
zclcKHwvOOp5PNOM7bRKDdmmo+UmYcLkF9XgxpO+6uVx5Ht/MrgaMLHP7fRqaKM9KXqycUS/G+1E
9yaCkAPhHEJKPM9L8W7iXZPQnjabHvKJ0Tj3x8WCPUStscRp2PSuKqYultTzEGMLgYy4ynfJAoB2
wTFoHqSMlh6/zEnOT1mxdC87wBribMSS34JE5rOy00XqXy+iWU4gJ3YRO5M+m8pt4XHcsFFMzd4r
iPdbMpHxwhWsyll1LKsZY2R3YlEQq5ORGRPocZFPxrWQa8tm6OXZ0k/W6wUSEsZk2o6m7AszxDrz
ExlOcF1iPZxVowZoEuIJC63Kk0xFUjabBmocvw2U4Kuum6eXVauj6U5b2RSfdIG7T3OKyEhfENvx
Gl/LOsU7EXLpuriRqXzfjFXP4rbWw/mYleWpsH0DgvJlapK56ouTnGlLt74qX2HsIDHmtY9TU46X
3VwNMcpzSMLVVLrN3JRZEhGMT1VROkh2aNkteV7uS2cuAf5NV0H0LN+kUUU2ufbGJlUbslOlgmQJ
ALdCJKRQ6TGyaAjbis78pJ6Q3y166W4caapbElpMd7rsBI99u5g4qFRVcRYKT2PbaXza0TDGjGbV
aVHnBT5mtv9gCjaEZHGMv4xAgjx2cAz7kHmGzrKC1bt64tF+oMxuJEx3UQna7PGCp1fWBbw3Y6mK
S4ZTGdetAihVElSeEZy1YzySbtioUtiTYUT8Rb7m6XgKFTsXqlhObbqgeCnQvCl7cwNrLHYK1XjX
V9kLYbq+3PRMnCMpu/dmKtMPxhvIYvUy7JuCsm3Zlva0x7J5U3TLC24lf7Va9mWKO7SRiNqtaPHF
Usg5NnkTEkUbvlN5QzxIoEGfHJ7RpeNl9j5r8uXMt2w8d0NZHXeVaOI5F9m+KAA3pHmXxmnbdHdk
LLt9I7y+zljEY6CQybkq5duFoEtLizaRUSrOy2Xg503eRsdF0Y3veOtGExflNJ5POSW/wXF0muJ+
XlwWjxWiV4KwfottRz9FUpk6CSCNXbkU4aQP1a0AEi7xedqpTdTPrY7LQbDrho6TSYgc3C1Tc/aa
FyxDsSs9/xhql++t7jp4RxOdVKoiCaVNFLf9UJ2MSLjTcmrrRBVFsU2HYtpRm6njiQOSGRs7qLgX
U7ELPMNg6H3Iz7A2/etgfJlUIJ/X3dS+ArN2V4rM53o0ADLLVB9H0jQqVrSVp8pHuY41q9TdJKx5
qSuVHw+ps3cyR3pToZmUcVMjJLazYyieET5JRXEVaq9OZjpMmxKs+xpHrqljPM7kWPc0TcawvFGo
wJt54pmMpWzzF0U1QGTvEf3gqmyMa9NHm2nErNhMSPDfuBr1huJmuXKTzhMm/fiuNJ2NOS3cBama
sosHOd1Gkx22A6HhU1aOUVLydtm6ynT7iRH6ntilvlxwri+HSS0vZ8vdDldZeEm8b87SaETXEvul
TLrWl+3OuS7bdq5FN6rp/YZNvbsqWORCMo+GJqbo4WCAQ/ZpWjJ0bAcrf6MkLNFmAdPaLhByEhPm
AQ6DmRk31kHkV6OPYqkGcUGA20jAI+mOZZi8yVrdnKmRm1OnffOyxWbYhBYNIFlt5vt89uGaD1lb
JC0BzN+huWpjg7s6SdfjJsYDOVn8PPcJI+19Xed0iyenY8qJu5iKpkgi2vrzxbrxVSWjbT+X+qId
CM+B7shNekJFVF4YhNsNJm3xoeoG8rroquZCNmq+RiPupjgSRl8xPYXjQYXpxE1pzmKXsjEZTI4u
/dCU72rt2neZsv6l7av0bQPHjLN+aqfYjGp5g+GQtTXIFfvZD/M2nUMbI2E7s2GwW0CsgaBwYqtl
aOJM9m8YQ2iOc9bZTZRzmwjO3LZFBr1sO5nRrVSpO7VjxEJSl+N8xou5LpPcY7JVjlGQYxjfs0ny
mA9G7OepHgycw9PlFOdY3BJ4f5S41OYvs2DGRBRIv5sX3h0jtkCiVxb1VdxlXb4TeSnOZd40r1M5
+CyOuBdlnKUApTdqnM771vld17DeQjUIuvceqc3/5ymjJ7TylxLdZ6DLACt+bXP8Hc96wE5/B6rX
cY/wWAA1KimF0yKQKZ950y/wGPodjqASpZHS9AsEfqRaJVBDUNMFXv2x/e4RGmMoNVLC4TCMoVdC
Q8PEX4HGFJD5d5TRCroxQUDnUiKFXlv9niLjChfe4rHk9wqQW6+3pGEN8BqoGfLlLed9U96wyPNu
Z9u5m9kmkImbKYlcij5m1jMLhkumUp5qw+d+U+rItsejrqvuouJ1AzymKyfefORlKCa3iYSoCppk
UjJ8Lyc391eVmWR1oxRv0lta01a8yETeNjSucd7BUljDfX1pMAqj3WQV92UTu5HX9Tng6RaWnNU1
ns9ITW3xKeoGB2O+U+mj6X9PRkPX0BMZaaQJ08CI67V9haCD04PEdd4bYdR9OjpbtMehZhU7rtjQ
eXm8dFnIx2QBxi3/VKE0J+nu59NjOCI9nV9KCichYOspaAoW81RHS0EVHKlFflfgkpZ5EhzlFMgG
TaK22PlpzHzYeBMyZuKIRUtjX46Mzh1JMFvESE8DUE9dGTvXUo9faK5auPfzRa7U4je+ngEAopQp
MCEBvVerWT5d42TyiBhPozsR+QGRTbbITLa7SrFAUWx9EOJDyVEaTn4+74Fu1nmhOiAJ4dBsBwTr
wbxNPzvpIqrushlsTsQDaioAeCwlFgBRkff5pU2h/TrExjhCRPzz6Z8yruu2JQPaVxFglhUBH3q6
7YwPeYQmQ+8iWcmWJhwQEb8BR4rCiVtyWb3II+zwBS3bub8uO4QAR3cmr0Aof3UlUDJZizbAJiOo
xa0Fle8KJkYa4AVn5O+YGMHldjMWCy533I99x7a5Spn44HsQQRt3QkrxwaF5AIAw5A414x9oBRjt
p9bACVR0oTUVGu1ANfRAK1COQcVc2vQ21Yvlfu/apk7nbZTWnZ73s/ITmMjP948PIplEHFowwEvA
UaGsRdWBADK9FFw3Ifpoci/r6HiCUg84RD05AyRUPxZsYUledzNp4kkTCoLgwAb313UjijmxEfb2
Wtem9nbTcufJVT3ktvv482Wu8fR7P4EiD4J0zuCwDzEcjrpP1dSPwAeidpk+Tj54MALUlwj0g6aR
8iiePB2i64aU7eo0YXTrR95k/R/o53fCwlhIJqDkpRWjDELb02WolnRh7oT7aCseQQwvIHotYzzM
KMz8jKYc4n6X9dD1XBfcQkT1Te0xP1ZREQ1l3BqItmvknw2MsvlSDWdsKhtX/0FYwYcOhlchSSKg
DggaFuIgP01QYWi0XejHLiUiqrdF6Jqqf9kuIW9sMrZzC4uLZD3APTe3tZvhiLjM0fXYNOlJp31V
ZEm9LGg+q01rQxpbKNFAXa7nKKquRK2zpU6gV2SCkEiiYsb2FC165fbLPB3b9g/cFD+loiBSCWig
ExrYMMrh1w78IGKAZdp2sEPzQXLHC540SHEwxTTttfYJXmQEoT2dH6InsAVwr/8cThqcKrg1jYGK
dteP9I99iB1GcQJoQ4MjAe9BV989MItyKrs6Na750HjwonZLgTFmFwQbOp/RDg6MbazToVre1maa
Zxn3xo+tSSDgj+Iqa5c0OvY18DlvfdR34oXKxQoQJjbUld6XPV/V4zqqwYTmQfLhqvFFubxdKlGO
ZYyqak1aOUh/LZxaDWxATKG8ubxV9TSB7igga/gAai0LatPwjnY7IftVd+WU5QAw2s/Ta5VFM7DT
birgFQ7AA6w8j+yKDULD6/Jm6gTUtXZ68Hi4ZtQt4dwDDePjqqo9VMmiLK2n44xBcv3NKpuytwMU
IMDIpMoAZwytdQBRfh4bDqMmSF8C/wD1NSYFp/jANGg62wzrpvqw4LoDcD8RJIEeGl3hqhPatyME
ip/PeBiNiIRYRDDkbShd6t/NCOWfzow1HX+jS78a49izNfyRTpaQvMXQcvEhLegCRjiSPnTZhYTA
Anb682WsFdAnUZFCPz2RkCs49MwzQMlPw9FCh76NtKjf1szWgULRoufRvWtNC9HIlJ3FW59Kl78c
OpVBxGkMd9k2U4EMLlZSjkCOBZK1Z1WqxPVEoYw3x92IxXAVVITypOXL5M7AiBCQJ4ileQPFNIFX
ZzdQ4r9ygwF0cZIWZVg9f4DS7yWBfN/MMS09nYb9z3d8GNcUhQQFcAN2DbuFAttBtipFauwIp8c3
Qw+nO73l3hMAsQNU/oFSA5DFjg0eJzDbqdRQ1ATa7TOyjUSzmjTti5Gk1+kkVpMmbb7U/hjIKLqG
yHbpEN611dBAzXThcwlel471iqnxrGrwTolbcKOfb4kcRDYFCAiaNQhENdAgsKwHobqltl5cYckb
FQyUcnehydYFBCgtrq772Y+hvxXomV1qptXFIVauIcU3QHTcRAYDjMcTXy8Bkd6VN5UuJDvOR6hl
t3E7j068SNsJnsoNXbc4Z7UAYiqSnu4aqP/SDjgR28B2/2BrBygTtqahtZNgcBXEGeC9p/YZphLL
qnfzG5oNa6QKvgXTWqold7cBqZIANR5cu7yVxK75sY4cBoVMoq6yebvUAviZnaZRP74BlOpBHKMs
KFgfHRaIJjaPNJgYG6tmjW49hM3jnDQjhLUAiAQmBLITwTc4Y2EQRZ0xEAWUD0wUEg68MbiE0aSA
bw/yWUNhefNzIRz4qAK4AOhKEq7g2Il+B3XxuDAxizZ6PdQSaq27B3hLjJqGMoGTpckeOYeHn9G9
fEBF35+7yEE6Wqdk8Ms0AoVq+A+o6anYUQGsjmgm+brrMVhImEMAg4LcD/JhRcMch6JG5KDWADXc
GQReDakFyAJBD6Q0+qkKL6XoVFrs0sAUBANwyOHKQ3sbZIA6AscPk4VE9ag2YJktiHKqlAVfAS9a
1ZEB1wqij4ocw4eeCz1cIVc7WAkvS8hNUKNez6k/lzbTB3gWNr8mAQgS0MoBKOjwZANwsIsyNM2v
jZlFlcahL2mTpCNKixeCLMzP29Z4ASyphk6RwsTet3l7iqqeTlCYB7QTnfmsjthFWhtJk3Z0U3aL
8godjylQ4ZtSWlfdsaJa/FXtRA2/P11wNV6yAaNp2ajCat4kLeDHrt+NI1fDC9+adIIuiBqI9XOo
i2O9sVBKwUkxhd6nsZtUuxQxNDp4NiVQrhnAGYbFj3MVTxHQysVOE9wzqLmHma3tHbgf+30DvC9O
Ab+lWTgJRgIyS+RSjcsCx1owxeZkKue0j9uuKcRu0MC5bXgdTcvrUTiSv+1ZlaUbygLByQznUzfH
IgsdtI7kQLJDD1WVHUugYzetQ+NylmqL0B6P2JBdFnXKoG1Tupq9mYHbLKM32qFpej1BmTtcRF2w
0RVkDNnfAdcm/JtFDpl1cQN9FqZ7paelWkl9YDd2UPRQtYt16SgxifRL16qPuC6UvTOkcSsRLcLc
3us+jCNKymrscHEcUttytYFzAK/EPq2jUrzQWEZluR9EQ7rK3BtlaQApT5gqzy4W6gYwaSi5dY15
BYXXINDWWtY08qTXaW6qc8unss22xZCFEWpNPM3yfJeyeuz5VWoJbU9EwUymdmArggJ9PiwI0nrV
qXzUcRYx0UKbSuqXYj4Zsy4y+X7Ma8g2SalHBgF2aPKev3dRL3h3AsYxRsCoU4At+EXfAOrScZip
msRlRaSEj/BwMcpzKKzFSMOp3kOVqGPtx6VvNRlOC+GbjBzjKYJKG5QwednL/QR9F3UFzQfDmhcR
j3LYTkY5JJWbKZ3hF3pJwY3m2eU8NmMjXxZpVIzVTpY0Is1J2c9aDZeioBxKCK3WKychfeCmfCuz
FBoMzxirOpBUNLcQsi8gareGn0U09bKCNqo2x9VLaKOAStl2LCAQZFuXYwprh5C1Lmkeogq6pVBm
5rzdoKYsvNrYgCJu35OMWJivXnsc3vSZatvEw9EbJEtUn0MGSbAw60tg/QBZ4rbVK6ZnpoPdQy8L
tlTsCjOuEqNVKOHDdSZE17aWa8iHQlumZKLH4MAAFgt4Yx+ggQaeax62agJfQHxtIeEPckmXwmyV
wXDItDhf1YMbBmXwd7iaVjlbpgvgkqI+8qCKyJbKsPu2hQNNu/N5DkgrGRWeodMmV4b30Vrn69v+
bShsn1uQV2QWtzf9wvB0oQq5LhlKmr5ZrgVYFsxA4Vb7MY2m1cCEj1bNQ10brlW6XkUzDBgehRSr
2hHWMNgOpk0e9+M9pe1HINwMXONT48R1yVmqacJGDQQQVFkNBlk8Wk+6dBpeKYto3Vwa5s/C6MFq
fPKIcTVf+PqNdry8oCj30fWjqKOHx78I+eE5YApIeSFJU8MCsI3M8LHMRZP7fW7pDJtuyQI/+48z
QrMcXcMBPIPyB39QlFuGAKYGJ+/eZycW6znlMS7NMItLXfcOpDSQuoJHCHQpwKqA5kgHqNGheQW9
Wc0JXKxkhtqPUHdeJega8CCIaw97MiSHM1rSOCtGfDz3aj2dowfVPpiHSMsK5CNYDiO2XFbr5icx
G7DTDPt1GsOMgIszVJykebNEOesDtOUZuor3wZCWfoYOpC1scn0LVEk7GAct5NDWE3fBrEt/EGi0
jAt8cRV1TG4jxG1ZnCzQcgzV+wwBiYS2Y9478GldZCvz0UED38d8kKT9iEVmwXw6DogVNu8HALuX
HXDZ6wvJsH6wIVPwUVm0ukO98HX9thdQ6HoDZd8qy3dQjIT3mpbijB6X3SxxOKMPtpIXnQ5y/yhy
XQwelgNF1RJeAhnAweRFk5eQ5wfcLgK9AeRWqGHTtFGweYK6LIXJeWHgl5SbUDXAbVZAGABlA2oy
/Yl02erOPeRXuFbOvSjUrgSwOM2n9H+zd2XNbetY+hdxijuBVy6SLNuK93bywoqzcAFJgAABAvz1
89FOz3TSU/dWv89LUvdGskQSODjn20zVYPlpibk/jsUAcnM0ea0awIZQXmu8vl1mhb/QNCbDZZw1
/nTjCtwuAQsGqGgGlj9cDFtqgAKr7PHpQdtw85JOtcUUULttX/srRSnvDzaaQ1QYIttBk2oYccSO
lfWmmqoryHDkZj/74GlRb5qBc8ZOv+Dkfhla2R90O2De/eZiFUfRSfQtbscxet8zMycDbpiqV1Zv
L1FL+Lo8z9Harulp+bh0SxuFWxQJuzFcEWtWlVTp5geoctB27LcvsJC5yAJ41b7EP/BTotiKOxDo
cL/epetC/CWxwPH6uQP66OXdsAFXpnHIJpoDsnDpeBuJQOIVqQv2GdYkWmFdfYAsWwCFWX3Q0yzr
8KqBxBs/Y/uA3mqM5UANZ+jcAFHWASRmXyAvZHwqlgHARHI9snTfT0u8dgDhG0YWlMoorR3OPOVQ
aSA4iNL95uku2qGCUBMGLL4fpgZvl27AVX5e0Z7V3nmtlZTdhUb9DlJyjePuNmN1lC73MWAsV1e2
7j3XHtJVJIMCb+sFaZxnAIHSL3ETgR7NcRhSPPzNizdcVTqN+7ExJvW+3GQoYQEoP+5kv3Ag0VHn
d5E5r1sy1tk92yCdfYSuYwGqsImZpl9Qb7G+vFVsuAN97O/XUAsocucDxssdpRo69KvorOnIV/El
pa6dg7fYDulwSdNZuPoQh1wt3s+1C3pbVzjRoiHJ1QD82yvIEGTyBYjkypYnHyxy0xR14qLWPqwZ
epv5OzWdmcPP0FwBmjhKps1IoXLZFHvZYh3GPNc4HSyGfchj0FNmWUJ1oLHKx56GhcH/9DKTZyuY
KVv+upKPZzmLHgBxAe+C2y/rvdwMg9nrH3XNXk3Q/e+bt1Pj/orpHb2HxGT/f0nge3iFa9z+wjoC
OjFWmNx3bqMbaoGt3KBbrC/b4gJR9dio+66k4/4vv5YsekpUIpqA7AEF8A7B7+XUawppnYyyPAil
T+50mzUrz1doYvGg3VbT8Gqdp32XN962w4EKPBH+itGWLVfz5mN9gz/GAwZuuX9z1kFs9+XXByWS
4kibsVS8x4+Jber6LWN5Pwkd37OPgsU+gMaZBDsY7Q3zDkIqmco4LsdmhMA3b+dUe4+6SwSueVnB
4plzFzZ7G9fGFp+RmWH/Wvp9w3mc4RzJ60Tvm1yEO81YTqvd12RWbyHrILhV0zhWbT9gN0IzunMS
wIH3oscgh8XPjVXg9ddtGA0Z+Rvg64+BHljOLjmElwXFLQ3+DVZuF3AIwKvDx5bzFN86axqL3bBy
lNnZi/cdNBgAL21uunn/7n8z3f2Od+0fD1EjFHi7ERGf/8dgK7Xl3goB4eOv0tgDA8a3wByAnfTX
H/UHgI7d5EOTic8CZIU/032s/xdeaCVshvovmP65RnxmOS9mUcfxp4yCs0JFTtv9oeoOUpJHHssY
j+xXcfzr7/I7hICIGawf+Bxw8aDDsc7D379LbaIQ8G3fPFKwaumXDjJwlGil4MqsINH8+/v87x+I
BA4AB7syFeAi/QNXZK30A7gc6ofZTjgoGqgKl6vMMSy1Xzv7ry8w+NO25O/Y7YcHJAxAR/3xgXaA
cmpahvThV8VY220H7V0KBVJysLEi5tCLepP3eo1cX4562ut5JFEaPLXFOI/+5hv9vtJxzzFKEThL
oowmcKz8SYs56ntr5qL5YfjYVCv6Ouxxq1mNut4R0+ERtDHU/2FJIxwOaC28dv8ivYhmvRVmxmR/
SMaIJ35uUVpcgVI/4+XYH3Vw6VyEebJYP/gs8VFm//oi/nyMeHDIU4HvJgEkGyCk4Pd1g3N3XkLr
mUur2F6ZtvdGSKhk0vfOIzqG0fZ/NBz/B/D0f31eAj835MlQjaXpH+BsZtGNhMTXl1/Hnm12CbvP
UVl5LlXX/EfQWuID8g/gAsLGgPM4/rdyEK01kGjT9ZePYwlN8v40MjZgX0xq3g+Mv77Avb78LwsJ
fJaCfoqxA6FHgTPpTzxzdZvt5JawUzZ5kiVFNo5Z9CWV2DD/WanbPwqPjoD2IjEm/ezPUjfW4eh0
kzanj1bEJEBHsI7CecRff31Vv6QY/3JhwArxURQCmXdinvxJF/o+eJmsg9JOQkXZqipM7K5G0EhW
0Pyn2iZw6AUEdcBWaT7WG6bFHNrEJRivcVpDgtMUnAkgPzdhDOzBvxtrGBD4yaE3SPilth0LrCvq
EJTTZzXPI8Yg2YfxNFfjoLdwKXzup2osiUwAtd1ENuBRekc/+DyWYhiJPsGxEcz2FmpzQyGZ0Sbt
AmAiPaQaJwwaWTeWg9cLPIpfDUrm4W1tzj7aCnToBIdF+l7GPkYNtvoo3Ws7hijdGA33NmA1sBR6
Jw7/2XCZQo0XoMVKdXaJ1LA3c95HbyNAjmK3+4IEW5cztYzBBnmvpFNXpiIbep3/E/KYcWy2+a9G
5r2DArO24v5uM9kP8Ww2QJYwW7A0rATh+MiRYaowZx9sRddAujwqzFPA84d+eI7Q9tLokjp4IMVV
n/reDgYoI4Gzuo85jK5ORXMJhTY00w9AYDKwDHnfLoTXhad5s/pjPkdQD4V3FOJFuJ6aGc4COGYc
NRt/At+wM1roAWFDuPBFgUR46gTQ5qaECAlygkMr5yDoizFA0/nTYfRU5Jykdg2/BIl1C7kANqvF
/URpz8Kqn5QH05RA4bBLAdcsuPRq4g7PtlxtCPVj7ntAJkyB1ixISOFiV683jKpFbTno6LXDNE0h
ai1s1/rqGPvDsr6l/shcW9YxGu4pH7NplK8TkBdP5+SDcvtVi2bw4U16Q0bU7f4wtUMaanTR730W
gO+9T3QTXH3tryl0eO8Gp2xgGNkkFNla5Eb66RigkjU8w9cIGQvzlXmGPqGIc/IoJuoNh7FLmiRv
m2Z9TFyX9KXr1vrYxSY6dX60XY3SmhOQDP6QyTQsLE3aS9Ytgw/M2MinGov6FMO/qnLsvvYNdsLh
tfE7XloawPJKhmg5YtgFpBROyTUR/hfOsB2nVaQ36drtJra2xdP1PXnoMxtXPe/0p60fFr9CV75U
xPnRgBWbjt/gDnoMg1hcy9hrrkejlipRgKChfWlOhmtatnQl95loZ/D6ovveqbkuh1Y0uYunqUxq
Op/JFo4HV09ggScBxxX6UDcVcT9lhxU/8opgHnuTlusjdA/195my4chsMGy5o31yaHufP4oY2Hw+
AKJRuRfx5nm1G/k6eFOCUV6PTysJu8qHK+4c+7Ttcu550U0MmO4gFzX9UH1W3wM87KBXWiL6PQDV
g3kmEMGDCfu2Owg3eRUEt8uDMjEAB5SCEk4EfY6UdCxPxpUUdUbrlrx2JqTuCgoE/U2FcR9UXIsF
Y043tg6mv4T8IEsCl5tXe/I8UsgRyjhY+ntrIoY5aeTXiVqCuahJy7/6vRI3FhEN1yoN9hVaJzuH
2pj1bNHO3voZM1dAv71zx6I2LAmq3/dgXeFn3jYSwDwAXeHnVczrDzgpbRF2wfZVqZ6HUBQIyAe3
TWHltoMYciimpC7FtjJ7TnUzN7kfiO7iggyFGCNVYdZoiM4x8QdxlnaWh1Do8DrZTWxAel+S1X3z
dV1f4gDbxyi9lIAW/S5vILzNysTxqIqzZbqINpafnbDoyXzQ243KNYMGghVZ18AS6Oko/gpmmudR
OExHDqAgD/1xubfBxO5V6xZWsGVpnufWza/SijHMZ6ttUQdS9HmP7wfGlQBzw8az7VbElqx3NFTt
UEyb6b/2o9hykDzjy8RhZxfCBPcUJMKVCCUptPTrc9xN8VdFUnuzW2wMaIcYNvMFbqBaezMmUt3A
/uDxLh8CRr9KD01NSdCf9XnSq/kuXVN2QKFP04J2W3ZaAt7eQacDbcfayueQT3D6aRsce2HSrzKq
n1fMyc+wOG3kOIvY5f08Nj8cbsixXTKtK7SB7nGRNKlzGc9gbFmz5H5rzFVKYRuc0YcGUE0r+kyn
hb5FVkRPvaz5m9nM9kNjgZcm4+FtDGHB0cdJUc52Xh7RX3p5sk7mxpOKfdl8Ph2jIaihzAKcfGmd
H+Mss6hIft8R4EEJS08ZiJlCqKk/skTLZ2i7Inx/E57hAYoOfRqpz8Dl5js6tfIUuIE+jqPcrhvV
z5XNUHIxBo/dZYr95Sx1vN5NCqYjSUj8LWIGxSGcnbnEbsTmAab1KYgWfW1ltl51q404cBsyHet0
jEuMx1BYAvagV5sn65u6buX9FpL2mQA6+TxvZHnCgd+csNmy2y3wFmiY0u4w0Dq5AcMdRMUy0qEk
m5sirHc5HbbG43cMEPxdY7mYCyhD/INc+/mzWHTcYLjethtJY30NoRJE4N7In5pooyNq9mirKGPk
FIDzK4zY4k/ENPByael99+oQGrQbl8RbRws3WvS6ZaYBaZMblkQmWyqfSzYs+UBFfbN6orkDyjJc
vNhNL8Miv+I9MKcuXfCiRnQwvc76i6U95JeJCLoz5SL8or1ar8XQrv4tpD76uQuNmY9tOERxQdsg
u45rLsmB+uNEz2NLRAkeN4bbGHx3Seg2Znm/LdTkY1RPF+6B77923pzhXqf+usgb+OZA9ARWBuvV
FM/jp8jG3n0GQ6soUgs/cNVSIR/6pjMjHFXctddjx3hXenJKIEKs68A7Zkap7cHBKKDb4956+CWd
LQK+GO4ah0frzDCTy6EIMnQuRTLq2twCLekVHHBB87RmG3cF94f0BnK9Gg64AC3i9YJBfHlJOkx/
EnVEiiVJ0Tg1E2RFJ7Ok2TkJrT/1T1vk6tDkzs4+1ecQxc6/IjEYgeM8uEmWrVGJfqRew+BXDJuB
ylzCAjuwwoMD4rGLoJrJwzYe7rkLvO24YtDsCz+bQ/8GBjY7FaEEjn+bDSinJQRyW8mBbJ37cOkK
xPGx8+I5q/pPg/NSukW4/ZNvxxI4zch2lRYMb+OnZYl7spQu7dMhBMCuOPYDAb1Z6MCFIyzoemhv
WAt2Nh8nwLzFtth5yqPRgfjJdM9OUxcnsKmBKLxlHWDSsredPcGcGJAyha8yAyQGa98Va6QAHakT
+KzCFex3uoTLxUuozYqxr2OYiGIWAYoDZvcSCE9+N8gHKCMJM/2R8xoZG41pQx0WaOFajxfg5iFF
W/OsTR+cF/MMjZkmrhsKVNIFL+C+19nuG4rQTNKqFQO84M0cWFqxMQuythKh5UlyGyDpQz+DzB3r
Uz+T+GtjzJdta5vnphVfGiqSPseYMD6u0HZUNanl0cfhAR+VTiXor2y7HuDqvMio0wfTSlqIWWwi
R9SLL/JxTMZHOQ1pKSVySjQMHaiv8GB/W5p6O2R8AI3X2PoWDCPxi8CqdS43HDbxHVVt9JhBQCTL
zgDrwXrAgsmhh1u/B1ywezFPilQqy5obxSf+qGe1NJWGY7++AmoM85M3Wno18n4uw2keDmyuk8eJ
+UFFl5ZfszrxbkNm4+tQgLTkjQJ5TTEWlWFYm6+TzvRxs2E45H6GQ7j0qZlVJYKUX6AfXJcrIdc6
p2r1bTGzpocHVcFZQ4OxhoYUgkh9pVJcHOxbXvC41cgDq8F7z8ce/FopsSnXfHNMXnDK4/DvUjaU
XY/+Al+hfsCp0x10RtNCT6J96bsm+ALkzR4g2qFH7tPxkImsv/N6XxZmTNtXfxqfhx5KsAaD2yEL
6/4zX8OFw8bF+efIr+VZh1Ftkbpge1J0AEfPtQhx0Y0PhLuzpsCwG33qMZaczRp031gbZV9Y3QSv
LIjWGwPmtkzEzK8iQMYvAN9Dttc0K/Ko9+fbtK4j9K0ojvsijL/FbB+G3TTup7YN1Rs3xOuqIYWh
MweYzNOrKZk6XijZ2QVc08YBFmZrHxTRgDqSp17XJ7eDUOFbC8cryxFHEEx5P2QtKRh+bgH4C2ui
dQI2z1SHWbm0EHJK9FqsOY+CL/8QmNragoko8r/g4F1lTj2ympO3sLRcRO+dujkJn3fdwCHYDNN5
5zzxKUls/6YNETgeMHkeuK6hhuJ1Et2AupPXwkFUsidAhPLGKi3eWLjYrlCAGU3emcF+WxaHvYJN
iTlNC6CY3w1YK/hxe2OqqTfRGSB1A8lUB4fbaZeN/kAysqkPY9Yu17HD/JZ7aEeWcqhnL6m8eYTm
14dv8mVRw/A5E8YWTEUKVkFv9i96zYJHsGuEQhWEHi5Pl7UdjiuaqjOq37RWdm7bHq0cResJFYfH
L1G7Bl6h612J50Y/EZUUBg4DKFKwiIq4HeF7ZebQmBRUCsxfPUOTJqt9jDVF7eYuRE8dwaP6Oik9
sU8hD1ZVYqqo4RnE4uWbKGSgm8EdPT/sp/hTCpMiyVkwd9HXAbJRbyqMR2xfH0CYMevfspannBaY
tm0scr21o9JFhgM3cWUL/gpeXQ01d+zKybh6ZNeO1GHkF0pjABN3gwE6FOUWMm+qD1KLuXttGhbz
plyxVUCjwI0TTTI3dkaI0aFBrzZdaVgix59qVtYkVQv90zhVyQyu7RHOZ3AvRwGh1DKV0sWe39/1
WiCA5QV2RdVpZERocAAGMndc/o/Ro5mP+6j6yZVUtDZ5TcAytY8fYK0ndsJhGegOjYZBbcU18qJ2
6h56gZ0HwT7csu8NQlFseoSuesN+mwNFu89awEfa5hMB0OVhsq37NcURgXK8vOgWgAK5WdBQ2ovf
U9/FhW6UntlxA7uFp4Ujr+f9W0T0ZMYyGRbtputI4/K2HHHyYahgAFTRWD9GSyK6tEohVO2is6/1
7Dh0SN2CHgezQzMf3pMxQsj0eMmgQroNIeZC6y4oKqajHZooEh+7JRudE0Bh4RmdOwTqID9njatm
snE3VGKF4oYCO5g4udnQ+pEKru60Bgtmaip0HsQzjavMbVF8BO83vgiih2cP6poFznuYz/JYY+9U
UJuM3/2JocuC+h0O3IqniralkdCp2HwLZ5CPG5I13lX2ZySDmLsE6tgTcODuhvt1VLAw1bd94NxY
IcsEYi1DQQQLb3jsqV2zqxktXJZHk3BxbqeVTUe5+FAxWiLWCeYcw76LzUcYTy3jsc5TnKO6XKLN
PajOWy0aBG+o0IFiQqx7kSRHmcbLWNYjsW/eVlsn8qBZ5+CBsI4lJX5hwvRNIl5J5qo3GA2mzTOY
RmQftHtSgFQn3SbMfG88uyMu6KjDqdhY2xzg0zK1dxh1QCDOCWc6FbUfc17FzlenQPHs82CGOFBF
VocNLwAodgkm1Mypy0hSX5eIrtDLK6QPkE3kUkBlV0DTMSMrRgchdEUAty4NJu8xj2f04bcWhJvN
14hlVcbS4ew1ikPKrhOYK6CtEyOkG6HTqiRTQkFJIavsCN8CHkxmGy+PoK07zWKA+VYDMHvbIFjA
2qjpvfZ8juvcxCENhL1zeNjlnntGqx7aih8exEsAD3vR3Hgow+oLhsu1vc/6Ue5dVxR2J3Qw6VnG
WdK9oURG7hiZuH/ga1TfQibZfG9kgDtP1s1CrlbDjMq2rbO56Pz1mdhE361yaHEJsLGBHc5Gjmqa
jTArsIQ+BIAPs5L2MB4HAC26coU25h9rFMNHmDAVnxCXBEPxKpPHuW74YQkn/zWVKshpBh1iK4cN
Cn21uRyWI3eBpzLsylArA1PXgFSqnHaGmqsmlVCnqWmDHLSpV+TZrHTYpRGYhgsxZS48gCECz+pH
MBaWjYkMSq8Hv0OXL0hn0HnUKOS/NZNTt5EW+qYJA0NKP2lEdoAQQjytNlugOl4mXCXUANmXWLak
yUc04J9mb+94FcJHphw9tevyFD52yFHY3LUlDvQeyivAJXfbCAQgR7CFSCtmILArI3/sqm22eE+T
QE4H2cgoShOJn6tqpyqslYVbPXGfM1QLc22XSYpymA15UIlcND4uSWYMBB1QoBFG62iow2vSDiyD
TKhG+pAManrteW345oaOna0n1B20en0BDVj4Fa4YPYFnyKgrukT1ssjWuHOlXl2v8kEiF6jSbUcG
1F8ZDdd9ELrksKRr8uLVrbAXIFcsAhjAR5cPYgw+dxSKh3yEEOPCoTDxq2xFal6x0RCuhrn2k7Ea
g759YomVa4FzE10d+vOyjeRM9vuWflqjFTB0FPL6QoYxekXMSdDkRg+fIzXyV7kgjKvtJmCPUFRC
KNUYLPlBfm5gn2/QW1mv8NB53EoNe48C7vJlarR3JeHwH0rZsezTohd+XhJkF2AiZzfABZCGUvvk
BYhxl2EZNOmbCJGoZGNfPRjpwium+BIWvSHr3q35I6QzEyCeTClyUlE7peVGPTROY0ftEVFoZniA
W7YrJcCtUmKpx8UcJbpC+xJcT4630AauwWtbO/tK6wXBJkr7sE4mrBrJUP+ErNgv4yRengna/WMQ
18EbhwL9FSFmLsk9ixsHyf8rPDfk1oLkPwqzYNcR/RUC5eVOaN/VyHXifoB9sN3RxkNQmgzi8Yjz
QE4YM1RUkgziFLz7Zp1D+Q9Y14OSWAwqM7Ibt9y2AX/xyBA/9m0Uj0UMVP9KiCkAFQalJYuib04D
/ZcVE8CD5BsOKDaaEhw4XEyvmGj5KB5krJAI8mnp2xlVXhGya5PkDP8zRALW9eMMrgGEI/8UO0hp
3HEN4dUIy4j7dmmvfN2O/XYFIbdbnuvOrsm3ZIo5O/WcjEtc1LH0F68kJolXieLFoGYBpwV9RI8Q
j9QvIbwLNrSNxHddIVkqfXuF9BqgmHka2uQQx9NKvqTTtKCozIINdkAdS1o/KdHnQadQei5tGgha
YmisIEdGGw9VlYMXGpsGMnZkoTnTCv7Dnz2XqRKEJoR6FWJtHGvBWHYNg1pINIgTCQuswRk0SNM3
mz/fm4gsGGG6yKZSvnCyIkajBBFLMPfBMtTZ/tL3XGleqhUJ7UHli0ir+U0jGiRwOX6K6Fyx8hgt
Wb4hEmc2pxo2yZ4WQKz3K4nTxqfDsW2syeZ/aK/ZwiTvEIyJf4MWPkvttbcoDMzXvVP1kBbWpyQz
h7+h5343iID8g4EaSZ7oMcFKI130Dxp38jFz9FbQb34PF8kv1jtMWQL6SUYIjDuZlRjEmfljLENE
csgBRqR8AI+iiiWabPbcvxNdf/29fmd78bUQzZnCrorYKpCH4Ip+Z5e7xMGa1HTZd8bF7m0aP4Qf
I6MDFqLHQZf9DVH5Oye/fyJs3Lgbu3cYlO8eFfCvmgyAhmTx4Zf4MX58ovlQ1UTJJEHNq6yNNURw
xrceLB9dD7Ly41H8f5rD30SdZRnF0/0fKcC/xTn89puJ/jfM4eNtv9IcEMywx3iCdAsxH+3hDP9M
c/Cy6L8yiFd9kM8kDjC1QYzzz+RcxO0me8h1ihzlPaET3wN08nuorv9fFArqhCAC4j089D8LO3tf
Pf/Cge8Z5hF999HBY+zDPfP76kpCB/sp78wJv3srKEOYzat2m2iRLMsrAsXeiG+QFQjHYzVhEixY
n6rcWsfOJGCi8BfyRAxhZ8R+sVurhxtDdtTNSy/hjOAnzNBTnvWIMHR7O4shaTvE0eiXcwPPDNhQ
ehDU6wqaalpkNLwXyMItcWABjogJq4IZo0YT4DNBfJiiDyZ8pj/7Zc/Uqxnok046jhLMQ0xZ/Vvq
Cb8cYPPCJLwBezKZvBJGvgakFcWWmAgoceJVUDS+4OR/gKnqzSAvCO8VrwPHbzlpFsy40AQU+NUX
90FLVB5OuB7YigBzy/k1DXp4FWQ2IQ8Rl4f8YVCZgAFK42VXUpIr6HmWqkZ0WGFoXTXLCGdQz36G
zLN5muJWciJV6c/4oXDcRXnMmmdcAm6DT67GTqmylniV8fEdjIi9qgW4BedsyE99LMUBSUNDmc4p
/pXF9yvRS7W/s48x/XcUQ/MWplMO5SEyxECZVskSbPcNH+4pIsGqQeEjB7QM10k84+uvUVjpGV8o
Eikr/a15huYJSFamSUn59NNNMz/NkQQ+WjuGwDaHeDY6NN/qwQtwH+gTAvuWKpoGUSgfffl+8B7i
hRBook1YyJ6qJ4CbDPh7Cu7FG7YDJrrttBLcvUjhQ9ckuyKB9/S+SLrZkdLFsypFhnUQuOh+NARn
sE/BhQamCBn+AKJybzp8qaZn8VXkSQQ+95iEOIiMc0aXELGW+ypa8FpMe5dOBciG5CqsMtP2RVqn
+/iKhaWHURRjklywnn9airYUvy2I5MPavUEPg2e/4b/6OrE5zLxTuS4E853heM+Iu6QCQUrYjbZb
0LfIyVLy9f15j0gSys2AZQXh43ZASiAFZiPx6GcMDDolw9kPmp/Y5FjViIPOSYvVSTIsFb7vhWZe
3PMAz3yOpLK3KMAXwc4jOZKKugug7ivEtT65DU9+nbFP4Getzytk77dtht1BM/WaAVwvUqj1sOGw
mAh24/vNmAQ2xerhpYKNb1DlIuYP6P95CCGxjmss2oGp+uwmGjyg4RcFXIVgEqQzRbQIAV1vGFaS
cb8cZYxb6iMLbm1adU2UZ49NGgY30VzDP7tsYcVA28FgGYGv6idMuRyrbMI/2nVityTERsUkA/bR
IJWPuWaofOwTfzDdvWmTy/v2ivptO/mQdKOrRtSuRrjtLn7muT/iccctZeem9aej9SNWAcLENmSE
F+/P1htx+V493aSwAqCEYAlMANsKEJkCgx+eH3St24ELSY+qiVkFQwg9QLEylEAVEFm4L4B9hWOL
33fxBn7RoYxRzJFVjNi70/tjXiDMw6uwjCyQysr0Qf1VdIl3Slpc6ubhszDfeyeYTlC9MDBD/4ZH
EDBkfeH70Qi7x/ewm0dYtopwCuqzL/WE0CbgTYlNjmTt37wGKeEeZMo3NQtZBX1rV+jN905Ngn3K
kY974zLE02UpFtmErIUbD7hWsU0oX5jb8avoUByCbQIGFh9pO0BigcyxmzpYTRGrKC2yxY/AJCQq
R9KDvFphgiwzpLGVthv9k8+TCCrfBkWxCVDcVjw6L2P0WOvwvo0oOW7B5I5iQTERsTFIycRlw4rS
wSGOHDdsEX5CZDn+yDD/vNemkNqwet+0AOgN/PPeE352e4fwHr+USXwfut4d09ojebIAtmT9isU0
WwHpLxg7xjHqtLM/3dg0thedsZ+IXMGtcdgB7/c6pQkr2YgfCS6SHuIJWcWxXVTpkQQlME4AmSA4
4C4MNiT38nk4knr+OWf436PuK2x6hHl1qCexN3QHeAS+EQgtKuR+QPM1Zy8jR6gX89o7b9WXDDnN
ebSS5uw62/QIe1ZDUAIag/SErRypHNZLdQkHMFJtdu8GAizitKIkUHAUbLJ/C3tuy0D0NCkAKz4l
DUgLRVbR3zqgjecOPk6Sg2sAsA3eAJl9+0SRt7xb7pBbktZNniIULjtIIK194f6bvfNaktvKsugX
QYELd4HHAdJnZZZ3fEEUq0h4e+G/flZSVIuipqnp945QSNFNVqWBO2bvtTNELyB0W7VerLgWSDAb
7VCH/RujxepDecO7lehV70fmlH11G1NbAL5p9J0BF8a4Y2RQbZhLTx6cTyY8QZ2y6ixgNWqriEfR
CudzePLGatE2uVmO6pzh7JXggS1V7HBCddrLjBQliPtoyK/C2DM7v21z4QTNzITjbA+OMeMIKkPt
rsT3cIil8/BDKfZ/qDIvdfhPdY3lIJF0HHkR9P6sHs49jACYRfqdTOYZgV/8Ncl4uJil+9C3lclp
xVVnJZzpv37dS1vyt9dlD4lAzNUlzctf6ylvtozZ6+p+J8ZvNzuuQTPJPuC9Zf5UZ19//Wp/7UYo
ESUy7Ysm3SAHjTbrp1dbRsyXoM37XT5zglwqAS8LtTU+Vf33z/XfJuAfmgD4xHSm/74J+J+fsjwv
GLjff+Z7B+CSVAczBzMS5qlvsP9/dQAeEbaC8pqjRwyGa3u0dt87AAIy7It/ib5PN/C1S4789w7A
NInVEPxtzurvzcEfIQjfr4tfZWcAnvrrGQt7gX/QS0shcDn8DeOCDdywaqO39nbuoiOyUU63ZTds
F7gLhzxq7N2iVTCPqnGcPxDoySs7s9h1uUKMdxX8S79XtfaWy5wtE+kc5wX/yYMDSJy7EoziVaQs
eY7zQd3N6ZA8FMpGCdcPyb6IHPGpqkM8ZqlMD67hrOEMNZ8H8PG7SXNb8MrpODGu7+vlHbusFiQh
ZQb8yMy4R1qdHRiplcdQmvm2N7nSmHaeKtugochDpjBpER/EoJB8JAXOuUJzzJWhRfKARQ7pWJhP
11Xt5ts6d72rWUUUS4w3jNtJ6z3UiZl+EnOCJAUX0OAPldlsDCnyraiM6EV4iXcWWnYjJrYcoSEe
GL9XK+EwGy4btpu+3tTmV3OeGSsXsxNQv5aUxEXbofAVli9SBNvglphAt5Dht3au1x9o4JqN2WKy
bpKWoIG+yh4bK3Uge+RWuq2LKd0hDsWqZ43szuUsgk4Y/XPlJiFDyni87apkeffmcX5hMWTeRsgS
d8g82rNjptOt7fDlYMtKNmzt+yPLsOZzYfbTiv2k3NRDPmylgBgsIkCxVlbmeGpHhGqZ1X9onukn
rT0HJtxPiGl7C2fuuocRgOm0KlfKDk9FVhd7zYX9mslsxThveUbe2WybZrC/Roz1Wb2AdYXJMG5x
1oZ7A4bWDSCjBZq/lvIkYKakrc0l7Y/oydKnaE68V9k4kEoSp2az7oz3NSkrD15oJadFd/TTqHTW
hD1SiWfADeoq7fX83oIkvGXSaXj+iJF/Z0+5TP0sN83bZZbJKYqsZTNLiVJCq115BzhLsIzpGneV
KHO4aEr1G6/lXKEppHdJFyt/79H6n0OohDtElObR6ep8W9QOO0RXJi8NJuxzGdX2LfPYZTfFMztD
bTCPxmhfjF1VdI2FUz2ki+nRNap8X2j9vi7Di96htF1a5tp4pfh2Tg0V6R43eb1L05ydUMH+fzNa
sX2d1+PRiEeL07Fpdxr1Yx9H3VvcM6xEGZSJtVGH8g392Re7mYp9NNeooubC3ldNaG2kS9Myy9J4
Mq3snfK8BgwdWcardMuHajCXJ6XqmU1Sqd9WsUMvOcUYEMFLoIC4cNTO8SBsWNn4/N6Qv6U3kkqW
oSFThneGhPG2HC4N6JLkj26iF8FAf7bWh6w4phEHcTRN4jJ6lCsuLtZ7aaqO3SlgJb/LxENXlXuI
/c6hYoBdYnYJELiDT0/yNLs1hcjv7DDfOfPYHZxwKffMjplz1n3GbNozX6kUk73EsLhhk96sSPqh
ly2n9K5WuvVlYTMdmFkaB0uM+JWFYfaC+nx6pG3SbmujqAIOqMQNGWfIDNmO3WjttBlzpzk2LSuZ
wPM2dpcW2xBxyompdI7u6nYgvudFA/YIr8EUt6mOdbikPlBBPurDGWB2+252M+/E0leIWuSWZf60
HnLR091L033pIFPWPLyXPGGMPFe4CefoelFVttWmDpn9PNsyaIfJucxosftF0PGYpCgWQ1V/adW9
4TFaZiv188xj2UMWCLc5lTCv7YvlWLFsOs1liPlaaC+pkbWuH0XsKpLckz53AD3w2tIJaFmfUeDo
+1xnC0OORuMb4MI/5zhZj2EVe7c2u8y9UvZU+OgNu9uk0zKE8WVgs1l7c9Bdb1Pddm90VNZdUKNT
OQ9upQduWCy5jwXZWaPc9J48nhpnStP4uXWt5KpYhk8enJYdT8QlYI80nGnJIEkPY3qlUgdT7ax5
V0VvtTddGjanVB8b1klJjmSoqNeVUNFGeGgRFiOu17ZqzOdsLIyd0/Ep29CtNvGUGl+gTPanEe7f
mwVYmIcLWtGXuMiTR1ggQ+7Dy/U2ZupFW/QR7LvniMQmEcY3QiQXgyZje3DG073e89WXsb2s5rmr
12oy3COobJRlUw5Q3ZTpyIlGAImnXRqNWu+X7RyZ/bZEkLPPvKV+zHvE8RT8tL7hcpMNprWuB3CU
kIH0hZ2tVloIy6aN01TDWQyRcfBElH1i6cLIhNKTiQSP24RL/Ajrrt5hGgK1kjWt95o5TrIqylF/
ycM23HFnivdhZ6xmw7Fvlj7V3mvMTIca1tUGOZcCAF/me9vScAVjE73N59F9jEY33AgmbffxkKAJ
GCTqqxnZ38aMZXtu5+ZzyZL1HTA/t/++7RYGWpMVbWHwidVCYe4bSjvapW6wYi9RImH2vIBYNRj/
PerqIkv0W8bdLc/+NI0Y5FGI+GmPkjEoTa+7baIm31UxlzR1s8wyf1EtqgAZus1XGBHZfshjwwe5
pl0lqApRZRY3w1Bmu87uX5GGRD73WgYuLsyYz1nnvCKwfNPD/qvMl1dYb3clrV8Ac4AW3WyKfcvS
dw0U58FgNnmoYykfmLgYT7Se5Tuo1em5DfnBoXQ0TvVkJtfnUEd8iv5QN6oZui0JQqh0T5RabAOZ
MMFoWSdG1VloPpL4amIYzJp06t2bpmtm50U54deegYALiWjkwGEYMOqNhvI5CCt9CzahXrYFa6JT
Ujda9VpzA6X28gYM8GG2aZiaFAdXy1pWPamBCtPMjiKaAdO3iXy1Z7v5pMswSm/CKc6PMrZF+8Di
Pw63+ZLlBCIhC0T2ASzMTj9IGVPao92Ek70G5M1gqdIQwO4bmZirUtPpoZgIbgZHPUOxHv12YhAJ
not1eGQ9s3sYd3TmoFiKrj/zN6eNx6AiQOp5SFrrqvcMdt+6Vtl+huz4CfGPtqMWeSwX5j+xY8gD
TxDYC1oS4RzIRRCVYj6T3dOcW47mYekw08fJ+HZx3B9az9F8ZWn9VpTTzHTpUm5Bnuuho5jtMUn2
WbjBuAl6pgq7He4RK8DammwVYr9gDq3bYonVKm20aL9YEbj7MAwPbWEkh05HIy9yqMYYKa7i0EHK
ivH0U286eYB8Yd4mzZCw4lfemqE0YUJJXq3H0KoZTsUZD7KwRvvLYd71em34XW4UW1i2+lerZyMZ
1FmNgpRkK1N8MP1z3Gel96VU770lm8x+DBtEVV2QNHkCQ+Nba/LfJu6fmjiLHcqvurh9+ZH8FFoD
t+3yM390cdZvWBHwxVr/ase+Z7m57m8AuTEOY1Jm0+NccIV/rHFY/mAZ19HbkY7I0pD+7o8mTv4m
+YPLj9HHceX/R2FulvXXJSGDAGEiPWKHZJvc/RlT/3Xs0GMTSRY4efvQXKaV2eT5m52GzIV65km1
Hy/DRTiu0FWoXhtGxKkMa524LU6LE2J9wlKaMQxOhg/ZCwIHwqn85IHlpdgAwYH0DCHfauJa2hTl
Un6CG2HudUcY120yknuCusg8Id10F0Z1MADWygNPlTjuPXEl+V079cO1PrwVVdv6sYKnxL6yfcUi
O0AFGvJy2WZ6Pb0pwmMmmAqIMfBDRUaI+6s0J9/sqDLXtdNkn2MtMyPfbAvmbLPRwgEzCMsiVYI2
Ksy9/hTNU2huej1crJXdku+zxvYE0aw1yVzBZoOPpPG4C14K2/jKTOXgrk06AnTNCKoRrWlZ9V6r
un6teBSfe/LckOfl6hihSX53i6F8tbrEzoPBjWALjllzO9dp9GbEhkG7alQ+zeVm6JkJI53V8e25
43mxp+oGmAR4n9HFg4QsdJQ4G5PsDEhkurVyk83IzK1GVXsm+j3Kl6wPhrJvfce6CBwSeSMa5Rl4
lor3ifkizW7h3rA4r3m6p909OB1F66LU2hpnk6ivGiVtqZFTYneRXKVsDI7uNCbhflGiOQxLHgNR
jWwv8ikj5BXxJ6jdWjQAT2aBQQ5hRsvzGJIfPqdBvCQAR146rZ729Wg3EMQ8NCCLkfrgbRy/ovwM
xilcrpZI9M95NuNBsb2ivRrDtjnGrjvw1Ia6zPz3UjSq3IqvB6tEsIiYLoX24CGIEkIOp1ybSO1h
I5i9NXOaryNCP+wtw9iqoB4d1SdaIm7PY9hQNTNFj25K1yvFjildchfXmflsREVy6y02r2bqsr0X
tQGVpomtozDSAVpOX8U7zbxYuOaqXhndAIV+FsNdRDEYOAQHvmpl1B5YUHhfxnaU7QbHZUTLzpA3
Ye3SeHde6ixjoLqooqSOcO3GmK/A17khG0+PTLR3q65M77K6y9aRzpTZYxcXNIUoHziO2eMoVHwj
p1SdlJjjg2wNEgkFjQ/PnJKIPYen+4rTtXpwzUa/jhAxMb3GWXwlqsgiB8PqMa0glzljOawSyK8F
V/nLVArAeSz5GEfx9VCa6vUBUorOf6pSRChWJm+YU+dOVQDEgL/p+lQi/YQPwlJj7Ec/BO8W3s3j
YM6H2I7TXTM6N4LkoBWF4xLQwV18kCTRADCQA+UvOqsw9GZf5KjEMQdZnkIablRByaznvgfyQV2b
iC7ooNUEcZnoZ4tJxtXF57K1mhTmS6UAqVLQrCEGZ2vXJJKi5Xq5Q82mkyc4DPnjFIKMu3L6DqWw
TNSSeyurXnr93lrUWMArkk5pnw3RaLuxb58sBPO3WuZ62QpQ9riHmnCAxeecqrput0VHj4faZdnW
fTHfwiUy9j1wEfazdrR3Z5Xfjq3Z3uW4iNGcpfDwSIxds+0rVtjkcTSqxBdNfGbh6ffsGXy9S66G
9FCPCb/J1JptL8NmDVPwFXorWR6pdkiJIMIgCKWIyT+/hkDYCQ3sU2yZ1h7ETxUIvpYNQz91nejW
q9fXyKuZFqyrcdBO6SLCXXS5W8+9/lyKrmYZEHKQ549WDUdK8DwIO/2YJkY3B8LL9A3E3scJrZmf
p9WTK2e5L9z6neIkh11l3Olz663CLn+CKHftjGl60zXli3XZeMKXZXKubwq9uh8SkxEEcsZgRO7m
62M2YP0AecJisnZ3UNSyYHZKFOSDaqS/xAww4F8eWlMd6dcIdoSrtzWQia6EYgHgY/4nJsnL4gMD
Fivh49XLKwWoOrF+sKAYCbZGvXV0ONpXetQaVI59eafTwW9h5Wlbix0DTWG1nOc2TKGgVgxvXIQx
t808e3fmApxgFWEvvmXxPl7D4fmQVawfMvweRzSVzVpT7EyD2oYpyW220Qrf5fR7kHobrWzkaqtm
so31At9nBY9gPufTEiLaEiAds6gPNNtSZ8NLbm0WJFwSWUyDPiD2bbOCGR+jjSEPw1vbCAl769nL
2RD0VyaHyQv1cZUZZvyWT+FbrNB0GTjRb4zJm47A0cw7B0XkfT+CR+9M56AYgARTz6mTavqzrWJI
9Br/ikEmoZvgnRqZfEcor+5cNPIBeWXzxoTntelHmX91FIa4ZVyrfumvxs7CA932yjpzj9GuGMVJ
hntx0dzZOZvPRpbZ0ZQV0QQ0lVtvUvG7ledcW16FoU1m/R0nYU59rwM6tC96uNKR68RBsciQ+UZa
6hL6kbb7YjHNm9w1PfCAM76PUXyyQaatGyam94WHhdzupPHcVRZIl5G1PmdGnOWI1HUnEJYsGeEY
5A6RR70VdZsc8VN52P3HeVe6ybR3Oh6RU7Y4e421kvjvsuN3fdI/1cmIkX5VJv9P/vb5rYBX8qfa
SXz7kT+rZBeGELUuCwqBapHt2J9lsoVeyWQQYWAVhGDyrzLZtIl2lDa3NZ1tlgNH6M8yWf/NMBC4
4jt36MxQuv4n+TWU23/ZzfFbLsQdgdzpwvz4WbuXUgew77a0nadpPCMTaqJdz87y4Yfv5PuK5UcS
8c9LucvLyMtuhlfT/16LL0KhmFjob0H0iAdYsVz4ve5eF9zEi987un9LPf553chreaREgJs2YVNZ
lyzNH8WBHAu4hIMZ7mZRede60w4nSkLs7os+3dROwdzq1x/OFH//eJJxh7B1OiQBg/4i3PyBETVl
ym6EZLJEwBcNRthU3RWLVjKUyWiubOTVo/ekww8yNjr7X7xtOVkjWwe5SbltbG6e9jBYI8+OEgly
Sh6kV00aU06v1T+XoGYQCymP9N3I245LS5CzMxsBnMLygKy7uM0z4gFyre0eReeU1DbIosgKSc4k
cyVnK0pt6IFRGW/nBtF1EinQx50qbg3Id19AWixPcWa1T7KOTno/U87JvAxYB+m7xTCzk2XRYBGU
Zva3huqLr4u5VNeLOaaPhp6gr9DDfIPCoUQOXwxBX5UjComQ58XSGFt30GH+AB9nhoJ/L+94AkrR
Vee2dplfIIB+0/NI2+XOxZDZauOumVH+MsbyQjZEmlG9K5ewImehKfCqJSYJtEFY4DMn5WFutK9J
pnkjJU3cSoVYYR7hI756tmHP6iou63QjS4k7ZQw5zwM9Jq6FwUhRfu5bWb+mcGWfU+6+dx4a35jH
ufI+UhdQsg9QEVVbYcxVBuslmTZMvNHGg7CKP2dx7iJMKK38GoGOS2ODrvlKMlg7zni0ntx5oXoj
mxmL5wW1kC5U1hYmw2vQhnfxlOhs7NL5Lm48Z60EnR9Q8GFTTXq3IVdOs9HcOcVHWxTxNi7j97lN
61UElI2ey6V2FIsd01Ly5cRlmJ+avGCrZBrarUmYyJW+AAD01SQy/KmDrq2yJA11X6sg3TmJvWfu
bqEVLhVtXpJd6WnUf0TK6T5n4tJeLNFCjqrWJd6Br0DBMXbem47+Qoztucx1DGiSrGdzGvEaWCTu
sVTIUO15CgV9E7IBYn+EZhtXLNaBsQQ3ajFQD2mKZN0dU6210BR2ESAs3U3fYG6F/GX5yQx7c4Up
b4Yt4DR34ZgbNOTqxp5Gyh/XlRanNlcPZchAIpAFTEYMX6ZCahtqju6UkQz4uSMUK+DI2p9rSBTX
FA6Atpauu2vsTgsgu9zRqyTr3l5eNBZkZ2Mh2tWYF3XW5LKsR49tGp1cH0SkmG7mwrotx+JZmmFl
7BJ2AYPFeG+I5/eS2bhBZ9AjLKczm9Lcn13aKqay6bDKoiID0mmQ0EcyaeMsV+6Yz9M+93SSlgKG
eLruhxpS8qdMjYBYQTr1aoz4Iqpm1c8sfB8scKlRl7MWndxhfJBzF689waxxZWPaxMIeAtTy7UZ3
fK9zy3I7DiyHXibNAkwNpc3Aq+qyClwluTa7G5WqpLHA4HZQSrNxie6GzL4grOtkiM5Og4Xfr4D9
jDcRXlfG1UwXVEx1pg3gMQCU2q9GDQEBkhcqlXg9tpNnPKX9qNmbBnqN/JATNk8/7mAsH2h3o769
zwpoTVgvPJW9anad3XtDkWxbveQ2XBXS3g06xbYMZ+3ChTTC2R97xzyAnaIpGJeBCFNqO29rdyY+
ViOk15sme0ewN00QVHN8NsXiiQcjrhh/qObyf8vQCe8JURzfHfQ0rl+ikd1YOC32FfMFBIcWhsms
z609W7DykEyjt+6KnvFv0YR467DtVsfGsvDny0GKDWLbihVSglOz9rqgVDqqO0bTzMpp8j7BSigQ
+Gnl/aKAy/tU4z32o2EsbifTqr9cxmBXvJGEzHYQnDh6vWJZQdnN43VLKMMezol3nduJ85YXmJ1g
VQ9EPFDl3mojO+MgQ8pYBiRX8Ge21hVf4U8wktA7AnRRH4OaX4rqPirIVfUV0zbBzSNDXUWi1X+r
wP9XFWjbHlL0fy95Cd4Ip8M2nPylEPz9p74XgkJYvwnTtdCwkOh1kbb8qxAUhvWbpSM1pzx0L1Ey
1A9/zEuRvQuYai5YO/LovtWIf8xLiT40+YXS1V2msDAK/5NC8KdcJWyoFDAG8FfQktSchnWpcX6o
YVgLwkjp++mMBJpUsxFnml8xC+T0k+NwyyNpPqQT26S1rmcdi2VreMwsBlG+8srm+Ydv7/+oF8VP
w9vLu7EI6sPpwaPoUh7/9d1wgdaZF/cDAoBSnKMMAY3fywqD/TSw0/aH0epf5VBTJLWF2zUBkFGs
WQDLSWd2PVl+eF2nX/M7YoymeS4eUbm7Yjs7dvhFwEufNr9+x8ZPlfS3d4zujMk1dzpq3J90Z1YC
KgCgb3c2J4h3K4dcg8fBYqexYZnNjmeYJ5GuEpZ1yGwdrIpzppvbAl+cANFQdR+XZl8EiVbbK9Aw
Fe7kIuZRK1sykddRlcY3WQ/pBcOxWl3m6E/0vUcyEOxpzXjYOSVtPBTbX3+qvx8GaTEP5ECgVKY8
vXzoH04KOWsYiutcnQn+8p6qCDMHEhg2yn6N9+EGIZJ3X4cif/n1y/5UT7NGkrRD1NQG5yL/uryt
H14W+ERk1Soqz6W7iDOE9/4MUA9mfhg//fqVftJEfnslD4vHhZdKRoj703lWl4xNGlg3Z/Bp1hsR
HyiMws6dDT+r47XeAB8PTH1GQg0Yayz+6aS5nBQ/SCN5eU4Uw6afo8vj7vDTy0tpJtiYKNQvey6i
4nr7Lcsv74HYAbXGkFuRxsyh3455801zVMkvOPpJjEBVidLXbHXk2ym0nVQC5TDb2qCCcuf5S60N
9UrXwAAxc4ZJu2NssPT/0Pn83Phc3j9SS0Mw30OwhzLvrwdKd3q7tO1QO4k+LN4SjKyRzzijY1WP
yquMDmOcZJ8j14N9tjTAuCsLdgXKAvm1o9qqgjmOJJbIdPiStKb8GGy2zIdfH2IYrT9/y6gFOYmQ
G3Jv5er8qSN0WmQ3bdyZp9Rq6tBzVx3bju0ln8TbdNRvAKQb/XYoZrsn5TJGWCLKLZ1Fvc2RAZIz
0hR3NWmsEwLpMXoe06LazyjO/Npu6ke4Ve4qhDBN54PCj6ghE6tymKryPNaawtiM4iKimkQFvVAM
BcYQFzv4RvmdkUY3bKdZ5+S9bM5d2Dx0VDbmyhlwlYhkNrg3WP2yMGB006s8tt3XUIemEjuuYK0w
Ib8f9RhX6WXSj8isZRY5zu6yEqNNgHU6sbaBDdaDt75I7jpJWdH0qNQM46GJxUjyitREwnwyCz8j
vQeQljD5+9QXsljVtcKyC+BsLxov/0iG2uG6N4vsPvHCSfpDY0WHNmz7gL06IfSW4V03I+QsPKTN
RohJYK+xJfLwYSS8IxiMOFwXymxXfe1do6GK8LOIqtvxqDHGgBACJNedzF+mQo+PRuvV9zaEiG3v
pZqByr1Y3lynatdo27DU4GuINhom1zdQN+NXkKS1jc+h09EaRsYQbaYuRdw0juN6jobe3bQVidu0
n8Wu5K+yTbFaCvcBop2foq7U4BSM1I6VPS2+1eUhBg+tLAAosKywEK7fjqawWCe10CtTzqRuY3aj
Rya5KacrB0N/HgIlbrqiYLJ/gU99sE0zjOVVjdokMfN7+AlYpBlzkXZmC1uk72v93GUdsnJgEc2y
BWfahXAhEwq51Mire11q5j6dTbMPeo4B41Y4V/g0YlhjqzIMeR7SQY/Nmvy/SA/avBPhNS4AB9Jf
NssxJpw997orR2FFIM81RBc04pSwtY2jxWl4jcrGdKKgQQPHCWcSX7gp86T1fEywIBDWE2YEqlwP
fa8/hzDVg0qF6EZjjyROhGAypwsNqQo2KDyKJXAXmztmaSCODIq41XLwgej1b6BTwCqvosT9qvUD
Xo6VXhkdMEy3d882RK7wUJqyk3YalJNqlnmndO5uwKOiWIKbV8PSbFDvl8lmzp1i3ulKsU7Eq5dj
wkCCkG9bwmY0xr+W8azVxSJW4FkynAxZoWvX4Io0TENdWT6nWJUKdh9eh8sGkPkdviET2B1oC3GM
x1jR9MvYiLstvrO6vOdhbB5wGhvZpq95B+uqwy+2dsW0ID5L53o8FS48y7XGpdJCShU9Y37bzldR
aEb9xTbC4Uykoj4pySJevjDz8FD78QbYnMwETe2Fnlg7LLSZg5+LBd4qqZJwtfRhhkt9bGuPXJ4x
tQITmPoCGCBdtCNTF2sj6hCiH1YXWa/ZmS3VPk7EGK0zz4qJ+ePvMcagB+b0iYBMs+wEwgI/SPvU
4p+fSYDgOjLOWGESVHXuYGnmw5yPRn92ag/tbonP/GT3JY+kCC8xP+ABtTE3hCSJ8pXBdxkfGnxC
EyNre0mO5LR1Dxb25Dd7CgGUuBjWWD1jPTbXylkS3jykVfi8JgF1AVbtdUJI0GtOg880P0qHe2U7
4+e6jc3dIMcoXLukHsNMc0N+j51XxESV7SDOsKBM61Z1tngQHcQff0SE5KL8nSVKQqNIk107GQY6
Z4ld6TrRpPdU6s3l5EzTRm1lrpgsTDPOvIB5EscmHkveWAUDURx5gnlPSDs5uwvuku3KFd5U7RG4
hMZN2kK5vDNcvB37yUrH/tRN3aX4RN16Y2eaM7G9KXjpqloWZiVG0S1bPZOXD3956yP3J94XoIez
ZZd8ir5BoOnHWZUtgZexxQzqHBnVbUmGEhAztoVvEX/GPdXoyvi6EdYMe8CsY53DTRfenwpsVcpH
eNWA7dJJXV7PQwPXlv9NE8sn4gYCtOhSJ3dl8QTGyDtALk9cnHZ2xnkBDe5tLGHy+FPLWMrsJp31
PmVueqxqeNr3Lk+LrSp1cW68qHlFE4IAm4iCxDhUbuT1R2JPYUjMrWyAjQFM39YGX2uAmW5+z/LM
vpl6BWalITU5ex6dIlI78GXFV9Yyl3sI4p54RR/gosE05lhtmNR6z5oeFptirCPmeha3ubkd47sE
CvERL05qr2yjNch/yG2Lx1FseE9tqg3ROjdKLpNFY0G5t8pKNF8KbsgzBl1OqfV4uWOvUxvg0QYE
0rDmITM2R9H2hoNVKu8GnrQmS3HZNumn1gPrq82U6YfF61rxAWZ2VoSrs5iHYolpcj0V4gInHdmK
7WsOCxJJAArEmQ1Dd5pmCdyHLaDvSrWzCiADu2W8QIfhwymWrXlWVafSmawrrQOgs46bshiOEXlc
ceDaqogfqETUhw5PGvIwa97Bz2I1gm0ZB7fhKTA393gSRPIiKlSGg79Qgc2PdQfbkF+GIhlNLdyK
gxbW4+c4Qn9NBhJG032CS/sWjVu4bNu+Uck6WXpOUnalqXkzoYezz4VTX8B5mEedkyXiy6KV6kat
sQxy1Ea3ZPHdLrLg3qFUvhaTObWrIWdAsV2IsuOtWhNSizkEChSgAnOaZ1Am4iFFZxNyOSTeE+d6
oW5K9ArcYI3aIwWmiAEOTv2rgVLRFcwWB/loQ9Yb8cZGnQX6NHeHuyZUHoSwiDN6XScmR5PGYZ6u
ErPLmMW2dWyyQgQtuSdzz+NzTZMWnbJWq8dVocBtoYQu+u6UY4ygjUTUs1Gxy5Z0nHR9PzeoPUA2
ghMn6jSWp29V6X91Z/+wTzMpkmj3/v0o5eELoqYf12nff+L7GMUzcQHRElJxOEwHAIP8OUbRnd/o
UVmU04Z+RwT86R2CncEfGQ7ZlRSidJTfxyiG/dsFHIASTddJgEeu9h+NUegs/tptCDJRLExNEv8Z
JQqv9VNP1Gna0FSVTuoMOJhB49ak8vn9GxKGS7NZxxoW0Kmosjs5uifMBcMLNvjmvmY83+itOvQz
sNMG4OXpGyxmDglJ2g6XCQDJS9pbLyUhiU6lNzvLDSnsbdugxColUUC3lsVUurgIt4TcQzzm4e6x
+aoeVc4DgRYkWyruzRnm5ZNbt7qEdjrApWKCj5G3sAjSzlJrsyyRDsGuHgnFfCTOs0P/QIeZi0Ps
TQ4LciP0urWMdUtt4twy6kNnRQlw05TMOybbk4HoYJ0gBREHWc3Gk0UV2KBYrgT7sM4KJ3dLYvls
7/sEIHKIYiOR6QNjYMpDH67qALS+squ3lAHuR+Sk3EQWQ/E0W9Ot6wObIUUVeQ+Fh8VIx1tQW4JZ
wDaheVVB73jxMUwvxIORolJtBqz4AxkpKYZHt0qxKlf1K9u2rgCBZXa7FL7ZetRd+3WGgeO7ZhTv
EpXcRzlQSG5FKcF0JcABY3yCom5u025kQUT4+Y7CO178pojiZ0SsPF5mbFzSnU403ZSTff+sIuQK
fa5ARk0xNeDgcR+PnPcO+Q5P9/GVXCUVQFAjg9sEXpU9MeMiENcTGMBc63OU0PSYYdbfL26Pyp69
Ckpo40kzidG0Zc1zWcZy47JLJNrhbliSJzCzX6s86Y7/y96ZLUduJFn0V+YHIMO+vCL3ZHLf+QJj
kUXsQASWCABfPyerpFapt5l+7xeZTBSrMsmEh4f7vedimSAesUyvlkwCgB2H17buj7Vqm305nBHx
SJknTOxxPwv/QghCgYm0wkFLDifO6icB3HUN9Bhnb62++zliodpfkhsdtX7MRYx+cBwRmzjJmoC2
cucql+nzoq7tAkatUgCWUmD1HI4qOwE+6y7DAY99QLYQ+W5kajbT4sUQdbCg9KR95qOtGIphCw8z
OR2nbp6Rw3nGXXom4jVF+j1hE3PNFPzeG/LpnsyuamcK6jenY75vUPqf9Z1+7LQzVJzGG7dD6LkH
6kK27To72pIC6K68zIh2ytffW6+sSUwFL5hQOxBiE8PIZi7/1jpuu1IeR0uaAt0CswxNoUX00zco
ibzFgNVsKk48TCVxaE8PFsJ+XGvlk1GhJ1wa8vR6gTBlMJ49bk7EYE/FMZMeeVzCzb+IwOrexiUA
4IFWtNRuGfdK+m7MTROYFnhQpD5nr/YIf23tuIvx1bLbBTAckhAUt0yF03VXqGVGXz4Ze6T14x2C
PR3cV24pbnzTxiUkYcFeCearW6fNwR4GSdCvLPDLD1ynkQuZ1pLuciDyx2ZMu5rDndjINR+scokT
PXyMFVZnM1HqhtBsa6UUH4s0wqgThxBPPuGbm+YGvdJ8HIe82duDnnW040qbT+DD/DOvlldLgnyv
hy9LSg2hjSyIrT+NY/aFrSXiWUPnyI3blEJf2TQ8rz0QKmWfm8tla6navMiaqCY+lS1rJg17ZwJd
RwuqCSIqAFeSQPVekDYBiDg1Np6jANGJhT2tkM4miRYsSWmSx3a4vEyMh56CHORaVRjvPFLPNszK
uKEF29RygOUs3StQ9uW6q+h8GwOQbh+CBbZF/lTDPiO6V3j5pY2aweImszjrxaqtG1knjxJGLVHC
kROdhFu1RytiQBBgm1NjLu4QdBj3jMuDd7v28nVaRnKF6Ipd2phmPMYkX0CeOHsE5mo2AdzieYKn
CmZvGIYr7iotcWl5s21/2A7OT21J/jqSfcVdTDICNuifudSomwrV5Saf+722TNwgyYCuV4ZLyPXd
b5hhzK84KL29SzLcR2f3twRDcFMEQAemMhxefFhiXCRMY4M47eBW4KXLEbVFPFhi+EpalxgJYzDY
cnsZm+rRWjfmEm1Ei4B/ThnJJK5FPQjnq5zorOvFMNUlfkVUAvMYrPNmsiGmMphRgT1uBtdOd1kE
Bod8k3AVFWSlAL3bMXbuqMHDZTRStRZGiWQ0E1LKxqs5DCWmIx/aIQgLfTcSOhGDuMCb5IKj571F
ezlNO2OW0QFiabJqrYlW3o/qj5lUEdgSzrACQGGsRV/KNbM87lhRaPcPUV5EawfN21q6KCn7QR4i
Ay0wDePXJINHqHbtZon0iOxAQHKYcWYZ7rljb6ZsO46gEYxSfqpyuayGZLywJlrnBWXwqrKD5tqm
MzmRXYmZzZyLrc4H87B4nr830AHRYp+lsg25mCGkA1aQvOexZKds1yX1TvqgsrEzNmFggY0d3mxy
Ei88kSSxNSMzTBw9x2IurBOfgX7X5y5ShrL8Gn1QD5NY3lKYbFAnsW/GxYwrlUlQYseqoPSDov4G
a1CvCFLpbgBqJCscjf2Vdgnbyiq08r6ZvraW9yUi+R2ld7WtPBoGNbnPNUvjFVZM+VSF/FFL53ax
GKfhizQASH89ClnuuHUc9Dq7IRyuuI3sVhy4WC4nsjf5MQQl08aEeZDi6aJKqedwbjkwBuc+z/G5
qXQaYxbg1HU/r77ZDQTBsybjMLo16b4qwBwVGQ3b7aU+2ZatN9AWXEyW87ceyl+syMSLdcRr0OB2
N2Ykw6fetHGYOT05182CnijOAqQ3/MAEL18NZfHKY18Ol4OGjSADj+9lCXDfjfC+q4nrXRWltyNj
xxuPOLbXoPDvUWsBo67SK9du+70zhqmzmrLibL1L+EFneeY+AuBA3ur5aN2HEGRKgm9bss7nN630
TAgQ/EfYHwRVp6396TVT460Rn0CjFlZ7raxl2JvLFOyZd4VvuuzN19GcPohDG64X0zGKjVKZ2hfc
/K692lcbiwFwQ2UVgyItcF5F6KnBBZ6D1IRZ30mIbneai5kJWVnhMEbgCNbI7auvvmPxeH5QU36n
LJtYQwSdvxPC8nhkGn/AvNtHCwMGm2MeI989CD3gyYN5IqerwMcVIVxK4ejoLFnWRZsxY0ydz8pH
/Yxwwv6w0sKoV4sLfZwczvEsoW/hUOdlVowIPObpw6zCai3asb+HECvRrPTBpcqMahc1/g0CFfyX
DAzXiuNg2sPuRw6qfBV8JmnAfNLug+to8PJnT3Qu64ncWxPsXG28nBB4QVQwFEvJZLEdnPauc9wu
x8tn9lfY6JGumAkbuwBmBf7JLgSgq6Z+vkZmyRjMIs81CfSwtZDVbcgB7HdD5xu7AndJTXxHlT9T
zcpnjrjxpeIueV8WQ7I3iyA/mJ6m402kf5SNMtDbGfCrSbfT6I1txHcXymCCHy1Zd4TWwQORoSzm
cltFR+Bh0EMImwCa4TaCyXVKZrXZd7fDMg3PZrgQsC7gjYeo2C/YRAzXbpp1j63jdSXPX1sQtipJ
ra891nd0V8tT1A0w67k+9BrWDBWW1BqXqJ8lEo4fu5WY1SYveB4uUDgyvg1BGz7qJFz8l7Q08mWt
womTlfy4iAexm4Z47vwp3bil6+OtL7NXRni40tpgvMdcx6KzzxrjskLR9prUXrPFh0ocRb1M1QGy
NQizsEiBLbslkJu+RnZjJlNyq/hf91NNee3q6J4tBpjYRo7fmrpp10YWFFtMrekFeGefZl7Jgc2p
qh8sZrkxy017h6y5PEGAlMh5Bliy2ChXwlig/nid8LbaavQt/Bv4/96SkI6lcthJhTWeMPaMKLOL
Zj+CEL6xBUjOuzAouvaaSLvJW0fpZEq/BFXl2zQLtciiuQ/jcbRtRja0m3mIKLdkJubet0Pqlz1l
bMZ8A1i5iLIa70uBMPICn6ix8nsyhqpFEFvh9Bl1dAorDHS97+yHzPee7TCvQeZocLr7ruRZ/Ibc
MmHJh578hB8Asygf4a7Y4CvUayZMCiwQkCSqD6lUJ4VTZT/2gKyIi+EugCtgt2A3WCusxEfJlPlA
imKxZhqenwRkJlLaxuCr7lr34yf0umPBV+ymWjz0JWquVyQPTPndSF8OPI9MgJbFW0NKCr+3oUj3
/ljTgsMwMlaQG4KnBfgkwmiq84b05nLb2/3ybtJYX2iw+nEFMrUNhIkZ3B2Piy2HWyFy8ZJNbn3H
fBjDo8j1yq5dsfYyy0EEBxFsk5b9AFoNtrbJSHk3YcxZdV3RXrmuZLzOa3zs6SI3wzRFAKCsYpNy
1tGcS2RmdgcsoAoOhmjUuuXifjekebTtStN+99zJ3ddlh6WgpDJVYDHiIG+zXZ46pCq0Xnhy8to/
w3IzTfq6oXaV7ZKikkVAwrtrxSuJuwF6t7DteS+tStJKETdUcqWdGMu7esPnBsZ5hMEUChD3Gz6U
WCGKHHEVOOxNhCWI24hRvvX09LDQgnpv5IlDMi8nSaP9hgFuNfQrwzRmgrYYkbcJbIQmCozrH1Rw
QO77kVHe5VTiH/HShsXTD0Z4NWfZdxDK7mWS5DmFVhKt0xo8uz2FfxQgk5C/r5aOMV9XDopDR8+3
2WBGV2rCeVZgcdqXiAk3dgUHwezb9pib1k2IHQwRUj+1CEjTd5YpOJnac0qAsGR4VRqSvPTahGNY
4QMoKhgFKRlmsKJ6VqOIc+tX6Mqv0gFcmqlwBwzEIgJEqE8Sxfs9m9zlQCIdojgunnmsPPjNU5NW
EJ4cpg9B6q/9Bacf0bMbxW8LWuH0IkIuESmUh0V+NkX1gkDv/HkbzXbDSqhs48lxNmhwbAKao+RY
5D17+H5iQJmivadntsyVATWh2nTnoXrqTvLU+kXDp6UPdhaz/ZXd4dqv4P/fMH8wzfXoYnfdKGFi
3B/otwvgf2uk/uQmhb04RFKis0Svt0+JI/muG65oxVCofe0OxDEb0r4thoCJgOg+hmwajoxY0d2F
ZXBkrrXOCKI4hOjzOICN8mgHtbr9QWVPc/mN+xqt2NwgjXOXoj40o1DlKmUR96yGBNSZ0pcOo/4n
WqmH3JCo3LohuMh8R6/ktNA4ttjj9SJ7bGFGR/rB+BZZ8lKzy8FjYT+RaI3gQLkuQ3pytjRc2Ods
suoYhECzjswQKuGYeA9E0iJPXEobVnN2yo3mFZhEv5/77L7zrS9osvR/5PewsGXPlrX2q5NZ1cFR
jfsJEadb43Nx1sKon6YgdL6EIKNgm8LAGNCRappviPDITP36LoQRkMYoAK31IMLkTZkY9OJJgbKM
Ab/cEVC4tHEVJgljp0Hrrde7c07zX1vccYDKlaMTwd2qPZb6jtf6vL0kIDoQ2QAmf54B3yy7I5h/
NIl5OnHVSdb8qkRwyRpCXCuWyexPS6OFkFjmVkyIXdVsFInd/WY0M4EJyw8P/AtfKpvwy07tO7do
KR5hnh0jYZbH2eNwxU73AXVwlDtMl+kGjg6Z5RDrUIxPRxK1EX2a1lPHkbSqzm4nkkiYBYomXc3R
yPba8qHyeHivSA/0drZHJ8z6i5JAopPS4J6hfyn5lobLceIDv6pyYZIZZFyCGafXqbAxFjI4An4Z
tn+S9gkSmGIZMcJvaPVBW0wAh1x56lJ1GxXsJmoWuiNI7U00NbfSFWRV1zirGrRCv3D4g6U2rrXt
PueWiw0qMcRadzDHUohpu8wU6SZva2s/FVzOOm/sD82QmkwuSJYxS+/zT1Y/y9B8lbXzW5lCNsba
5WyDEnoFe/Vviaesex3CuvOnWXerHwh/rw/UPbXPhjjqwWdH2HPsJMMok+BKKzHcSzDtBnOWPAfn
aBJBH/nNJSoAlhakQiAhy3U0boLUOsdqmVl5lJyPVrS02zKfxXtvEXzjhXBc1yXQuA8kUgkO4rk0
3pFxd9eBWRn7ggOvi50gmPYhWc2nAAUzhNewyKAKoqRAtrtxCLL4Rp/Fo5UKFDWFFV635xiBZcjG
DyP3v35GCUSZ0R8lY+jbZSLCzcthIa7+jBOw7cxdrropbEWs/4wTiAZHrJeF3dTPTAG/JOlA2HmD
tmohQCMXdsZ9ITGurLzzwBZyGOzzRD3MqfdIh+D9DBhI5TzseQ5mFEqkDOgofNKhT4XPGvs+Nc/k
08y5Dq0+ea+nxlgVdRKufsYOQO4pjQtt09ScfmQPyEGRK+ZGw7RN0TvBR8398ehCAFpifzBFsfuH
LIKy9i00vUtBe6dbVB8BqpCnTrhAaSSuWiCAQQSBg8j5HT7kZDVTF179diIrVeee+UCIkcX+nXDm
57FEX81j/E/SCzASdHJlCj3syI/PT4vAJbnmwDrjbseUjgnoTsxKtobkN5w7IarM6y+xBuVYDHuE
8NB4jelv2QapUcGYDJ3p3hvFwPDJLIWPaMcM+U0Y0RPk0fTTy6CSr5s0Sac1M7X5bi7VVKJE+1vQ
QdBz8Z5sjmha0F/TDlgR3M7QyZCh+yBNSmANnhg1buFE3hJZZT9jFm6mtedSsJfOs2562SIB+iUP
gVrW3lSLoZ5/ZiIQ3jzGqKzDy242hudSGOaVWet5Z5N5i59X9c5t70GM+qdpCUMfqnvbdhiGInHn
KW0bympce2Fj0zNm2fofQxNQZ6TFFRN+knD+ITShEzX5YEOXApcp+xucFTiX/FnYG4cx1IMJ0+ZY
uJTKpsrmrx+BConV06gt/hCuf6QqZBHhLJDfc/k84hfcaoNTNyU5ksMebBGXHUJGSTncCUOHZsxo
9KJD8nRQGroUW8zyJAjxhKkcWOapXVr9OBQNLggfPOg6M7S78jv3R5INGKVSiisPgsy+ziyI9moR
O0T5iDkEEibC7fRwGZ4jGpjeEjGF8fPBpL87da3U23Gg+2ecGTClMbK7OSsU8lYW7RO7jFUq+vpy
HKIPQ1nWhuKU7P3MG9Y/khsixaPhFHa2ySXK98wKb5rJnw569tTRx+yAewOBuDtw6xjpGFfMm7tj
j7Ln8kegA2rWb004WRvF8nZbhPM7xoVsZbslN4OwYKxoJfi4ZDc/GblDeHFHZsyPwAeDEI9dpmB+
qD9TH9qyQVUZoU3LnAkUKIB3MihbellzwcNTufhzh2zZz93kLxxk/XgTYomxafSqav1LGMSccdgU
KKlK5lmqPBmBZC3M+oYZ6++pEFYZLvgzlyuvXPjvZnLbO9N8rfHlx7Yqn6LefnFSirVnNJvcdZaz
VO49ajqMFCkLD62zdP0jPKIJjHZrW6W714Q+4KS6W0LBVcH1yIkezeVMjbp2SC/CTiyfEdsVN346
ElJp72mshp1aXPVm/JEz4ZgWBuSFDnn6S9hEHRXyVo/ydmztivzjNuRot84XwawyrkOHYBHW1dlB
wg46gRz9dI1gvCSKhzRD6j+b7XMYhRu5L4NGwwj0+aQEWIKu+l2Y/d+19f+xtrYRIv/btfXVd/X+
+f7r3vr3b/lF/o+uns/gT4n/Lz5QzJd/0fubAT0AAEwPCYnF9vgPvf/ZE+rRlJmha7MIIf7hP4Bc
4jP9654aFAn7c3bikYPajISGs4/yF5F1NpB3QRCOcxkkffA0a9c7zI5ldHTsoIRnHNByPYn2iG5a
WjEiGmbn1NqNBte9g64iTx5aVPvFy5aSi3vVZReS6GMXRDZG8fXYufOTo1z1MpR1t8bttcQZIZMT
wGiyVGMBoWM9+VmjdiOkibuRcexroxJ1vXTIS3H+NXh/yqUL2K4mnd7mtVvug66oV2NXsuQJgIPs
/IiXSONRcDqSZugW1D5nuiEEJfAhnIU63UeutTBSJHHkW8EWloiduSw/ZWDIa0J5FbNdNKvXSdKi
XWZTxHuviZKChgeKJDi0cwcVcbGw9e+QhvFVp/eEfWTAO9/IzJPzISWculjX9TwZRyY7RUs0Kzta
4OZ17dzaoWhvI7dI76Deq2tZnWV5QQWuEhFnukr6Vu0K3QV70msbuSrclpA+oGjTTReOZbM2XAZr
Arub/cjOHtU0TXNitoPcJ5YHI7MmXcsJdqHXoF8JOu7H5noimqohbpHyfeXQdTcgMWdlHFz6VMiA
yKkybjjYkhrsHAQTGdX03At26A6WMPYQneNbzAg9Wr/pqvypBIUJhyxUtJyFW/FDLjr+1I5iz0JI
mmCq2Kqf+lLvp9pUIvQcTj16I8ADPzWpZq+t5MLusiphydKr8wcnWPbLVBDgbUwsGWO6O12p4/BT
HWv9Lpbt+h6VQh2X2ta99ZL+VNZOP3W2g/6huqXYnzW4/9XpNEM+zP9HwcNShBnhX8t01t+rd/3e
ff+14v38nt8LXkC54sTB7o29HAf7Ocvjd+M7XwqYbBH8G1kudigK6x86nQgxDv8Br7iLi8Y5Z4P8
Uf7C31wXHq/JDc0Oz2b1/6j8RX9X/oAIe75lofoBEnVW/fydX6csCD6wlkjuZ3/OXihG55m6cKg5
6CHa1RR09bAVcr6pWhusDfFsKyz7Ea5rUzDtzhs6bGexXpJ8RNvNg+Sv0NPp79Pgn4OUSFVAskr4
TjoA4zEI6BmrN9fo4G2zD942oJN2s2OmG0yU5NXyQ8z3zMS9e5QlzWkCcsmO2oPwFtJl7ANkfKQ0
8VhTjs0S7j8EfyMgnm3ImE1S4LsLGEq0wTU0C2Pyip3mxdmx0/niECwgjlrs4XdNlLpHKMFvRSCN
l7yqgczLhlk/kZHo7O0UvTV5GIIR1fUyQQKvp/4WqtOnZ5S8SWaSDF3tW9eey20ErGQ9e46BbrcZ
dmZafgmAszo2I+QUbIWJ2hA5EUxyEFu58Ldnyr71HbaxecBujUBwxhf2bW6FD7hoL8lYa+Jsau61
XKzTBOkddmejWNzr8z/qUzvXJzcUL0nNCnCxhgmPafpGisbhjISMzxzbci7fpHdmFrftPXOE5bWs
2CsIh1tGGYoRCBbJDTkaDz6CD5OTIInAdUBg2vklyNj3+KMjOTm7gLXXtVMaBg6REnMl9K6ndh7d
JySOBB+c4z04LBwSA5nlknCCGNYk13MRN7j8FvKjDBRRs3xvXat7wDXKrTRHdkvTXyGbtIkP1d6e
VQoDXG+Q12RfdS9uGT74fd7u2gmPP1wYsHsJaYdLEFn7SPohMdzhIxsCA16Mox+J7kyPbt32wQqR
M3b+KGFGYDKEWwXSdG4HrOdXdY7RY61tDkNgfHLZVFlz72CA2zhd06G5bZ07IGPRtg8TKAEOJ0PC
kxMXucrP7aci83eS0a6T3FcOzM4Jp8+BoBWWF8YDXvWW2dY0XqQpd6it7gzvEalufsF21nzjXq/W
PRACJrsFqYMeP8t2a4W4RoB1zSaTf2zZhxZEKmuoYpi/OEsXYxfifEq+5ijQl5XdkXGWMkoi5iFn
fA3VH45qYd3/t9D/fwp9ZDmUvn9T6PN+6PKP4X/ar/9hgT3W3/5qcv35/X8Uff83mPs+68AzzAIZ
JqX9j6If/EY/iy7SxHfxo+7/WfXD30BvRWd6OwZXN/BpRf+s+qFJVAFf9L3AtvnSf9T0/rXnpehj
s3UBeNBdO75zfue/9rwzSD8Llb65Ryu4qtMvwBPX05wcirOdRjd75phHPNwgt8YXprmQ5fqfDup/
SSc552X9avn78RKIYEAyw3u2I+v89V/a7hahgAjD1Ny33WxeJe7LjDmOTmjT1LjyEVuYgxyJ8025
0FXElYu02AXkbG+0/eoSILRkpLagYzaxduRtuB1YoIsAWX7mJ7HrIZ4UNMEqZScjPlywxOclyNhk
KD/fmEBy1SeE1QXBlM+P/dLu8hpShLGZvWjv0lXyqJX+SZqqmePFHEjEMLrecdYm7L3ZaZ7mkPaQ
z8Se8XFcwx0Ew3KRjjin8mK5dYeevrEieCk0LnmgQziFTr/pyxNg0lsqz7hhWRMz5xpu/ejVcoxN
nwbvcJuJoCrOiDtnRboDo7QoNrNsM7YVq3fwUWN5NxnJQ8EQcoNJaaMG8cZ5Ze7yarxhCUOoZvNt
AaQyFOVK0kHu2AKFsR4Y7zlk3NaTa+5Khhj4KfVH46YgrMb+1OBaIZELRYDPnL5dtnnpXKfn+Ov/
Fpf/T3EBS2XReP3r6nL4fM/aX3vI37/jb7dmiy6SewQAJYfO7+yM/72eUEx+s9GGI7ZmzX0Og/jD
Mh9xTzZ50oHSoFfwz0yj36uJa1FosJabNopvjKD/WQ9JZfrrs2ye/wRc+9Q7VO3Yd/+unJRWIkmf
SvwrL3ONQwpYXV7ATJ7tDV7z2YNig/mndJojeZB+db/kwou+WXbwPSOi6J4RpeOtrJZkCN+ansvA
yC88rCmk8sIFT7BY++FZDNJHyBycZR7ujMrGCZOlWstHs5EJAleVV059UUZ5v4MIWBRXgZ0Rfqxl
FW5z5BaHOpmdVQBFelXPFjPlugI5Z4XeFqMYmsMiGm9L+pOOtYZOTpUjqEYj1rzZV/JoR53+xOX1
5tZD+AnE0MSq1QYobnPx1tWluXJRGh18p393yIzm/YbZTPfFDe9imbNpb4rWJYQzNK6awkimdUAq
ZoZ+v0tWHe2mYhcjoKsqFnLkhMesWYprI8vsZ+zyJ3dkXWHlE/uEPDPv5p642mGUDYoF8xleRvQ4
eYz1poZ+TdjR84RKbKNMhmWOqm/dwkAgP3b2FRSd7jCSp7oyizxHXEuSMsKH/DIyqvdokIzMRINS
i8S3C0ls5a5qDfWtL4PkMCeesy0bq8JBlHebpQit79xacLOGwAn3kZ1/R+zRbSKdTy+eFYLjTvOC
QQJ+SsiWVfhm22O58QKWFWxjnuu8fpYGf3UjBa7eTKvXhPjhDUHxJGeXOW5tAd0uZp2jwIejhLYI
y4mIBWDO58cJG8TD+RP5KFXvb0MLH16MrJrBiD3KHB1bAHSbkD/41JBydqZyAD4LNGsje0crvXNL
q7yZ5365TnRmrrKFLV4GN+hsHps8/han3UQYvXduUXVEEBtOfq/9vjp5tZhP2ew7l3YEOtTPEn3D
fqTbNuz6PwaiC2CVmmdpZYlcMup7Vgapdq1dHRT61C1Jvp+8pj8N9Lzs232dfmZ2ZawqvLj7zBo4
FYB7BxeWiFiYkOhu4pObzdiHkAqfr7HNhrquojgN+/GJ3hEqJ0Hb9rZ0SjmvML2RaZ1maosNzEP2
UqOuams7ulAIhyCyChf9A76MbhtpLEKSFxVI0jP6Ze4f0w5vQ6zY2n2149JuwrCKSEniIOw849Nf
POTbWVbgniBrhTuVgaZmWtKabt4R26Awo+dcMTJSXXAhkia/wZ6bbavUM78pwNlbO7f8j1Imy3GZ
apWtfJX5u3OrHHfWoF/w5zs3RpkEpJfAmCdXOUrZtOr5otWGO6zCMGmPLNi0WGOZyzbziHwRCT1q
VEixzO2nZo2Z3T70BBncVSax72Glxycv89pbLjvZTGQf3UwQpVADhTPHXh2FNYsE3hKWfDYcNlCB
VR1oyUpIzSgHFUKfgVAFVLzLo5okck8trW3msadC5MSvBBPHZRY23Y3vy7WVhN0DIC7/LnLGfdc4
y7UeTRSRU3D0Rh5rpB72dMiTWu9D7bc3CE+NjaWtfooZJs33pHmIy7pX9oNt47pDSoIOnSTreIQ2
C300z5JDQ3QhtzrJFa3tVw4ixkvYTxuzafVt6sruNBfoViie5lWPnmzVeg2R8nXuUBRkBD6LIIdF
Wp+Y4/0r1oXNwbaUfaj70Y9zq69XUyNs5IhJuutszOJJLh4MxozYrm1nuF+ibP5em4LcTCOY9wil
3VtyKs7eMfDwXJ3sDAKaV+4Qk4p1nlDI0ZkOF3k2To9gs9wtIt905XNnugQwiy6upRBFaabXSRmF
r2Q1Z/tZ6AphQxVtOhdd1rrAD/vKIbjsaaCN7xZ89njSmQNd1B2/isRA6ERa5l0vfWslWPRzrzbf
06UmaxlkO9c7pWCw9eCVRCKzV3tJhxM0Tli37YiZB4Wt03Xiwj4PKpbmvAubwuXGtPLoGhEaZNJh
TJaNy3KW7JgWeIMzhWuQB2o9krP7HXyB2uhgwirAhKSkZiJGLjXsT98zTpnhSsQ7nn4WE+F3riWW
Ox/B/xrVpU9ETMaz4fjspL2wOlh5OV02SE4oWOD0tZe7b2WlEJYFBKRZCYArjEzWu4Y7vGZA8ggu
LFnZerb3nvIFFFYj8RANW+y0zYXs0Ki6W0zrQPdgYr53LPLizZlfcEOOPc4XdatFmT4zLalRCdAG
z36T3RSMiJvYkKl+MlNfHiMHPURKWuqPYPVoT900Vj1C1x5v/t2yjDcjVNVYVmZ1MZ6pXB6fvYdi
tutjAjaLR4LUjsgidXFJs0MUGncl/Cec2F1Ld+wk6cpt0pCJrz9u0xBPeu+MJDiHyakoRblr/X48
JCaddLOYbKZETSrVaKM3r1sSsAcsXfZUnVVFSX1KvY7yrRP9zo5M7AxcmxeL6oMPi1Cfb10vjCsP
wWjv1B5eIvfRnEG2IuWTJ62d4NANxrILx2DcSC9Qj1hPx6Pn1+/FUgyHDG0VAQtMJxRMs/24VIEf
Y6jsj7mdjBs3T907kC3tzSLRXqAC4ypSFLdWKuxXQzf6FHEqs7G3EvVs5TnAv0V5p1rkxdHOvS2o
IZbtNsge332a2KAidqqrTd44SRwQmfcQhanYjUMor0UINXrqhbM1ZfI9LFNKYJplu7DHWIV/v9r3
bbWcMtfVFwJ4zouK8OgEvWrXyH7l2vW95cuT1UNWNw1++yK4h9TnbQerHFa8vjn2C+dSUVU3xBe9
Jb1rxIQbZteFaE+VNuZL1qinObHcx0oCE5cFUSWM9tQu78iczKcyeesIR9/BOuneJoP5GgZpiMXK
VodAF+MWGfQbaip8B2ZtbVPmW6ULIb4as3dj9OZ1x2QwDtixHiMY0kGZVhfTcBG0sA2I8KjVFQaT
dJWFZrvKzKB6LAy/uaepKi8aGXLUe1bCfUyXYXHdtoO1i4JUXFWpu619R+zCyewuteMi0pk8Y5cV
br3FKpKegqKh7NjFCFK5gCxH1ox/Iz0WiRlGkO0Ujhhii8JbaVe/9dwzV23QeWyztbVcC42VsPQ6
69iyjNx6oZ7exzAJqxicA00K0leCLjAqN+zqJSD6dpk+GmJZ33xGciZt7nudRsmaF/JVj7XcFnUT
AYhpjO4wQ1xb1UVJvicYY9I5ZVljvyOM61JMNroIBMcbrWqZYchIP9EG2Gu3WTRHmt8NsReZ011Z
Ftf0vashN8mNsv1layaCE1QnGLupAysOYQE7JzT3iWOYX3hFvXggIhhqBJKA1h/SDXzLLqb1gEFS
lbdesJCP25vzdJEkiOhlYxcHk1/1G5SNdG9PSbIJEN8RJzL3JWPXsV+l6HbWUlfIuiRmrBeZmees
3jEgT34xbwOEV6AMEKxcWXqwPoh5qRjEcgNGPlitcCzZ26RBWmbdI70ei2SdKAQmH8ygkaDFdVNF
9QMUvrJ0j4kX5uXFMIVR+6BnHJNkcv4ve2eyHDeyZdtfeVbjh2voHM2gJtFHkIwggz0nblSSRN86
+q9/C8pbryRKJdq94xqkWaalRBCd4/g5e6/9NmgaXpqcSnkRo8Gb2MBjFO3Qks5uep+JF5O/gKkT
voYGl+I4vJdOGb71Pr8hNYJ44u8UL2ChSJQyO0D7oxzoyaEEX+nKiw4tnvSrquRPI1wuni3ePCsZ
6w1H1K4S34dtGIzmNnIFc7ugHPK3WurGVREN3t4hepQ3mM3c0W2du4kQ4EVVC+cNKboCEcns60IK
v18LfCzneo6zjVFXHTQGdjd6T4/XwfaHhALb5c5OG/b/oSLvpCpMJvaUMMyOMib2UbJz6tReu6kw
L/Rc0RLXGf0jDbLWXhqijXFGsoZdjeOhzinuh6izH4lMRgWnohIJmDI0PLB6Ct+AK3furRkGmjbj
cy/kCUUnlxWm33ALWTBYdTHam2XTTvoVTERcMQ2Z1rWVzug0ZiQtyPLSO3l8hUm5HsDzxGpWK6oy
zw5DFsd3ARrf54bSkz0TQVBjPgW3mZjUxpsvNk35eEtDhd2XIDruqMmurxHZDN3aATCzx2VX3UqZ
6Q1UEf5oi+Nln6h6Vq/6qIEro3qow9p4MkqvesqL4EFmrn5pk3QMGCgnVNcyyxKqjg84te30C9fP
ytsOXFm+krLM3at2CKFkhtWri1yYbtSEOH6hhTo4mF7nsx9NAXBbPZXOKUnH9DFG1nXvxb3EAkyG
E+x2w9yyFWruk7rt3zrNIF/VtIMLlQUl6uEg38R1zEs41Pm0qJ1GjAu2HtQ6c1LjCpZ8/22i6qPi
10jsrYuB0aw7O/lzP43OdeBTiTGBqPA7kZysPI1IOHfy931iR/twmuJLQabTPgMofEwFOweXwfTK
0bVvqVdM9+TJzlxvw+HkLExka10kI7lgs2AYx6W+nGJ3Ommw11dpW8ptY3bpGaoTs56J56qebHRi
lR4cpIl2pqTyZQThF7s8lsYyZlvGBBuhyVo3RH0pLIrrKNfFvIIB/x+rHou3iuKseioarAwnI4mV
RbCvw2asIpFdJ/gOcMGyDR2l9wtaItObNuZ6f22QH4giiJSICLvJ+NjkQzncTb0W833VGja8zXWr
K8ulLdi6plsufKse+gsuSe15G4wSTAOsv4fG/zezOxXajTYcAU9tJbKbuzTNhi+AbN/7nz8i0bwZ
hAgekQkh8z8hPskS0A70cWoZ/THQlFhpPopEwwSDR3CfRpdWBi9mZm272DxYidgwHd9gBkBIT6u0
ndaqaNac6pZYjRWxutsfelO/wRLSVPqxd6t//90cE8wzpD9wjJ9weJnRocCRZn9ECXh0S2pFkM/d
8V8/iGHbM9eRZvEvugymIAOb3q4/RiaTMv5xtHRDnsXm+2H+V8nzxWDboAvBVPl/bkluAOxFP0t5
/vl3/tmU9PR/8CN0YaDksZlVz9S+fzYlPXcmUDjQQoHiMbdw/7stadHJ1DF1MOOgaWhCrvj/bUnw
n4JtDsgKwFyOSWLRvzLk+GXA4FhibpgKwdgXRdnMp/hhwBD0A5sffHM7Ok+kZpF/CK/Lpis499N8
8s9FnV+Ch42QVuKw+GK+8ekVEboJrhMIuqnTk0Vd9Gm8UVXB5HcY0rY9Tv61O2YOVZOZErAZZbsf
bsvXb+Pfh/I9lgvXpkfhfDpUbcWoHlHsbxmxRnhvcPXgmyrXYBarf+OsuJS+5UA8dECi/XxNJ2NI
4A/Y9NaGIYL4NlWrummSZTO47f7PZzXjQX5Y/76flcU52QjOaFN/JvKDfmgT7LXN1o8knNPRBAPV
Oh9D56yCXMZUcUzcZ0zxsoQW9Pec4n+cTs0L2K8HtxjB8RTDdPt0ng0BUNIqm2arFXQb4U6H69yg
RfjnU/z1GRGsoabLrM8xcXl8OoqCLQ3rQLbb2redmmczx8IlsFh367jMsAH9+XCfuvRcUTGDc2n6
05hl+j6f9A8vhKg6okWMpt0GI84R8ujeXcv88AI+i0aaXTgyLhd/PuKvl1GYCOsAwXjMBX7RlsiQ
hETPKto5+lOgGPHxG+p+sf7zUebL9PPN4ihMP3y+lARtzvrEH8/LbiXjTDKxthbNx4WlaZd8Mk8j
XX3aoZn44px+dxV/PNqnmwauN6gCkbY0k2B8z62NoEP5XtKlwJhGhVUnybc/n6DJQvrLGbLPcjAQ
ARgFNPrzGY5hQrOo57UzQsc+2YWNTVafTdjF5O0ID0YIU53dbvSWFeK1N/wC3qEU1g6Wxdym8Lt1
O5gwVnq3/GsYLG1P08xfmLKpbie626mLLdlIqumLhcn4zf23dJscCDROYEM+P3GeChxCLnmNor4F
7GHPGO8F2PJurWns7CNlVMvSK/qVxdXDQDfYL6jWh+vW8MqjC4oZZXfgnwz2EV+8C+K3vxrr8/yG
C/759DLEfgqqUqQN3d1wTZNTrGhazJgOp1mrKlDsdSyQQL3jpyu6KIyucqwqMB+7BDEQMpZOz+lW
qHhRUWLSzinZg+bUoLkZjAyCzfrI3lrbTwn1etXNsdxs9cDO1f5DC33woSEPbOkDMlzWqJg3dE1x
8Vm1x/h1ODRJTWqXljLHZaNHwLe4CO3kHgoYfSob+9loTcmmRkKFR645YYicdlWEQnQkLm4xyFRe
6uGoP2p1haoyJx1divEjGa1z42FBpA9CGKoTNid+cr7589P66wvCuJHCgLce1pTrfnpYBxWIVjBw
3jJ2O2oJ9ozI02lqDnftJEsK7Mz4l19JjgjajhiYWRvhfzqiXw+d509Js62l3BuKWD8j+MvP7cva
AtQJgu7pz2f467pNWc5qYwDf8il9Po07FeSXnHvTbOMxLRHS2/0+wJy09uChrP58qF8fU0+ApTF1
yuxZMPLpMQ1aRFw9VOwtMVniotAqY1/0GNz+jaMwIaZMAVrJNfx5fclwOmVNzwXUHDoAdGR8bQco
07v+82GMX9cxzsaju0S1iM9JfDpOAnTTcMqZFTsYtJIMxQBtyICEM9EELoeHdLB48BGGYwPzHmEa
bguGgV8tS0zePy2nUOeR7grPELPx+dP9q6rCnqLOVTQmU5fMPj/dQBVtNnbfRN4SxpC9JzuWFqBe
vKdF754BdGAcgnN0lU0ToQxJIb+4A+ZvfyfXtRBhYs/4ZbsX2JqmydBS2zxo871eYyHUGe1NxM4f
JTnmy9Bty+cUrOYyrbTx1AKaWDqRbq58D/u/m6fvqTF0x4QG1DT1Ly2sYOzmTXk75viDyyYSO8GI
5ZCP6ZFs+K+Ki9+fgD8HDlHS8/7P9/6H6kIatZ+NpGxs7XA8M0gsN21vB/chq9iyrNx4JRXu4cx1
Gr5YdXYA0vrqRe6dqh1/T7dALgev7tawPP2bYnLJNiSTZxIyP1ge3WTYl+OqT2KNb0WTboDcll98
Eoz5tv9cR/BY/HAGn57Ovkn5hYsRPaoW06OY/PwA7i1fxZq+aqKaRb5FoRrH+p7uWrdU85Tpzy+I
9dungLCr2d9gGqQ2/XwRvZG1ZMTxuY21cHa1Eq7zjbLqmvQ0gvp8/a1Iu+HRNY3wLzjwTdsFS6BV
aDrnIL8uUBtTJ6KjdmDt9fBv4c2YLbQoDrhFCxtjjQ+M9zE3DJZK99a1mMjrMfRnzX8svbjeGZ3Q
LzVhpLsJmpTb6bfOyIECmyi8Esiz+OKa/1q6eQ67QQTNjnB0dks/ny8CZ6JDYxaEKk4fc7l1uzhd
aRNGeoQh1hd14m+WbRQvgp2n7fKD9U/7JFrVTl6z6GzRlH1ApJB8tZHI2vCLvzjS/JM+PUkcaY5A
sOmQ6J8Le/KpGOFLwZNUB3eJYQWPcToxEMxGdhNiTOAh6Y7mHaRjfBXC9ZuvrwPYkfQKiw8ThffP
VxRsA0jCWFfb1h2RVHjXg1uddVt+pG7zjS2v88UH6nvt+cu5CjiThsmGG036zwf0O00NUcQjyzY8
P7cWdQ+gxtWYMwa1uukdcu1dEaXDKhhLihvbi5adCvC0U638+e357cMk0Ea55vcw5k/LetQ2He1L
3t/eK5qVXjKXs0GPg9VhSERY6cefD/ebT7MD2JLbjEro1/6U48dkG7UDNxmr3hZBsFxOTHK/2CP+
9voadDJ4kri84Dl/vr70wANAIKXaskeul143ACrJY3/pSE/b98ri7ewwZsP5QlAt0WLQDSDCs9Mu
psn5ao38dVNOPAS7Qjbl9OXE5/e1h3ZGODp4EQvp0ZrMAlCx9XQ1dmOwDDJDW2LExMLuNuaiSFr9
i9fqc8wCO1iPddHhYlO3e/bnZ428KaTjuQ4YzbDDb6U7K0f6OmhOCpc/BiancJxl0fIDiCXyNQpq
p0rFSo9L/PdZ5YbJkrFlDz7JCuTCbJrWgAUi1Nufn4zfLDSeTyohawz5Hbg+fr5loeZFo8idausM
st60NmhlW1VkK0kRfXFJfnMon/UTHzcOW4+r8/Oh8MUDV6zdattA7PmwSau+mfKQ6Zzm6P/GaVGD
QqR05pbaL6sa0rAJqIRdbYUZ1Tc+xrxNMbryIq6b1z9fwN8sYhyJtgglIiKrz/tGc5IBhAaOFOEM
IYU2L2+zoCKeTFeIxQborHaBmOfPB/3tpWR/TUKlA5vX/3TXgkDPycMQ1RZMeLfMCFtDypuZq1o3
1ReHInqd+/Jp1aTS0H2fSEvPYsX6+b55CUTbYDJ4ROxarzbOODawB0K7n1Yw0HOipmtlrhxq8nRZ
WV2vbdg5tsMa7JmV3WSe4OWKLHqMhAOP6YNZdmDDa5izLaKR1IkWZGiErwXpF1cJQzm1CcJ0zgXL
DYRyOaeEFtIpmCP4negNEBe6NV58DxgjutGd1kBbQwK5k9C4c1BZGavUHoS5iY1scNaWX4bmk98z
Bn53YpoluBjZwYQXQ1gDQK2jpA7vVVoY454JrS+2SCwze63ppXEAcjVoWwWWRB1FlrcedIl2lDeO
gqG/4b+1HtB5rZJh0do+vr8cEHxw5bm5cFetsAriutEs3HYahpdDnWvFjnk/qUhjUJv1wg+jhwyo
wszuIU5l7wZgopZeWxTJZgRREazR7+X1ZdyxnYyWjo/MaKtUP0dBd9DWVkUHpPQig0em03fISnNV
AgqjuIo8z3x1oYgjRJDNsEQ3UtS3UDA1dwuIPR6ve+kC14hsWEqjVvnuWS9wNq7bsQvaPUXssKk8
1D8bdC4EiNhlME1L9IH+Nq/5RK1TObf/dM1EyF4xEL2PQ/hcQ5qRuatsSISLeNYIZl57Q59305IR
8yhLM31KNU8/N7lD2Ar55Dttji60Kv/UpuMmr9RmCN38LGErdnZIIgIRB1vM6yQN+wlS+7Y7WN0I
T6pUrzGikwWqGrlq48HakHDwZltav0YEr/gdanfrKNhVvh05Wxvox4KKeQJ17DOitMvhm9uAJrdb
lK+5271OlUOsnUWMSDcgtYvSBxSba0dzqmvhZ/XaIPwO+iAAm1aPjAtkLuEVOSVwSl3iY1QkH4bJ
EluhGYj3GIFjWJB76dvJcoiTlqICv0/KV2KllDvdJOmwrxomjBA8ZhFBckroLpEZXR+SYTBXk56g
DmogJsWhRKHlJtlFbwFd4M5eS88+kx0woMRDsMjUb1pCeGhX0mRGP1G6nmWQli+5p/TLPHQhKDUg
5AiprD8crSKTriFlCJtqusVwJfCbg1l3ySXdWzqZ32p0sSwN3cEkboskamOTiPEpI6XgKY/kDgXj
bdSOTyRF4G7Q/RmGLJ8ysgeZSieZt+9aQo87rSIJQ2h3SOTkQUkrWjlB4a31GFlOildsYcc+UAH2
Deeo1rrrKqi9s2pxPvQWetMRKQxJ1dBJtfxdVX25AywaAXfOCILJvO7DVgiPx6iHJbBKuqiBqNsW
VY7MYUGlWRNBUUR+Q2itB+fZ5OF5zDAnImWu2EfwMWWRID+zf8brlhyrnqcsHiWitcTYE/Y6EgvS
FBukFt4F/1Ig1OJyS2HO6aTe31mlhDm6CngbydjkmE7KrJ8ZgW+I5Zz5EMQolFt3zkEdEJyUOyuB
XLXKvNrtFmOB5eZS05wmhkXhwSBK4Vdrs/JMVzRpq2hX11ypRZPk6WpClXUX0tW/NtPYvJNZnkR7
ND71GuVHheLEZOYb4bMFT0AzLoyU/s3RJfUk/d1y7U5I3Eo+sn81ygscJtABsVjI9Cz8isq5tbtE
fvg094mzzcnZXZSy01fT6A33zJmyj7qsocSNmTJeyAMhGbUtxYl4zvKZgJIeNqAatw0Vy5032vEz
UBEcJziTQTSa1WEq2E9HQw7K2bbUI1242XioQAST4MSTEFp+9QTjq/qrKu1kkwxa9eRWZrSLa9Lc
9xYJHRvC29WjKMgrwR/Yg8iTImtW7aR4OVJTQzas2wnGEEcsYwquPbkcyQoxJ3L+sPFrpMaA5HZZ
SUDXoomC7qGS/ZwEI7AwAo7oZQSD2IbjnTEa3Jd5mM7PoNYfAj8Ob/UsTEEh1i1ZRlxO7YH8EE7R
nYPuLgJAxLvYSbqHzhza/iqQMjhFXuWtiKudrorG8y7t0OanWmW0tfXIue0a8E4LKpHqgEIHdVqv
yhdadyZKqEKcgppXdZ0XGe51CHCbvoCjt3VdNzjBNO/cZYk8+MRLVPFScXdpwleHJPPtk4vu5lvd
BfWNPdXGnYq43lGcjNuJDI2tF3JRSXAdLzQezZsShOI3Me8wl7kzgcZIqjjacmWjnYAUyLJHTpxR
2xVMqdi/RI1YfmvGsn5CQEKYvOtWfxVGgDRjQjxJ0kSeyQNG/nHb+o1683slTvZUaT0aBz84DZEg
BKN3MNu/EaVj470sTaRsmHwwlo+XBp9l/PE+Bh4t9KoK32AY56xQLdyzqtCNuxJfxikShbwvnZDU
U9EWLw5gxlXThsjUTCK6DBjbFJGitcx1gOCQjGVdrgLA9Bd1xsnbvjvce1rMughYGjoLf7vUteDU
4tEEcuAJKvAcX/TJtqp0XydzEE7j08RZRUkvD2HW8Adk53tokXpIAPFU4rOaeM9pY+XqcRxpWntu
p97cwBZLKUfEseitecrbECVOSb7ObZSF3QOOrdaF18YvmQo9OXtNXb5acejcav5UpchK+vA0OgAA
FsrO66e0moZrD0npg0467jmab7cJhfNSxIY8V3bHgRJt3GABQNtCkRGebMVVg1E1XoPXHj/0Cdmp
NgD1RQfvyTNJO/a+0kP0rVbPTyym5EzJPtz7RAO8QbjDCDvVtMTXWgaNxyUUFsB6G8piQb8FHlbu
oA5dOlpB7BIxyRnaGM2RZztkywVKGEzjPus6AhHClidpgh/I0uvYPGmsWeGJANTCAGY5FdeaFdPE
7cZ0ZtwpL+zwpRRevvRV81FgwUbQqGcxroy++gCQZDzYAUkgHTyBd/IXiIHj1atuWC2mj8KMy3pJ
eizpvXUs2neSSODUS+JXdlpZclngSddqC53VqBfYHY27CTfD2W90VjPXIZUYMdVNI7GVtJVZHptu
JG8gBsFkNF5wkg7alMZvPfLEPBK+oO6QZOLxfuda0DxWiPb1m1oj46BjQ5kJMBQFF8+z3Cv2xHJT
thL5E1oCl75pY7UMhC3vZVJec5RZGWy7NO12toNWuOKzeWnVdoIq1A2ia8dW5YbYQ3Vflx3hQlP4
0ZCFsCkVeCvUhKX1TfiB2NglUUmlTQQUgm/s0hhJtmh5kXExkVglWEbLBVlq49nI6uGaIqRf5HYs
H9CR28tUK24b377qXJbEQUe3jCSzXvUkuR0r+j96G3aHOCtrDps4J70nComYL9YNa2K8rkcaElut
POWQqm8daRZ7f4gAqTZRNi2MnGFjBShgL6Lm0I1juop4N6/0oK8v88DNDxDVgeiYFiWgz/iPFuqr
L0jZStwcHWjRWW9dah8qPAYsaYSCThaxEjnIi+XQ2BfDENuP1Ns6VsGh+Ob385ypaDYhneV9BXSY
aVlIQdrFxfjoDX1w1vOw37hDuXMK5MV+r8GWiqoCo8P0Sv8ve04y7OR8c7hIRK4HLPTscJYYxcB7
xkmi9ommQ/aXGvLnzC43KMjFRSbbYWWnZnbDv7g05aV211bkDliICs+t4iCtkC4CLnzzNKaxNrrS
fvUj33kg7y3dRZH7MMQ6YRG4QakDKeUW2WzdLqI+vIowDy0Lw9xLQAHfQl32m87TdMRrBoHCEUnc
CGpRupdhs+gBh6+DcXQuKC7sx9gW21wMxYbXiQW4iNmdIpX3t37q+x9EF5iPQ2kbRz/zJ1QLmX1X
hkO8HKhhN4K1i1NT6YMhXPdm7LhLolNDtXGpC3GV1ISdDkP5PjFqAp0aEGBfxTwGUZ4GEWiDvGRZ
K0c4dVmslkMZ1+TTEa434dxvXSDcCAfj13gckkOAo7dJqhTEsa2BD4iHm0k3H5tIyza8ihsyg2IK
NQE+H9jjMbOFvCcKgDLD7jYJS2AMCaGJzp5eT6sks7wLNc7xEHq4DgVawMSqxSkrRYEMu/cNhhYp
cNKx6K7wPvDZyTwt4YVz8kMZDDEZdNbMgouBlCzqOmdbmhIrXy6YoXVXvmzip8y0na0waMDTWiv4
Yk0lLY020oZr1PPV5Ugzm12dC6B4QQ53csB2pp8Fueh1DFVQds2y81RylXKXL1SOKVfZBbHkDHgW
ea+aS/q+qNtVvDMGzX/ymZmyz3mti3xO6xPTsiqdbo4SDb1F1zXGE/lo9b4w3W/G5LxLiGQvVKzp
S6pIwIwx7d4jodU2RC4E68Zts5vRoWJJxxpINdb/CTYd2Y6UQ8OuM7MuOmhW0durztUVFPOEKB0W
Dac4aX0wh+ONbnGifUPwtwkIumAMkLIIAZ6PX7Iszm/MystunIg+8iIaWUDjsG/eUmWCGldx+FZJ
fSqXpsYPrFABHAQontuRrJ7+qabi4b5FbHLIlkr5SmiOtU9Ljy8KBKFnvpb0zqbUAO8a0JDcFzIy
76iP2ZkmWWgfgmRQb5D4mzdU3DQR1NhmH4k9p5irqZEvOuzmb8n3UKvCJgZOVYN8wY3FJtyWkeYv
y0mqNwLQ4QKZU+cDdUhEfpvCW+UmhUNfbNyg6YqN7fd0NFDU8niEZkuBU+QEQYYkzJNZGRTyRRiC
v+OXA4BUN/aTWSiq8xjlFpTdVaf4LQk3Qy61ylFpuWxiBg4aR3auLqJJNOwb9bwzwLwi8A02FK/8
5EnzhmJv97QfV6HtjxoBCnMJAKST4oXNlH8ZhzqWAafOKFqR8nKXNICkzjIdWoCrdRdiHW8j0ilJ
JCSivG05alvBzl31ULFe/r6YAsQd+RyMJyMCX3SUaa4xDcWC/USxtXwRLK2KQNUlvSAuPa7b/Fag
H8u3aRTT7kFZgJMjT4ZkVxp0gU5mBR9404hJXIx1U9yKHkUFt5B567KX1Ry57gr6ITWE1Rg9MVDm
LZExbnhF2lH30Tn0RqGQEDt75WhGeJeMnbnNW2IiM+KCbxLXr+SyhB9814elGnG9E29xsltOemd2
Or8jVTm/dZRLbp4zYuti/kfQwZJ7wrtL7z8ckaXbXMVOa/jzU26qt4jdS7Tgl/UvR9Wp94ikBMD2
bU0yYevDyiAvMAKVleq8PzDCBQyYnP7foSfqWV/wHFLRYTouMRw4NU2UmtlKzOISCfwOuc2Gm48w
3y8if3QI87nXzsGzE6HUp7Cz8CrMJWTq5iZmY7SB90asm+sqLfQDM+l612etdZMF3nCJlil6mKaw
v+9Nu/t7DPa/GtSvNKgm+r4furSr1+b1//wdRH98zd7/8z+270Ud/MzZgBI3/53/1qDO6CIfkZFp
MByxaID/lwZV/MNBD8arjcZn1ivyv/4Lr0TvVxVtE/7nf1j6PxA8EK9AFL2LIsD8lySn+qcBCVse
qB/8MJ0WMt1rZ24y/zAFJ9SDhM7CS8mQCZ77JBwWjWIdYkj4BC36tu60XT73fbzMeBrxC21ad9wo
WkPN3COiqjf3Vp+NezV3kHIMmnt/7irVo05G1dxpajq//hglKshi7kMVc0dKm3tTjJT1s/a9XzV3
rqyUvlrpkSwlIXav28A9A2vyrsHVQgBqsou8ByJPz2DeMlbVWmmmuQJ+Vx9oai2rLjuNyhToBuio
xbTW6rnHRoaHWBVu74L07ds7M/Khzc1dOWI96GjSqOvnjp1qgkfHzmBMzt08d+7rNXOHL557ffrc
9TMcRbNl7gRSyq9tWoMtLcJ27hWOc9cwo31YEJCKIqrriX6mtxjNXUbyoSYoT3Qey7SiRJi7kfXc
l8QjrbBj0SUBf/TWzN1Le+5j4l0mys1tX82OHidtugNfCqI0IxqV8dwJnXBc4/QmgGDukma0Sxva
pnRZTnLuo7ZaNexKi57c4BbG2Z/7rc3ceUWXs8n8/gb+UnZOUL1cRqlXk9DCRDthY5degRQM+rXp
dbMjqkqeMFRHNwzq7b2lNAx2Vk4ZXGL9v60sTd4Soycu7GTkm6Zlot4FjVOx6pTRsS7S/kn6LJcI
Vf2HIbOSHM9sS+OmoOsVdj65oVg49qS0ezduDzwuTy0KidTsxK6xvPLZjWK+ULHbpQ95kosLkYb+
VjdTklexU/LFN1Ia5IFeQmOuTAi8Ef6/VeSbrcF+k/6BMssc55aU0L4KHa+fNlGlVl7uklVC8jL5
BgXx7YBSiouRgcfG7N34xTWpL1aDDPI1MyP58D3LGf5Ath6yqLg1ksI4Ws4AKHD+AlDuxi9lKfki
QMLnkxUlk7HJiKRbNzQar0fRRceWhNl8MaPnyUpV3L8+q3cEUDNdF8g/CTPxyK/XrfRhpM31rW5d
a69ZVgskFr7PDkEkfybshmsuoLakMR1BSEWicEevCJFfw49EMzG2Kz0PxmuTLL8HAdE72QnVcfLV
GIxnNyUNDivk7KZzWipMYDaY77Czrksv5QcaCIirdVpHOSl4sGGHJiufQdZG24hAmFkCyY6XdDVS
MNywSR+A6EZHzIB8EMkK3RrwHt7FwH5StgVQ9fk3i1HnehtypvjxKQGPN8GE/5bPnMCZIkPvxh7m
1pjWZB/pXKjlIm/vVGxjPXdwyCyj+cS/b1SZ4Tb32Ej4g6mMzb3oWERWyHRHQoHUDGG045fvTxrc
NY42IXdrF8bIfiXCx7X2bL849eAJaEUEMT1OGiwPlGvmY09QGHFdme3e1CKw90Uih7NBTbeqa3Yl
ZtC69q7suKlta+fY1WZNhCn7cpOSZvLWuGF0zPXCAZntjBeVNMzz7Pg995WWrUOeSHITfSFffJM+
WS+ykPaSHPhBnccR3ZH07RRj4W0xoXqcHKreKmA3VkD1Wn+/W0SpFLcRLkRvqRKZN0sDFeaygHp0
Obq2uDQqZcsFXE9s7FhpowVEzmDppoATJtiM0Hy8Z4+W39KscICTtHRUeXjsgOO1mrrrKmr1ThQv
OXnCQeYQNORdmU3Lvj64DjsdCF4T7rK4/hC9f+Fb7EgaKuLcdM+Dstg9hNvGmR6CWjkroQ/epUOD
n+axgPSjkX00FkuP8MVzw3cMRMisqzYAKpypfoj2iI2j07GGJ4YXrBy3tCCNo36MMhLIBn/VD/FK
gU+wcldeG7iXTsYAv8IrAqY1UMvDrVMk8cLzO3s9lglNFebKO1Aq5bLxkipcaUT+5sEAO8J8J7Sn
uKjCqLyIp1atc5P4AGS2f0Fx2OWeuOEzmS5hk1rUpYF81gLzSWneX2OL1HzKyVZPu7RBDYNlXsus
EXP/xDaSDONuWTpOcQtRk+SqMJ7esk5QrjF/m3UHm7Ih6TBuy4PvJlt0YCFBPRM3OHJw5VbkL8b9
mODpMO6dkaKdonWfDGO21z3T2vUswivda0vQS/AUdL9lOzqVGw1kfaVjRB3yQr8cE9091Dz4TC8c
fSU6+awbWbXUsmrRGuMHvrdzGXnue2TSAyOLWX9xadqtjCS5axA0vo6jZq151yGJWBWZ2i14bAJ6
mwMx8kAAumliPbC6dBfEk0XxivtpOdFd8uVtlam3cGwkJAdy4xim9pg4AkYxSxIq5tCzqW7XU2fm
l4XhEIbXJzc8VvVad6RB3MZor3uzzQF6tdjd4JeWK1tppJAYZvmuhJmsp8wkNARgNHSb1xag46rC
LL6Kje5JlxPu44Kvvc9eAiFo+xfWjOcqBJ4yVpJEhhJtvUWahKC/iUmYyXJti3uJ+nnp8Bqys8qD
J3LgCUdQ1qpBrnDZk/qzpkgAmeOK7uyyx7pPIN1RQ0C+ZKLojIe+kT0dSZMsGJQs8X3sQma1lZ29
K5iE7/TL0oNf4zXNAyUZz2q0JBy73ySKvxsQfDNOjX50ZVzcwE9CZhRWVFbWrAwpa+9YdmX/QtBc
+tKT/n10GrwiggoL+yTBTSlvESt5E9E9DnMS6iTzNh98eRxcdoxKjIMypTEsQjU5R9Ov2o0XVJnO
KxE8NM6gnRyD4I/EomHKTSz0pazJXuySuL1Ea0WIpZFLfLh4xzGsTz2fwaEtjgX52webOf+ayMJs
LVUlH3y0mmf6S1G8nlSV5zTKc+3YBJ7YUykkhKsU1ToaUrkEmFjY67AePvLMNE9GFjT3fR31uzJ0
q0enIiUiZS1csS1kb+v2CnQuMX3orfZJRhVGF1k76AULWGmY1a5Ap7YsCTRi1jNK5l4G+ZhVigzC
Tr+5CniYqmUPjkDTr2qZ15vUKuptZSLvavsElFBZXw1M5RGwbgMTb27qTc9xXRclAWkdA+yepJvJ
SIxFBJJgk9l6syzqxN5OxXQ1ROG4rRlpLQhKmXPtVXc9JdR4CVZOvlyddxpBON1WsYKXYiXas9X4
RyMv1XvvkvNUOWOz8Usn2LSpLBeaVRFTWEdzVOvEK46ofp5hnPmCFqfcJUCv9NsRq3ovHqxy2A79
AN/cmm7h+bjHITINSI5evEUhuXXYYpItUoMrKIL3ahi3VsMnDxN1SqBO3K4HfRgOUUfwRhsrue8r
eRkF1fn/sXcey3Er2bp+lRt3jh3wCQzu4JRj0RSdSMpMEHSCd5nwT3+/JNXRYqmDip6fiO7eTYm7
CkgkMlf+6zdIZL2NwBj+dF58FPEZ7FVaG0aSW1tg3dsQN4vSOhc9hhha55MUVnOSl2MW3zh+hoW7
3auRcEI1urhDh4YRsyXErclpNzTjGaBgLObpFK8Lf7nwKFWIoInL3NvOKsMOP2hsYL6ekNVixb7d
15vSJwl5peIhmZ+TPKATsfLJjrX3OliMs/SNYYbDDpMBDfn045dILMvWmhd1GWfYoGSD5x4AFr61
i5Nul8a/RbJLlsXSYWRK15IkCC+7akXjPRF2NK8zu1qeLGV1hxFTml1qDa8Spft29OzhEAyDs0Hx
6p65E6cfju7qGqDHvgBwaW9jSpUtJhqwBw3xA6lbtGrLPnscMc2mGyJdh/0+OiuJ/yCzwMTYuVWY
GQ2ErEbgC2yVTYGew01PzCC8Cw2CCLzcPV8cCm1ggRdh4zBBGpa89K18XZDnRaqjApNPw7M5Jrpr
m1m66I+BUJ5MwMIXkXsZniCVoo4nAsTxU5r7WfjFRFRjYm41LAa98i4n6DYKFEWCO1+4dN9vSIVf
vhbSLA4qKZ85gGJrUdttD4jRaYymimpCQJNnrLHZ9Y22fBGDr9esqOt2fZUOO2mZ8jvli7+16Tzc
diS4rqmBbp00866cDAdy9MCFc2a6eAmIeeFN66vxwe/H/rxtnOpiKQaSYokoKa7yqhUejBUneYIQ
QkIQthbTrrQStgIzxPRJ01uIyhiLMHjBk5GFY4g965ZeQ/C1g8v9fXFKfAUTmrDA844OaasElku9
OVZ3lW7ne7qxH+kWv2Jh3AbWcprq9n+jiQC1pgSkmhxgaZqA/8YYwJQopamEnh2Ys2YKxRQl2Ru7
oNJEA0A7TTrAx+eNg0D1rCkJREtrgoKjyQqgRMPPRBMYhKYySE1qwGbkNdc0B6UJD6DqF2jpS85Z
kCH80hyuY02QcDRVItekiUXTJzxNpJCaUpFpcgUXds/BL9oIPLh2RgYFo3hjY7xBGf+L+vwN9aFw
+Az0+Z/iUeUwBt+BoNOX//d/rbd/4xfkY9nhPyEEbnTCwjHffQ3fIR9odHhjm9Dq4A1CvtZW278Q
H2H9QxecXxcutFWgYdh9vxAgj7/yAIq09EW4tMPc/wYCetM5/JvZpy8HyTOhMb5F5Wbi4v0RAaIp
MZeAje4rvg9NxmFsiRxzM4620Xabrsvs+SGjg9Pt1OwUJQSw2fOeUWw11QWR8HVr7xpDo6R5Gxi8
nlUYgX3iJQqWdC9N7NxmBGONv+DTERFjwxnWGWhYr52in8lhZmdSFAVCNAL2kEluy32Cc5XcFhkq
6GDjzmFqa5YB3gMnjoIu7q0mlpRQUlhMBrZr1ZAp6oWZ1Fgyi357kNfvw/B/iAe7rtOqU/rBfeA9
ArPB+NARX/wXcTZi74+jgxeKBVlu8V4bNQ4hfbhYJJT+LO1OfqDfStGznqy0Kn+24LnzHUx+cm/W
dtJL7gdALJ7uP7+kN7XW7w+MHj6CG453ATpAyNxHlyQye8I6WsYvFo5x+YFQ8jg/W9y+BQpI2KSB
U0qRQhdaYdITEMWQTQ0yRsw76vyxntQMPCJ6Gl1nhTkoemKwVwlaWDg1cjbqyJ1eHhLpR8AY/pK3
/uWy5ERSb+EcKK9dEa/TAz99flOaFP7bPeEYoecgiliTLpn/hyIOsHpKDSy/X034zoTyVqlR35ZF
VC/Xn3/RR7wT1FXrxbTOD09HrV064tzPBQ61lDnRC7U39fW2KaLcpW9l8oZPjsjcK2xsPIyrZ98r
QL3oVojhNk+96m90/I/03bcrAb1FnO4BGYLB6iH5DXlFZDGb4ZT5LwNJ5TiREgLdIcbFuVE4Z7HC
vND/bwcZ6+SApcSBxyE0L/rjNxpWbIi6EM5z0bcaXWnnxhgwPwyWaB7/8l16En58oCxcLsJ7LV3B
fuWIL2zT9c2b1LNfJism1PrV1r0b0gkbjnpnMQcMhhgnlB57rc8f8B8ziQMoyDH/sQNP0+8/3qQj
CyVROqhnrFvJGCdZsgiG28g2Ukb38686ovfrRxi+GSYgImFGgbp9/K6srq18pEH6okihLcWeDMrq
vrA71qh1JwgBa66mcIlMLPBTWfnm1huSfHnIlGgaZ4UxKSm5K5P04fAmy1DIuOR3V3ZxkcPhCuY9
ejQXsPDzi/7jwWgRIe0HyOoWOufjBc3icGtPmHI+VzC4uQpphHn2cyAFxPtW16VPsBOa4br7m2Dw
SFvNYHkhT8UmB8eCYW0dL1uRAbmokZ7xBCfUspc1xlSocNYiaBJpri2HyrbY85rk4nGG+z2hQpZS
hnShjcke7mCQjGQlJcG0dE8xcbDhzql8GxI4IiUCD/4ySsHx68kFClQyvCZkyAfW8bP1Yk7jZS/r
pyRI6ZuAk8/dcq2IY2RSLTMnm+EkVI3yLw0nSnmbVOW6bAYV1HgWyxBjuPmZCVhmP3H3YWTY/tyc
7K7Bguf9830BdqOG1YUzdux/Q6ULlwDTfpEzU8GbFE+nkqDqHQ1hiwTQVVJGeok2yF7jC+15Aj4H
ce+m71CIKSFWdKUJQN/YWeawyJtL6rfZznZbUsxWbYLV7XXjuxkk+BFcFoNaUkWXa17/0IPYWzE1
JelkXCMWcWEFhlr11rdc1U1WbXt/KpaHpXPEcDdIHF1vVcafjKukylhBVklCUB+wEC1xvrokWivn
bOU0Bi86R42am6nNLEvi3ZxUfuWt1JjZ/KZvpRG/kvpClTRIkAt1N90oSjazuZ0ylmAlUQHO2ywO
+WojHUmIJcEDWiTuymi0/EsnzNP2exuk3kB+w9Cmh8IFkDrRJqXVeYL6tD/rp35iLuG2qFc+ONTW
fI67ZsJmaXKe4h9tENm8bdC/OmWDF1UNaZK/bgBvn4RbrfBz8LONCaOHAfXMiumnplgvYgXWW4C+
xH34/CMVDfk3cHCIi/zXZ7RNa8itk8KwTMBFcRGYMKddPMagd9KZr56ahMVxdmruKX4fVTfPR0bO
C5qeXxjHjgTLqpA9nForCfU3OhidZj/nJvIZlgZSKbfHQq+nSx127FpODktEbbPIz8rbiuQ2IXYE
Duvp0kDq4Z0aqjBk1sQ2JmAz9qy4fP3E/QMvwl0Xd3ngnBk4Is6c/aaBMaynIeP7sQqBifQlKEyf
MVlEj3XtaeRXA1ZZ8QK7LQCnm4AINjNxdfomMoCP6dA60UALi1gT/dzpuLAKbOVCkL0+cWLIF2yk
07r8BCMZKckZGL/Lp8Ckc3kV+gzPCYzy406wd0nsGrikmbvnD8cegla2ccPEcf21D2V2fp6DlswA
DL0wKd8PPphMSq5lGui6DZpznl4qN2D+p73LDxgczILLytxQjzFtRUawn8ae4VyIteOTCkpAd591
xHcKOlC+nqK6tB7umqDif1sL1zeCbnGL8y8pHReqDHI1eM9nOS968UiIwHvMWkfqV5rmBB8qTdfi
SXiKuhEorbGc4Q4fY5tRIBRTExiGCapKeYAAZ/GBrVSS6+NQ3etZTfyp7DYQkhfL25M+Ti9mk5l3
qIPScNgQpiP0ypQUINQ73zR2Xh7G2HB25LC4aIWTBepKPEBYvvbmeWL6BwpZm7sNS7CbikJhrAmG
90gBkcSldEULhBplTnpVW6Sj4HdNQJderWhombTSeJcJrYKFDp9pNUkQPghfhVLGeJ4jmucaI0Px
bFrElbX3WCkLzhh2KxnE9C9h2UZudVmrOpyCtW+m7khbU9YsN9vOibO5xWSjx7kEsNIPpmEV2T5t
isjJei+Ooe+zzPrPywjhDfTLcmfuOSRmbIHyg2NGkhDkXSe9JS67KcR5dD2nmV5SBHmdbbPLZ5x0
yGBAKMkc4ojd5vE5SZELf9faQy+tS5S+LJWAnozSpoQN5VSryTSsvr1Uo48L8i4j5p6nhAWPzV5A
/s3IZ4WtqVfBnsFn5sL8ibphZ3bNyG9yhAEDIZ+UOK7zIDeHcroJu0xXhInbxyxPjQuzcjwnlJ3V
YWAUeRcsG0I/apVWOnN9ytNvZ+88mGNmelCohQtPJqPnq10L00I6B8Bx7PVzgxcRjtQeLF26Y4Xe
ZLuub5mOk48nscGmLGfWhznAB/hqMmfZQIycS49uWNtV3FJQy1qugOd1iaVTL+fnMoB1f/h1DmHV
14MzkhVUhye5ZFWFiJhk4NynfYZehbQJTFI2EPGriKDHPsLqsJ24eawOC1Z7ut+CK8aDnB74ri4T
wYudYcXI5IHkqEfw17QuU7A4Fhm3dpi4C5GKXLlfG3q5p4nDpmVBqGGMHSFxxV9RicYm76cRp7y5
bhB5gijcxBJkPacsuxsV5hjqrsRizf4PwuwK+cUsJ4xscfLADV5KzAvP/Ips7p1fD33z3JTsMecy
LokjxtRROOu6atL2R8qau8BjquriBVv2Rd6WOlT4caR7PV4tmNib2jOlq88bxxsbGI0ok7Tniuu4
ikie0QuGS9mSSFyvgIJK68Ip2Fa3UdANFs4vcpYs8lPQLlDOqkG6NCSmfNAl/SJH3AhdMRc22W/S
mLvvoW317hcfs0sXEX7rorRYhQXaZ1p2IfePXGaO4u60S9jJirVYIGQscLWLxZS7iCit+nzi5cCP
vssPIx3oZgcdLnY2HgXachcTWFqz8fmdOFPz3OOR7EJJXaN8DWu4i3FH48aAkohJjRA2KmCviHG/
d7oN/P5xOY/CCtW/NZJTtYuayaq6VSeKhbzoyPGM6yavS/ceWjnkwBOzEXPTbkM62tPdhIV6dzBU
Vxm3ruGq5aGrmNUrtOO+vF/EgLkxnUxfSG2h68XLRJK6aPxNCKsqP4lS2BcQKNygJJE7r7UbuJD0
NIInq8yCCrv7ph6mDYG8c/saZp4D47wXTS1oaSqvg3kbVa0XbPrc9Ar/JCqN3L+EEGDk+Qn21pS1
ySt+6zQCrHUdQLKl+eZ1gO3A651jxJfS5mYyGvxv1Tetn8i3bmkV1TBJR3Q9b96TDnzVe7wWmsbd
NNEoIwjmJtld+X4edK8K/d/ICyMJZ2L+Y76bUUFJZxr0thKykPByt4EuH7HZHHgdEtfXK1wJNYil
JDXwRY522VzAE9U31ozB+QLESUkKBXtg6/ESWsFAQpWH6OVkFoLPRNtY6+oP6p8+OYjMIkV9PbtD
WYQnPRbr/jfCAyouxWoMQUJDbHRgDQ0KHZZJTykq+wCr7cY+gZ1EFTya1G7Gmuz3hrUsC6DNjeeR
gTU2e3ipPHM7WOhVHNIh7YKSiHwBhzUF42GTG6UuoaFHk7WUekEsC5s9egzQmYzE55IYoSn0qLCL
ddCOE1cq40Tw3T0073r5Mrhey9/VUYhhKQezOuJdUl5N8NqJCjO9TuauIHVxbWdWyBVVUaMs+Rhi
JcKvhNHAakMDXfpPJH1U8AptOLkXcZ0NbItdQ26wc1Y1QpcsNFn0GHV15XfWT9rxc07Tu7A0wYn9
ENyAjnaEpTtsD+kx/Kzhsy6R3uAeX5V6l/q1g7lWzTjmNWHlHRLRUV+95cCjQt8eo7KrT+a05NBR
9AYDyzKT6SvoFT2efP+vkUCsA8uxb/DIAx+qEj6xLju/RDRgVTN20BREeiqmCAk4s5RT5H0rpAX2
9P4Y2TAt64HjX9/dBW00ccdOVqEy2PdqEJa8rOJ8GJPrZczMKPw+wO/M8n1CL6wcT+ES+cPdgicX
d4WZsAafpOyHNDltTOIkLDbKLKUEH+1ZH+QDv2WylOB1ECbT0ZSi27i5TZUS25Gu5oe6kdLbk02v
huCaEHa7TgllEybXMy+ufg8cByUzDe6cIvOuUK5+RVrCUwG8qqzlF6LB1YWaVXA0TlvaG0hnoh6/
CrqJoqDOjt9312QYYjbNHjo4L5TjNFSBvoOpyX7ofD0fI/JdqKxh6HDUjhZ4sPOaP9e/TVUil+ux
CATbpZVwXfY6SYQuDaHqoKfaWE6jr/b99cg7ulJ3BUxVHqpULHzlhUN3Pv4xEJmayr1niRzmVInH
MdM0nakJaHVCOeOBF5UdVodytOKh28SFCqz+jA8oHYrasUZtvO6NoeS76NtzC2YzpBqssHRpHQ40
N29jEabycZB96pQrlfdNx+ICCc+5cEcLqeIKfSTzrDRtfQjMGo8Tm2nRAuE1ckPKSw6ePOdu9pb5
3Bltzk++COdpOJlsp80fh8QiLWUNpV5XPio2B2oNVQeSu4UUklMY/DoRBwtqkmE3oYLn9FXFrcNP
MWcW5Dg4E03PcNtb4hCw0jfXToIYItgMiYyVsQ/8xunviJlyIFQZo8X4G0moD92QqHUVJiea5Ohh
Q6kL+bipmR+RimKeWlcC6OJnHBhLCEVp8CpqlBBL9AdGXa+4SOQ5857SXoS3r88PTCcfljIfJGEs
8LENa7K/bwRWkZg0iompv7cC0s2e5zygjnp/9ehE69KqMMqQhJOZJq5qN90wKD0xqlHjR0bkzHpK
YhwzVlemO01Vy4As+sTt0UxkIEcLmnS+57QcNwffz9F2LDOd25Moqab+xkeYqk6DfsI/J0C9inNO
LwyX+gDZ5cDSiXFyzceELjLk8CRrK12J2jjGsc6M76fGKY9z3tIWFw8WKQr+3l8rkCu72BJ3rk+B
7weLIlr0RdfLpClKvGWzFiIFCydedwiQ5Gw4JJnM/jGpKh5pavX60ntIh7Qip6Sn0bhFReLmB9EA
jvCLy8yMIhdCL1gdj9FI1lOukGDhvJuqhc5AAhPh0aknfUKf31eOcFK60C2tXM/Kz1Gj/4AZBWCC
oUNDR3h/+HTBxA9GPCPHpynq9DlzSIwCoz6DPMkiXKlecr9/+cpjuBOYKuB46mo4D4+gY5x1bio8
/Dq/e/L8UXdv3qdGgWqOrevzu/vzq+AkU+Niw2oDnh/bEdlJ3CwD6MRT6kZ6fSLVwIFWNbFYs3Z9
/l1vaODv+LEFdCywkbEFpq1/dqXQLqpiLHLnaXLKnoNMn2iNzdrr3ITXEL2GxV64+DWLRl+5Hirs
fijaAOuuzubcDQqhOxshR1699ryvzL96H5WM9RGhEp5iT6CPP/LT55f/x1BB1MDlJMQxmOO4rfnf
v2P7kyTqNB6F99gRasJ1sEHpYyGbK0eoz7/qjzkHVdzBTNenE4SF7zHeTRmFyoIC6jFMEHDP+2gO
svHBWoR+RfwoJgboLzd33ELBgxKnL4TafKdn28dOwTSx4YqD3z82aD359A5e6HLdp6zst7GN1GXe
RCH1PsXEzM+vhS1MecVqhxzy83s/Hma6pp6nexm0ST0LgtbHYR6rbhrQ1Dk/wCQ4Os5JAkoFxVcf
5z//puNRRpVucreOiUMOHaRj8DqnMAwcKIs/oKuJ/NA1hd6g0oyT2n5IbF01fv6FHx1laJrg5wLs
TJPXo8MHfPTx1rqMtK1gnOUP9GYaT8anRC9zLIrQ3GFttcUE0xlqaBKuIX0k7IyfX8CbZ83vbyCl
FvGdJmID+C3cuv3xCjglaqaPqH4QdTFDiKaXteRbUI8kzE7ey5aB+AH2PHxU9fr9CxQ3PCgTzrb0
O0RWp+P74JSZpyEeoH8cxQBXIZM6dByDii1B4Tj6RujtjAALG8JcWK3F6OnNcoCCSfxLEpm8+Cs8
PDX+imIN8MgacbzHMSkHotsGFPN2d5rSWg6WTZ0burZCoKPLLkPaGKAQRdfq7dxvUmobgQ8VH980
suGyxDtAryjtWTXz3NZFUxZ0bxWfbelimQhnHXJuqnhk/IM4kyCT9jANGmQhDSU/+3z4/5hwwsW0
iuhUTNmwfDye2j0ni8Qwl/k70b8ONWvcQDusN6gldQXwC7L+/Cv12/LhgbPUYtpJjwbPrEAce0jT
KMMkRAXj9zD2NcaIJszPD9ooNzcuTWVyBSSbhj2HqMmKdFFoFKW+ms8v4/jOHUxDTVZOLb7mnTs2
K8WGCqWH3SXf8xr48wwxVlfe2/loywtbdX/x7D9eQRyKM+GAFPkO0bfusUGXb5kxShClfgxtky0P
Xib0tMiyRldWn9+XffRK8+k4Zmu/c0HnjQjbo26h9ncvimqw71HIEcYWAV928S4GRuWkm2YjuwPO
H0vJPwSADfNy8pzwgVLYk8GqAdYFguHIo/v3zUgMCTjC4upCPY05oSSYIkOYq7NEw1qToWGAoPNr
XsIh8DVMnJd0R+50Sgc3Z+QeexHhz7pTZA2QMjlVWfDw2lODnMOZ6ILajN3D54NwNN6MAXbQuOhj
NCgwzj8eA8+Lu7D0++m+LxGB5twvrQqS20Ysix8+/yqtpPp9PutnyuLlQ7jw2Rbxovu4gI11A6Zq
udEdxkdv39V7QKf50OpSv2epZwl6770XkHQYhWoiBxRu//tPcsB9I+WAYDK4nis0nslZsGGls0sV
gSgY0GaNBY/lJsHmgHyZfCQavufAtMXgieNxCoONY8mvxh/dIt1EMrBw4d1ZAoLWST2sS/3AFy/j
W4y37rh4hyYGCwS02xheop9kZlG1jCsxsPDXG1T8Glj+1ULjjWTuZvQ82PciTLL5wNkqRyCQz4c0
+Pj48BiBCG8jXDNRnzk67+PjkLbcAfTUJnouBkd8y2SFxZZNe3Tv50HjgvEn3Q6lS4ikJi2iTeNG
RDPbefEwxKk5vKkZaZrGDjTRGfohhs7tfcT5VV0XkyJfMQkGe5+G2U1Jq+15aPA8WPnSSOY1vRz/
avCi+jwxU3VgR0oWTusJ1DpDZc7XhT7ycBZJJJdIrfCw2IAa5g/GYnQcDoopGdcqlNcuu1K+cwvD
OYhZDpuumdstPfHiAa6ve1YUNl2CrOmA8+p8pIXXkaEKawIG5BSjoemX1rQ2TiPFnc3+/NgkqJxX
kfQTIIxYqRM7q6q7UTj9Q0okOzwo00B8a4Dbfc/7UL0URiO/4OWgKIuifp9NfbajTTA3UOZpLsM+
DlNj1bvlcFaQLNqNBIqsgiTLvvaBjwtXEPVYnoyyvlsyuLKUnwb+aIbhrrFdvSF50Hyy5079sMTi
3mPFgQ/v5JMzK1SKbG1Ozz+fER8XayYEbWUWM49SwcX57phOgwNMLlovrl54Xmjd7ajKt35R42rk
S9O///zLPr7Q718mIMrpbZ4a7rgiiRaX0k6G1Qt+iSUcocm8g1ltq1VZ5ofBdXDunggHuKFFKPK/
1GN/zPy324SrQ8uGRfyYNtF7hPnmrixfoLpzcHWKJoeQ6lgQ3z6/ybdP+vc2/HaXLnoo6r7QYkM+
Zuno4GF7gCvzYo0174zzFrKAAbGVbqakELeIV6LbVEUGieOFFzYbZ2jS4mRIPZRrRQftC7KefyXJ
ojmrjFbcs98S5gWu2D2UJcWL3VUlLuCd5d6YQ1b9RDIcXFTAszcDasyvYcY5FXWcRbo26v4rp9TK
KUOUPuhNTi/OGkOANRnOL1lNTknW9nJnxZ75aE6ds154fn+phY5IeAyJLgMogxgXrJrt45LAMoSa
3GBeXsiCZfCT1ElOMPoo9tMyPWLYV3x3jHDa9HZM06OVhr93cSCpNp8/GU+vbh+eDM6O+lQHGRDi
GIkvH1c/Cz8g2geJeIkJUYSPXcmcbGCc1zeKLkm3Gdxy2ouyg7afGk1Jt6cu9wSkhYeh8QcE24LU
+sWK4WXjyER/IkJdn4Knr2VuHNK5EhezM59UTuncgYEWV7XBQ1v5NMbm9dJNtF2yWkVr0YTilrIR
4fropj9nP0svHYG9VA5SvE9xhbkqvQ5/ojpS/dNcJP29iZrmxqggVKMVscadY3cjcn6ZxndwqJNs
nbTEjGHtZOG618W0AETWZjRC2BO/IJ1BLZrM7lcLVDvC400Hqn0+uB9pSTxixpYAGo77PqdZcRxv
gNid9popopc2db1Lo3WyBzSd84wtVWXicKYNGz7/xiNz97evpDbgiGPZDhS8Y+dhCzmpLNk6Xwmf
dc+AzfA9iPrZOAeozHY0IjpWei+WL41jFg9pPHUXpH+ZN8YQOrvPr8X/c2pRarJ82oGN/ap1TAaU
Y+lhzVZVr/FEg4FzO34RtVyQ9bUl7oCtaecgHGWN/rDzwAo3WEV5+wQ67AacJMRdt8amaSNrX3xL
O9RqQL9A6JWhkkPup2rfOs506fdJfBpjJ+TiZ6YddhShI7g/NGYJOd0K0OuVC7mQaMeaXZZ3xiH0
LbI/gTKMC19hJTXjT4jBOGZepF+ye2PykeYXJW1eKkqnRABStAViIBIo6eHS9HzwyCLcUouoL509
VadJWThyJQV0Ga1ashbtCa+unTAlV1fAqMM3g/ziXecXRbxWcB8OIwb8Cu+bhsgZxq9GuheIUZ6Y
fmxD9q/Tb+gIup9uauOuogYSk/82U/58OhjWQpqDuoYz0x+4nmPTCc2nMX8N0MVj4YFP2RMsDy27
5pFxphIvi9LxJpXxNJN/gFmeP5Br+/kk+U8TNtAUZLa+IHTBBj6uPzClVKkWUbxGaDV7Qgh4ID72
awVSbr/bmdiT3LWy6nczKd/bJoym70kgh4Z5slh3f7mY//DC4l4AtszSAdcytD9ezFL2uNVNefYa
C9P/0vqWusVIy8DiiyKDfbG/7Iu2O2vcqjwtJsc6dJWgvySKbrpORRJASK7G4QIHKOcnzPnWWwVt
mn/5y1X+UTIIH76rxysOZ5pD5dGQDWU0l2Hr9q+g3m18r0NAyBa1XbT7yhxIPBlyekqI5YJNIL36
Z4K4HNFuZDfjiSNq9eCFRXxhijG/t6Xb0yFhF9jJTBYMd5yJNeoc49d8+1+dxd3c4JHx+FISUZai
Xk+fuw+qCQdTrd8e8B/uGvvH8TFN/8O/8i+lhef+EwDRwZB+10wwKX+Za1i++Q8AMW8Nh32PXyHu
4ZfUwrb/obZgK4Du6RJsFQB4/pJaWME/CABgFMPTFuDrofXfSC28j7ORwgHnYjfUJFisr9nudDX9
G+UbyKNYMrrnX5RqtB3gUqoZihLXuV4KnHoaF+/GJC3kcyNy+y5JcuMWESclgWtwQihS0koLNWHG
aXL+JGbdWneh0SDSHJrvYFh8DrIf3I2NoU6vMwnvf2U0Hq5ICUaSPeXV9s3M0TYo1tHCjagvsIes
7Tm/xZVx2YexUKvEMvrXajEWuF7u6F4ZiB6vpqpIC2Sl3fgIdWx+hCQ3p2hXGbZ1gqqDLPVcLjuc
BtozbzaaJ6Kus0dA8PnayLESwhhq/j7LRa7DhjMD5gNL9zrI2EInXrinMXD6TZz4uOwZabqi22Xf
a3eN/C813NsZ4d813Nsj8P0A+3GwhzCgr/bxEZQAJpkRKZ8cKSc8hcvhbRt7IuwTGh4vsmO3nVil
dhles/XYFxUyGPxQ/aAmJxZa1smSsLFxLMLZbumHwxJ5yaWNc/ML+6DxFR6Iuk30zuulWXbovY68
hEA7JmBdEJzEiSRlRDn1VRDI+65wiDhpxgs8n+07O7FPRBK+ZK3fPv32kly/393vIpbwCHkKcZwB
I9eOMljRuDSLPt50AzwSR2ZDJVeX0XdLP/0Y7vo3GgrTtQE6DyfLkacgnN3WTVDprkpoGjuFau8A
b9Z8anKLYQi9cbqK6cCdjbXjfYlm/l/LkvoKQcY6jw17vEp6H5ZS3E7XXhA9AAXYxOFhSUHLclj7
eWHu02rEcN+Qxkk+OP5mrnGfXsySOe105nBuLs5L5fcXo7StPTogbz8Hkn3DjZAKTXO+nbzR3pq4
OWCA9b1oQtqHbj0+p0ntQPJxxucGXukpxCe5l50FOzBB+NsM/Q6S73TLS5lfisHgZVLk9OTOi4lp
E06QHOHVJs+QOgZIH9cp6u5+k6b0lWq8uk7MRXJwSnHBEBVehHRafWCFKs0OZaL93YLC/jpj+/4a
FMg18WzDE2HleWHLEUVYNCKV2uNXlp4DQZuHCGfo66CyhoOHIrSDbtMXcIeTJdvP2JiH68WN7VsU
C9OV6iwGFGLaDjBp2cNq5N008uWmHEb11U1U+xRySrtw6fCvTRxJ/gKQHq1ZQDwB+JnGKy3n7eDt
fJw7NhEGUTwI4zbpzOUG68vqxKA390AlCFFX9OEaMJ+5I+vlebQDHMI71cxrYmGSF3LXp8vGt6Oz
tjPbr6J1m02RFOZJGzTfphDP3rb3y/uy5VPyQXpYXQ8OlmE8+4s6QkVmdtj0Ki+etrgA2LeTiQ57
BXATEj1MnDtpGdDDoPftYO7YekGtiev2ms7aep1hb1Ozx0s1m4bpUub1cvM2bZsMo9809eeDbD3r
wmrq6GddBOa3wCgVp19Lfa2Mpb3ErEVmqxLf5GSDoj19qsz8pK2lUa6hkvd0I/oeV/F5ycU2DxKC
oE2419vPX90jsZcefkf3dU3AHXpdNHg/Dv/YWgpBtcSvVTa+gUsBZMVZtsaXbAm5AyuzoeK2yrjL
5pRK3ZuasDnA/0mmkwCgDAsE3kHMN4o2OgvyoXnMBx9H+LDFXBNxk4y+Yw/CzWhvndM27Y2/nGz+
0w24enulcmZfpo/28QaqJVfSInjjtvCXbkvFP122TRzvWkjhEn9/1pkIwPOaKpMlpko8Y+vTFno0
I9M7t0Y/wrlWOizMc/3oTMK68CFuncHJ66NdWwTRXSFaQJikilH+fz74RxqQt8FHfyno4FI+2u7x
tePUk5IBPXq3de/hmzsqFf1kNkfBHqpEQZM1XQ7ZpKarQgzVSYdtJBZSVeWfBk06nGGmn65HvF9O
C2/EjVG0xh18Ktw2R7eDetb21dUSKFrQNvc/lpAxV50a1U94KnhXhKn7pKKxPzWXJcD/XTsA9/iM
VydiEHLdZNjsTtpYpsMk+auN3m9vBHi00ueyoYgKf1coJ9415KJ/x797OZHjEKFxTuR2qUQVrDvb
nl4BLVmv7NI1dECUbW0Xp0FZU+eQH+VeQaBoyYFvmtPCxVmkErzq1ATT9durF4VG/CIjIyGxPOcP
e3xKzpZJ2reIeTihlJkzrEO7TV7MRi27zEyi78y84dUtSr2C6KHJRHRGpO1ycE3tEeiWrHyNDq+a
AcLgINlLjATeT7+JMnt2avwr2ziZTukHqbXUBiwGVqsXqE7UxsP45pIjJXvJ5xOBIpFZ+u+ygZmA
kI2ageAc760cPCobWKvhRdE6uKUn2on1jHMskfJ6bUaEivUE4RVrkWgnKMyo4x2lWPPoYzGP3RZr
0jYu1WkCFrdJiqzAwBYrFPzUzTRfDziJ6mj7ate1uX5dLWE+zYAP91qw9mRjqvDap8I1NkgaS7FR
SYCPM6hMcRgQc2w5R8/MA7dysEJ3iqjYFVaExWPIAW0foFDfzEsjTrEQv8fXiHx2kZC/sTZs6Iqt
b9yAss5YuPdm/wJ9myUyrzSMgAnuZC1ko/HW7kWR6pJTP1ecJ7uvChdHz8gxr5rsdNmGzvzVappq
g2kzrStzTuCGZbwQYewyWTNbuWtILOIZDKbcSPjJZzW2hfslhNCItcPSnizYc9QHe/r/7J3JctxI
2mWfCGkYHFNbWy+AmCMYZJAUKWoDoygJM+AYHNPT94Eqq/5MWf2ZVvvaqCSrpKgIIty/4d5zIwFw
U+XJC/dA+tJpGcFTC7suj/a/zF47UE5oovCkxoeEugVKosVpAIdTJt803zUetWFcCxwgrCfdm7iq
MBVtWgz4MV4b1W/hXJU6L5eUx6DAYqBjQ2r5fdTjrwnmhCSX0EMXKzbFYlTPMarlYwRcXgSLkVlf
E6xecxgbjszPGjnClD/+fIt7NPPbBebF17KoOVf7piRxgZNdD7VqMS6xPeanmQcBzNIIcAxBUALV
hWi6z0a9EOE362q5If5GXW242fTYUlseeg2CXNDhIPlhsl9Bp7Vo20KVOXs9ADpxAN123Iph8LFr
OJiKHDLSgrHVeApTRBp1MBFb1ftE8AW2jPQN2Nzih+uOjyAKijS0KVsjEMFuhZM6L6+uWyYPZumO
IZcBtIjOn5fbzw/Sfzvbv+lsaUfXkd7/nl3+koKNrP4Mjvz9i37vbV177V/5e8xV7IU05H96W8/6
DS8TNxWWSUzhCLT+1dta/m+CPS72Rd2igmBx96/e1nJ+42+z6Jcdl8Gr6Tj/SW+LNuvPRyTbc9+1
XLa6Fv8K6hZe7x+bW29w6rqeY+PgeXNVrNx/L2xprsOlmptLOlpgrKIvM7gtpMRenHzSFR8VoVv1
OU1idbVqUoD8doCq4yJF37au7T0kcyzP3F7Fc13BIAkYioHy7p+jAWk0RWDzrlsyb9MNN3X8CU9U
hf7aweZYroC9wdTabyQy1uc6iYlRB8P8XukNbOLJ7Ox3S1KDBKx7/Bf25BoYDvIBcu6Y6Tv7J9/N
TmknxisGrG1bdog+puysg6n19s4QseWzRMyii3wBAeUPxyvmx1p71gQFKCYvWGFEFMaB27Am6AA4
ig1uh+lqtFOxafPE+1LkhWeeu37weFtq0zyAnosvmSS7UOVOsxZlVs1VjhFkZzQ6XMgu/yrKpTrH
I2sQ21vExoYQ/xmtP6QmIxIbjcxZIL/W+GKa2cwGwjbio+gUSBNZygeYLDqZpRFMR53Etbe+K0AP
dRNBH3pHKmOaFQJ49dC4L7JLoVK7MKP8LfEy4DKh4JP8FPkxZwfbxd68bzhRmp1mO8Zz24AxVCjC
8AIUo3wTsYAHt/L1p9Fa3+Xc4L1Iat94hnwM62w2R+OZTRUeh4JEixVKD44gaOveuHbcSgRs0Eh0
gSUreiPPHmBOe8wsSvQ8DTvcsQJkaLQAsVCi8tvCwGEDVsehl6ey4r/jHuJrbGvO3YusJvlmcimW
SAhLwI70gesJ6HiXnqSDNCiSGNBLPNn+i1fnkJIrADYvhtJ6AE3eUA88msJ4hmLAyygRpu9Ht1YL
9B4SQ6ykt9/hOgMBFr3XMguZuuXsV0zXueaN+mzGRr6EmVh4QQwq+XsaTK3nPsd4d9K8mX/AaDRT
vHXjjHe3HCKiU8eSujbGglBu7Lm1so03uYXY4EJ0zCtWgzHaob7R42O/CrWhkWf9tyxDiA6Gkj+L
af1rk7ppiz3683VWr1VDNyCOXWmQwiOxI5ic9cV7S5/hS2RRv4QtUI00WBowlD9zCKYp4ceydL18
c2IE04IYBQBxytQfvHRwLj+/owMDbSLxx7GOWBh4NpvB5P3Nxjh6Gdu8X0Nq7dhF4msOFKKtId71
eaUaCtTUZ0dv5VsDvn4IoEKjdQLvIW6gGv1tbjVJjawrbZHjO8qyQqJh+Ptjq+BlzSUgxCQqnFfR
Z7P28vNfieNLxYdiFhDfcbnyj0X2wVOm0aVckXRXYA3zjn1F54z8nPNyaJYnwoThidbF+iM19fX9
YV6ld9d+9uuz73RAQtuaP/tzCt/b82Pae42re5/XZK8GeBbBcI4FJxR7s/YgSt2Yd2kjix/Lgg8p
yBxtfaYMs6iDmHVaua/VgJzHJZ+MFT3L5HDC9z1yXZvLgXn0+KiPQM7Bvss3BtHKgnWnSKspGM8Y
gY+Y/tJ7Kqyl7RFVBasFbJ7Z+VtVVrEVztBvr2zJybrzZ/+FH6azNrEUSOSB9JRQbSffeqG6CIed
ORFJ41twNL1yB+LPDHVgSjeV9t1HpjEXCEh19V8Kv5iePNzNoWu2PNhmiwqBXWDNakgXGq8OgDlK
FuCfXYhCocAZ5lddg78yHpbDhBDrMMLm/mDl5lpbpp4extgIA1xgdsBg45hAEvps3t95SqKXFrnB
xVFNPfANy/F+NGxBtcN4c6sx5wlMeJt+ULZCHq0ptaBmekkSttwYt8qQ1WOBY4FFVL7itd08MT/5
9eLutLGdvwu3tNCKgGDKBs/4Vtju8uLFhDXssABnlwbU3nermcZn2r75KMuq3ILZInUh1T61mda+
JKboNuAZV3Sd7+FUN7QsANdeXIypgt3lT9VO90rcCrG+fCfFLecTMBbd2bPBzAZD5s4iWEE7b3Oe
dWdosG5Do+QaR7W0+V2J7nVjjyRFBtHUm8BQMY1c7Li5stUvv9OjJGK7sNopgmlu5hM6WO9ajBqZ
Hpo5bWGskLKZY2+nPck5zW+LsFCB6diNBgevGwSeTdfkrNaQswa5pqIH7IOcJjPUQlbX6tGoqs/Q
gA1qWb9byCXB8XGReaWbnyJp1S9jgiuSMLWHxKYpQoMfB2PcGY+RYbhPldtTXaup9+4bdmqH1C3k
VmdW/Dmm0z2LyHteYtN5VR1hZfWEv2pvj1UNWdSQhTwMLVHWxKzhh/eZtUjzoevgijqMYuxtoSf6
Zayhh9Fz9fqtS9ZoLtPV4QW1hOUwx4R+OPSJ3BajXulIR5PxC37CEse8UHZG9oVS5QFFPmH1miGA
41kNi89J759N8gjfUjbGjAJTS79XmVBBqWvyODgWT/VoZV8mrvfzWCh17U39y9h6zR297YxiYpyk
w8I86i/AWzLUAL75RKinQDqUGbcctd+PQUztlxmJdPM+9Xox3FJq9vjct0t+jIu8CmXTfjbnJbol
GDKxHML9pBScLkNP61Z0lDSu054YIWv3IGqdbWeCkSE/pPxe9ON0aVYcY2TP5i1L++HNSx3yjwhO
ePClb9+TTxW7uEcS0KC6jd/V1aL8To8as9okStduIq9BAQo1gjsugJEJZzqtAalfUtWL0K7lp0hJ
/YTM4KXnSoQaynPaZfqbYcbHbMy6C0In8XkcY+xBbj63oUGI9pYBQXLuYoGWxKvVnXLbg6dItshd
KPaJbsBBdWs5iQsbZcEr9Az4ScIqNrE0Vc/lp10dwaOip8mlJCv3wKzqNcqEG8SFUwYwAETIBjjf
gKgoNoYkebAzJcjJyfG5Kfxo2cSMEEgs4grfEd6lT4FpSuvmxcJ58Py2f6pZ7nHRg4nl9SR9mC/T
TnP74Q7yI4IyFX9y9MY4r8GHGLImlDEITHZY+MqnNKsHnIeUHzuTtEp64iLrtlLHXqt6xyYeDlzH
Qzm1Fjlk+vyst+1wnjtLf9VavnCAmXvHCTQc0glA9KYHBrNOwveyUgl/NIU8W+XC5MEuiyGcq27c
qnqVQyT08yeFlY20QcivbcTcCd34pcYm9UnvcJEGdqleiJ76DGImwhVpECEdT0P8aZA+Hr8Ok09A
o3hyJMKVSY9hfuIi2DnK4efQt9noIK3S4fh5rnJa8igTm09C2eehnOxmJ/BhU3gldKkN0PS9HIX3
In1e+CCn9gnCqbsjICbKtlyH4DDxR20wwuSI2JAwT63xmMCL6II2SwTq8bg7E8EBM1FPZnWeWoG8
hRGVxZjPn+7ccko8phf2wIpEOT9gHo9baOn2csBKWbAxc5sD6rAIjDWllSy7NiiGGXKYMMo6LMrM
2aZaI7dAPlMCNj2FsMAwN2R09eE8NASg4a4551k5XJfOk9Yn7jeU/pDJWSCU/lQ+ZH0KAza360dV
TrHzWPiatYS25hNL0meUBdUovubYQeKd71QVHyCdWhC6b34fc8nGQzFdSCbptrPK/SnMOi+6dZQB
d2YhJSfvbMVMuYaq3ixWRo0l/LdYGfXjEo2ZhDyW7JpczRe7s+0rMvyG9NCm0TaqtvHxAY0+Twa7
Qq8C84LBuHtOxvLUjM1Zesu0aZjD3Zdd3X0gcdD3Q9+0J9LTo30bey8UagQhdS0JL624ZURxYZ8e
8jzfZVMZFyfi+kD/pz4s4GAUrczCGnUi03GCPR6R0sqvE2ZbBnW+WQyEl5VA+uHHYHqOlkuumJl/
zMPUPWA/Xe61hFyxbQwdSn31evksFSBsN2ghcETmniRT/LzR5OxB+bqPtVG8SrTOybkqGje6kKb8
jiiSGbdNIZd6PAvMAtOIn3PGdsjLs2TVRglbf01LfteOLCar6GEVA7MxKuAdgS6R4+uSANYVVuvF
7kNsyuaB2+/Yl9yg4+EPnfy/Wb/9WSnBwle3QHxBikLWY7Bg/mX7Fvujms2YutZtW3EcLTpREDDm
8zK7EPJbI93/9fez/yzKXL+hQNIOkwp5BnuPX0XtwMCBl+ldfajK1r/08CPfOg7m9xzYerIxawVG
lD3hNR48ZR3bFrrqHHYIScu7zCY7Yafxwd6iwxftfdkOxrXUnEWe2Mr4L0MCm3yAg7/ygauIsq10
um96rFs+Db3olyfm+JgwmylvD6lSlJlMqt9rexj7p45s3W63MDbFG1k5pKt8WegniB9gVleGccSq
OgXxAU6XE+O5dC35BoCE/J1kqX54y1A9WWyfuwCfAv89Gwf5ppcYHy8knrhsR0qu7sA1tOi2aJ3q
4H7QOOy9uMb0y3/Y3otaGs6+TQyQnx2Cp7efvXDpNMbf7M3WaccfBsb8DFwb34vnsfGHZ/DryjWn
Qo7gPtUHe177ZdbB9AYKYl/8d5rsf/eNfIc0JGYflvnr0wU6jiTIgm/EYo0fsfTKcttXDT8fPnvi
vSM6aU2qWlfceNzl218/a+uz++eXieHR81HY49kg5md99v+gaJDazLx6nupDm0nz2RnZCaZNSrgc
kKIDG3W+K0AImgBtLGnb/vqbG79M5XmTMUaBGQJd4VoYC375ZKH11hDKtfWhMyR/+zDGSty5eWM+
V1lH2ywMhxc/EIZ37mNJjYqhR9H4ETYHzlxMv4ui/jve/JvxJk/eqqz638ebx6JIK/KN/yTd+ccX
/T7e9NzfVm8B3lL8bmTSrOE3v0t3fOM3G4uDt+IafdOm/PvXeFOY/F/YSDx+knzGsAH+cbzpMxUl
Yn410vm68x8F5WBB+uVJZ+DKM7ZugvAaYhv6ZRGbOilqRqNLTlND1ges9tqGaEWynmxcraNlNcRG
KFDLMm9YOvdgvmCND54N4b1j4H5o0YqzXKgL57QsrqBOGWocHb2uTzfyA0qxN2gLtVvuZ+0rZy+D
vEFyGNLoFAj/B7MbWDZB2QmKyFYmalB9YSRYK+fiAw+s103GcmTfRO1WZTVTO1CP7RZb9pTQfNZk
MONUgSftaWgGstn9oITCAcEwYxsvOgORZPVVhzM3iw1CbBTmxceHtelw7NyNnHJBOajHjsBdSgXw
lcFcDDpNPrrEJ5ll841JUX9tYxPlMxko1dadaizZmTfFdlDZeuwFTiYfC1uSGBKP+C6Wej7Eo+Of
TNmmZyPx9iDNW9JS67Te2RVJIWaXEBrXj4wPN5NN9J/oXfOVGtIkraAtngyTeHe64S/xMMt7u579
DfBl60GZWXsc6llsEsN8SJyl2xBt7G61GRT3hOfvwXK14mpV46OtcxnZBfOkQE5u8kFspdwLzEFh
C6jhbJQlOZXO1DwOLfvtQGG6vONuEVeM6izderWoiz5uG7OurxHMwB/Z4Pi7IRfkJNnsduLWRRrp
+B92BEPbYLSNSCsBfNfxC9l9rz45RKsilu6vsE9MhZiwEKz8lLWd9WhN/nS2pDs+pJ3e3GSefM1M
vLd27YybJZ7OMGDnja2QKrCZFqQESO2GMLN8Ktq8DKu86K6mlSdsewlcjPz81mJdvWpTrsKUT+wn
2NPY+jpzus7ISzcU9ubWwGez0RhGb/Qhip8Xz0UaXXgNQ9mMPp2/NstIcZDSOFsIx0+srzC2TOM9
529xYxcOToyUJf/RTW1580zBALGNsgiq9bJchWbhGpADCiByOveLpqpH3eSJdh3VX8xc0DGzCpet
JXYGj/1dPVnL28A+IGXy0ycnkSXGhrDogtW0NYhNAyRvr7Io3mmNOqMv70564twBS2hICmJ5QIKw
l0HcmLSDVQExCTqewc2kkyetohWZsvQvmlbskm559Ejh2UXuWQwk4uF2JZtBZQ+J1d5ryLgMtCcb
vxCPzOOLbeXJj47GA+VU/TJbpH6w9/5SuqhDVzvqHJapebbFCNts/UnN37QY6H9t9HLlGb8KRRcw
zH50kOOg3Y3cs1sa7Bh0m3jjMOzuTRqznda19C95bB9n4l5eBBgwAuXdDoIXa3KNyAAYdCc3SjAi
peYb2a3NVrllu0cZYR6z7rT06aUvmck0jP5mknuqCEMI7OMARH25Kaes3I6jTHf5mE2hYCL16EVW
cZOeHR+HjLcZkYt1pAqYboCwln3V5+ZGStnukUU7d6IdyL20xmM7iyjfjEY33pA4vCigogcNJtl1
FEZS8QGr2afoJKKws/c3jdGa2cMcjVbJRMe+lq33lcWzvXWcxX/OCC7ZCSYyID/T6GG2vPTeTrr3
SkhxtOG0BEtqvDtysJkhtHr/pWt5yWR1y00rC/McF1W5002bR1qPC7CaTHoKwKIPM8dukEycdwUQ
s5qJzfxlUT4OmYjzeVA8g+k8zV/AkqSM+lO9eWpaYlx0FF8xQ/N7YGQCl4RfKPkQ2xFydDkm3V6a
wpVBYQ9sTpesPsp8AK0FdrrY1LLyH/vM/SEhXYX0gsZuTLyCZF/PIBSCFHj8nU6FvD8UaammOERw
kqFnSh1tZ8Bj3nlmXwLOJJySw12OpBi+JBTGhoD+VPWnEiab4m7Rmo9cw4uNcDNTOtSM0XTu85ap
S5DVk3fIlZctl0m0zm3iwn6y2oiPSE7Z5h9bYsI+d0banpKlnKmxSUb72vP0p6Gh0FyElNWuIMNb
uo9NoXm0ziBxTjX12amZI23X+1kVH5jKHWeK+PukUMWTp+HFCtpBc/dJDsYp9JcxeZOe6LaDKcqD
kcbJO0W0ziTXg61POlsvLrFFVxS4QpJgv4wI6wfp8fmwhgE/1LSQVsDR/qMC3DyibzLHu37oOrwJ
ZqOv+vMJMh3GMDIpbGVNLEIW9aoTw/retHr6xp1MIBdBiXcEaZT30WD7P3T4IgvijMhCQZAPr6Co
l2upu0dkTcV3CDnONxs0G3t11H4KhN9A6IIv0iP0q2PJaRsC0zHnDapDrwz8iHcRE3Hivahhti+F
0xXftAzQ76lUJn41R6bjLWqE88I94m/ltJAHMs+mFgLnlFFI+AhGjTadpo8cy4ngMGKR4ufV8DC5
DXEI5ZxoD2nmYI80cYe/ZXOUX/GkwT8col64oemXC0l8Tf5NoCtBtkFkKUYRM0xp2o65QXFs5Akf
Vln3zf3SWKRlIj1il2B2KXFnM0PQO6RD45s9zuP3yEuaLyiah12lZYw7tNiPfXhis3ZCgjY8VDbn
TWCxf/0Q+tzd456Oo8AiB/ugXELjD642yi9+PCE7YrqpjtJghL/J0qxB6ISy5xV6qxCBV1v9YyZI
owu0yWquDqCFI585cjVZOCErnMWEWzlP/C00P/0t8vtIbKtUz6eNMWj2XhUifYx8icQQkGdYKVWR
geaJDGNuknmBjdM5tHITp9XYNycj6Z2NI2FgzoPqSNfhgWNYzX6Y1KxtoxOw42Rmv7WTyheB0cmb
obp+wwDGv8AKIKfBjep+M7mZPHauwFZd4gp7y9tsVRHHWIHRCnb153wmjm7bk8+KdTtrlu8OBdQd
xDbce6bzFdSC/8lNqvK9jrt6ZyUYeDYc8RHkH3ptDRVZzolow3Y7pjhQ7vxFuF8Guy0OMpHgdMzY
XjCdWLP1FWdMcu4jw3rxe3gYgVdaEzvddugCdsz1gU6Z3+aLyj3ItMn8CDCzGViIJ8b74A8kN1e2
/BKLqL/ZPpk+YTaZ+psC/xdtY31UPEt6t452XOOb30A12eJGibUTiRjRZ2Iwqk8ou51uZ6GQOqtO
zXtosRox1i1dIB19fszi/EFfVPq5qdwrGGWCIcshJMN6S/xSEsKl9jGy+vpVkUKyiX1g9mySpHlP
/q8WeADZ9+jBbBbg7SC++u5iOgF9ffxSidmdgwzYJul+LK7m0OhSnXDrOL52vblsR+Q9RzMrkHEL
u98sDJZ2StfVhdnH1lGsVphoqzYEZeJ+x1XXAhAlMG1F/7WfYmQJXx0kM3i2dSsP+GkuaxCRUHeJ
OTG/p8xiaBfZRI4gRsgEuzGRfZOE1VRBu/4itaTgaLHGuxq92GsRAZVMbT1hsG1r9AeRurRy8jMe
cMc7523ph7FOjQhz6gRIWut2Vdug6kp9tAFAmPLPHZReVPrRiPQzSW2SuKQ0nW0TLcs51wx5GhlJ
XXiFxcUUafoRLeQ4YDnsD6Vs4GX5VnVsChiOQJReJZJeFRomQLvYatwHi+Hid0NP239MLP7bJf9t
l4yx8S+75Hp8/3OH/PMLfu+Qff03Uh9wn622K0Z+/+yOnd8Y/mAZZDtIA/3TQfO7sUVYa3cMyoOU
WSZEnM//6o4FKbKQ1XC20GkLRCH/kfgHW/Kfu2NmP5CLLAd7rq/TJ1u/qHznsu+Hyk29k96U01kj
kGMz5mb+OGHC/1ZWw3IkKIh7idhx7igwolxXPy+un3dY5HbaA59rbjaOs+FBWH30ki/0M+dmvQST
Ps3iIyZDbqmoUpYWAjrnyjQiCuapcF9mux9vqpUWy4SZ2IgTZ33xbVgv36FR3ksy1Yj8l5+3c//z
pq7WS5s76Jis1/iwXujZz7vd+XnPV+uV762Xf0UVEBNnfs38aXgF7S8eKWSoFtQgox/9WkKAsLjL
C0X5T3GdvbHWbd4FovnXKW4Ib2b/84NET+oR8kLATLSTC4adENTNNFvdA4ag6W5xW2NcJSbzD7fU
tFtdZeMA7aGMr4Nm4iz8WQvFVBmMHmpLXHDX5JBUs4UdOB/b5H2RcXUonKjbEgGYvBksE6bQ8kpv
363zDCQKTvE0G0lyDxSAukXV8SEdi3hP7Jp3Ypg87PV6klB5ytJ5KpHDALMDGe0GM7JIXJlErFM3
55URbypR+99mA54/04LW1UMuLBovFmmhGeXNSUV5ts06w1kCumIS1hqQEKsK8+fEBCmpL70rUzmf
sN/BVY+DWzYHUEb1Idf07muiQbgN/RQxZSgWRz41xdifDNejPmLJfqv9Alu0hjDo3nBBOhJCvmT3
KPprEsHYpH0ulA5xlmm0x1Chdjkbl3la881d/wTnKYJ+SH7ZtiAx+76CuB2mU0ohYjmyQaIyJTV0
5q4/9Vm5+qWTKX5gT/GDJcisDnq/NOlGI370xxjnyKXICEbtloql/6hay9EO6MOLl0hN2REzQ7NF
p59ZR1k5w7vEV46JHu4EHQHrQ81qsUFajbUzap+BypQacIH7Ls5eGp0s0oExNoRsLPdgLPq9awzp
4zi7bBNNfzaKb/x0EQiHCTp13ltEwInWXZDLzzXJto5bRte4a/wNCiQT5RwL4dEeWRIiS/oUe3wP
gvw2qKaeBBD77UjIALEVhjFUh4hNPDmT1B90+k44IE04UZjnO0LqSz7eyAsw7gAXxT3pVlxBwhf1
FkRQGTb9ipFN8hlkQI8FA6tE0LIP3hS5cTZh4N7VukGibC0eSQI7sKS3LwugEDSwLR0LsM8Dwxbe
dzVNWGgZ3kabymt5AkXV6FeNGY+z6ToEMTQv/i7Nlv4Etx/mPiMtlCD+eFEWmdFjU2LXsGnngpr1
6dnpGnUyM1U+zkYlqiCtHXvvZFX/qPndbUn4YOagKyG2fML/hojNy795bS02mQPcpU6z7llTZoHM
YnLDruIGTifbeEJ+x6nllQwZfGr5AB484W45rmp2al5Ik0OWg8ofLFG9+KItQOPzwdZqC4J8/Og4
Fbk6qKHDCK5EmAFJId2IDMNDuzglNEPQHfRz4zP+nIRhzOwf3VosW7Nwhr1nZuajI9e6tYDMNYvW
Prq2KLcOGvYpiJH93dl+rrOLyaYL9O7l1YJtw4rRzjZJTjs+ySQ5uap3n3G0qbMcnWLikGJNw0Ke
syNI7Uj70JepBrqQx8u9nju8c1WcPSwDZ2MeS+9QL0IclOaTO2dAYdjGXTytvGgVQgovwxH7Thin
eXP9qZpz23Itbcx33fEx4cYEx01RuQCsbPpt2a2hsxZvym0sEkDXC+Oa0IkL3m0Tvnsbeprvf6QI
anjPrYHeOYX+DCFaqy4p04F7dqrjt0HHRDIQZ7Ev0WhsdQ9tOmoBtWs7r/zMLAhdKfsAhNz8+D9n
nr0zbaVd7Xyq7uHvprRxsf6M5bn40c2if3NBNjy5zVTdmiaJtzOzn10hqfuGpfeODGu6VVKm5Vvy
fgoO3SRVT6mw6pOXdNa71fFIW1YzXuhPqzvPkN1h0mzjvuvsPJx6Mjo7/PFPsVE6HsY7I732g99f
dHDCl84uooOe2FkIIT7fAKnmyCzie8PvskOK3wB3pXI94ic9l94Zojops6aJnj1ZTnohk13JRvua
mkX0KanovTE02d2X+adXftGG9GJCSjwQGtqQBmhMX8te5SEekOXZGiyagQgiFlmEKTJIt+k+NVgV
LwsF54WGYHX7O3rG89Ykj7ajjCfcYiam+EySzN4w/yLtMnmVjcTgv6DKTbqadFEOpubAjT69J3lT
PBMwjukU3+DEEMrKEZ8LpJI8lSe77W+9IibyPm4to+8/642zTn5nZzRy/fNMjHzFkslt01fWoGs8
cl87ipso173sfqmTwQwqS5VbSFvNZraGibxrfVq+ecigtlE+VzhIUo5g4iJwCrbtiDwC7cF+1Mvn
ccLXkeZjTBR9Gh35URYbZKXFzZIzmpTKPalYk5uG1K/wZ9H33/r47+pjh97ir+rjM0kQ73/eIf3j
S/5ZIYvfbM/nqNJZuiI1MKhSf6+SDd38TbfZFbKoZFH608r1zyqZTc/vdm8k8cAacAUjrHao7rAB
/b//+zH9n/h7/fuev/vlz3+03Rril83/uhHFdovPA90+eRk/qR9/2I4iVPeKLJ4cqG1yFTU5rjFu
HIOJShNC35agqVxaUjWy77bq6IrGnSu4tXWNKfPS81Q+FXVDygurG4DS01bDXCWiAxAowwmVNdhs
u5Gzy2ueoDtwd2zrSxTrPTJG/Emz6VIdiI75YrxD6l06l0E03UcejzdCR10GTaYGwiBx3F1BOBsL
iybe4LianzRvwbcCNjsljsA3EM0HnIcZ4lij7fRLBTHYRsCi05C7ICC7A+xV1Txgrc6f2ga8d1cs
FmpMLl2DD9mQybNTtVAp2NB81jBL1HyL2Vm2E663dM8MXccAPCO0JN/Yuwf64rw1rovH3a/HLykk
kYfF7t1drWaM2GAne6yi5sTdbiWaF/S1RibtUhZHgkiSL05nN5/NzjJrOEap/1H73kcxzVdPbzPm
vHk5H/kluhuUY92ndqofUPsb2z6z/HCycAQHg+U3cKQqsGEIlYlIGYm1DijC/TKgdOZIFJGDFsYg
cgi3aPmgGAy9YC5ivtDO454N33zzO3M+cTEi1OHARRYVcWAfsICl33ge7FtGVgPRH2AO75OyYvll
O1ju6sm40CxVz8niUoJ7imeTcU84TDGmIeH15p2wB/NVwyRPMm5jWve1iNXGl5TLpcs2gnCjBaOx
zWgFTY3aGmaltpj0TNImomlnjTj9C5FN9aqhXL5ocyl38Nq0PcEWy1FggvrQS9M9JqzVnxZ9jq5K
a+pLrcWq3ItFm1ESLs5gkGE+iB5vUvDP/2UvIIbkTrNN+AaQ4hndkHk8+KJqT5mEnVmdyqgbi3rj
9lFDhBfbvkdPM7xRZ3uPK27Z4hE09I//nqhVn/bz356o7MT/8kQlslR95POfpg5MCviif+7lDbJL
fQMc7TokMP9n7uD5vxGMsh6z7MI9Gz7/v7bymI4MYUJb+bemIxgMq1LEYGWvr1/1y4n61yfsn8cO
AKNWIg/qc8vCpG6a69L+DwcsXqSkJb4sPg0GFU+Iid29jUa88IxX/T5t6PcG/WumjdNRNkKMbEE8
/xHpan9g4TrsrcZo9nqfwoj/w9v4bzRftvnLRIR/Gi+Om0g3HRP/1a+U5KmzZzuHtHp0B1vW9z6F
+L23kHZMSEVkk16j6qfUEJrYpqS49MhU6WgH4DQ0TNE3r6qMWweOrmm3hHqV7usiSQphAzQC9+SD
+VYmzK5JSR3kgqDb0bxNQZqXjsTP9jptIxxougfyzpcNuVYVa3wDuTZj8lq4efspmYeY0kkD+RD6
dtGw8OsKEOxwcUvQoJV/8lplkMc1Z9upBSvEZLZVW58sjYfFcBRielngNWxKjDGFifRPAdj5WmJq
fQTVgDRwEKtMECwDrbgHL8zY/X/2zmw5biTLtr9yf8DLMDmG1wjEHEEyOIniC4ykJMxwzNPX3wVm
dZWk6s7sfO+XtDTLZAwIh8PPOXuv3QdGlB1blIrplqAoJIYJuodrUaG2XvSHRR08j0EodnU818cq
TPRd15nNR6xF9a2XI6SAsH/SQ3Usld08Op86R2+cdk7TtSdwAf1xFL3wY2dmx80QRdxUljmdC4ST
AtAJNcyiphTIKrVFXwkjXiG1TLPoBU83Akytk8NFEOVwpTvOaNaBtbwZ4h55mTM/aF2Y3dZTF6/G
2UPcSdSTHm4JL7He6yZPVl4ZNasRM97Mk1mL7XvNTcv7Pi7MdR64+Z3sZwclKaOt9EJZ05hPSUiD
eYSscTvP1YZC19hWXjY8ThoC5YVdfxjtUu6yLC+2JZr6dK3XdrdGOmwvFm59P5pBuXFmT6zMWaso
nkt1oA8xrHXSMa5c9erk2mm9Be2rHUMAD8eFNX2MdC0L/aDQspey1ZtH5VD4VoNO5HbaCdotTTwj
jTDGs9mDtgqdyN4yD6g2gBrwNhn4wrKprzdGrFobwEZvbecKG/SqTMvoLWXZr0yjHonAJC5sZte/
15x+uEGV2Z/k0HQbhjTezqqibNMK5hbGEJt8odaEMZHXdORnYxXWccSSrnMn2A6UKADwmJe9gJe1
1mLMeJa6XreR3qC/GSGgujyZpu9GFQYXoKCYpEb0lkyK+2GNMtf+ypMY9EzgRPrB6O2k9tVgTtF6
bpn+7ngCk0EPDr5xcZXkjrGmGsWog6Zx8rMwC5d8m0A8yrFBBGOR2HQgIEaHEyeZVo9cx0PvMN9Y
5XoWnUNq5BOTV66e1QXz2uqXXlgfbbPJkAkM1MD6YESBtjrOhvpxHsri7GWex+WbK3jLMgnw33sB
rLN4ubsit2KUwHmj31Fzo4qniTJcnYKhwc5JlX1IGU540TC/O/08boKhsQ5Qshk92xM9xlIX6oad
cPjaRzTrVqVrTxpi4rnQMTnUKTOGoRgmRvO181oEjtf5knl3QsNPd/sbYoesA1ZwQs9zutXMJvBW
5OdJ0dxZeVPfH1Ro4xqgUKXXmdD6QoWjbBTRcWjcNpk1XG0kpBSXRdRzJC2a7BbvXbmDFRIR4A7d
W1CX6+gxSnoeNzbbwSmPvAzWapDlzxyEKmLdzRaXB16/C6yI6kwytWp8x6y0WxTA6tHhCIXwv4st
X1P8d5s16m1qfYqOPfary2CgwI8NIF5ljqvbBctDsdwhfSgHqnYCPryVbNL0IwkxXdPLi5Ed0Jyz
7xpAyOIFGdaM5qKqvHvDHNx442h5yI9SYsfZWlrufSe/sDpi9Ru+hm6E2mDS+3u97cG/qNKfhS3I
tu5UtNcMooCQr0bWKfL6ZOsMff0gTUWCV4BY8apDv/yi+jy+d6Yx1/dN3YR3kBNLBGBTmxI8hH//
VcEfyFcWM265q3EmLda49C2qvEpnwjn2l9YlwnUV6oMkyNh0kVClVOKQnFqR+rJHn7DKwrb/wf7u
3XsiGraVYzevNlmwdKg8bT6jHzBJgzKTQ51iKaoGiahElOMhcdLghRm5zj9YdOzz3OQpadirSVN0
wbo5Ir6J8yPtLFk5Z8ig+AOcyYgWerpeHT2o7Uz06XucWqgnnz8b5IroRIITLNvO5Ev2urNpIvsj
MbXBH1wLdnU1ms8xyplDQrFw55mRzrvmH0bVeCxEmZq3oyjPScDWP8vsHE5u8MHo9eA5TGltKchG
Q9vtu1pRMiSzkpuJJMydReHAH8yjcQtAhN90iN3hBnmdtjaQJPl5NCH5qvlHDMn3FQR8da1x8Z4s
WVnZuimj4ivM6/6jN3F3pfCo/Ro9wG45l7xnIlUfrFJprplMxmwdidO7mwlL0rlRPTM7Hqf1yXSr
EZOiGREcp8P3szZAKFGugR8BNDnVIiZwBr3Qs03mQLGp7AoXMPHCtPy8An0Dxhoj8BMk3mQxZG0+
4pN1BmppnJC7Mo2JXO9wInyN0dI9UxTzc0Vvwkr6WwHZ4H7S7IeUMKddkuQkrZhW7czroonMSxMP
Nr4mDl63QVpYB45Y6nVSQbttO5H7qtX4vQItmRQ3S1K8mshyeM24/2bocIBptJNI50R1fnErrGgN
2xl3UTPNNEF7o19x7jJQzLgtTSG8F+kbAy6U6rqN5UcnDHkgMPSYuIFwaLK7glY7orJo3WWEBm6E
qvL7YVEcqkV7aC0qxPFTkLjM1vHyLDrFrmnu0d/zsJauvERSRf6ouMXOMRM1SQBc0+DqsmLEQDK3
wo23KCKJoXQ+UEJV765XIZgkWMY7OlYzLAdMadQb1F7EyXwKLfGIzAf3U37pLUrM9lOUCY8XOdso
ZocCP0n6c6WD1UQzusg5609pJ8eT+gvpYAg++0/xJ3No1FWfklCNNRBsvEUp2ic4WhAFxUW1T8nF
HP1xCKKAR6vF+UtlpvswLspT9SlCtRY9qlunbLSRZ5J2p+wsuWCJxF7K1p7fJIU7PteGV93r5uC8
VoGb7JQdUk2n4Ms+LD1YBvlOVeyqpmZAJsJcMwHCEe2AxSfqdnFe6nfQqKL8COPGQ/DnlD8I7rPi
NdJ27VC6SaatC9WLVWN2uJLGDhtHe7LdyWAQ9H9l3f+mrDMorsyf6pH/4CTeptlbpPJfhsn//KN/
t8rwiHCiw/S8zG49RsP/apWZ/9A0m/Rrx9CMZdz878LOWf4Lke7/LAX/q20Gf0KXUrpUOvSwUGj/
naIO29mvVR2QCvTVBvhrPoGOk+U3WX/dp24x2jwqrBZ+DeF92xZH59bMW/eKEgdDOI8UntMtEzm5
STkTiycc+Mm3zLENnN7YDsq5WOe5Fwc70fEgf+zwe57c0IuTu5ZG1Gtfx85XiTaUw3CYYcBNDN8T
ae1XWhznR0g0hHuS0+q3ELJBMlRCfS2iUl0IJCmZK0z6Lhzmno0MEtWWfa0m0S7mUbt3tYjNp60m
+6Ufxs6949Tn+A4xDOeEsGJrY9o9ox5sLG781rcieumIrIcTXePb25agadhFEIXQsiNeQ7PW3R/N
vJwnkzncZH80+tzPrp9q8HOhZeTotsgYEU7tgcgvjUKIvEvbsJCWJLmvMqArS59JASNB94+OY5Bx
PZmfTIBcq3VAePvASLsH56h/dmCGP9oxKbISmjNp0cgZrh2RiOmaWHSaQAxYC/bNwiWlgzGGZ0F5
iFxO6bovk5IqKLVJ3iyJWCyNCKgq2ZMcc77NAcZ/Bh9tHk7SJzgvhuhGZRDuDJ5C9Y2Tt+KgDUV9
p7H1ryhuzNVAMblKmgh8MLlWu1CWxgOhkRQjZqNxBNGL4Up5K7e2t6ApyyTd4NDFIpxOkR8rnF+9
m6dnnqTYxBsrPyjVdjvkdFW7IqbRxiiYdQe352lF6Ng2z7Hg4ZgPbyn7i3UfZZSeVpj6VitNrPwh
hpPZC651PuRfgkIg500D6GPMU8rbLLGfiCoNr1AQm7sh6p0rrPj+a5S7OAE8PTjWZTReWQ9qixQ1
fgboGdxlhpq+pFEpiDXrup5KhUf6oMfODY2D4DkqR3M/RrbgCIcjfIXQDom5U5vnAITJTiQinn3d
qdPpuaxciSots59g8hYPzTSm+ioPItQAMqlM0hLz2hnXaprnQ1HTtF55bcOIpCvawzDO9Y7UrfDZ
5Ex88ihYy5VeyuGRqCvgVC5sxYSc0zr7oQ+WjcnPmZdJIxTkDeGLiItpJN1RvjuHepCPCcCrJulw
dFqQ2876tOgTSXHMyAmsu/62C0PjpI+4h2gzdasF4UA8ctbAQM3s4rkmvX1HCl35zvn9i17V/brN
XPfIL41AseSAMDWle5mnbLzitYqOBe7qR8rc+YUJcJ5vCcI0PhJVayeqTEqXqjKdI9pZb2sl5ffe
q4K9LqmbgaPiOAuc5MFL3e6FEW72ZYKh8cUc2liuiX5Kv1TAmJC0cIfZokVn7OjGxnOGdguW+jQo
huTQ3rJdUpvTbeEV8jiMjUdiPP7+csXfils9AU89y5kIYUmq9R1x1yMNC5yyaxWmJqsY8kEk3TFb
xa1ofGxd00YNXbkm/JRzcbbQk50sWodCWzPEG45K84BuTdJ4thxh3raifqJz8pCA8v+Gq54yHO0Z
A1U5IChaG1DNH506sThoT8GZQCWyNZIm8J04PHhW41wm+jncGl3zQDJTBlpGUx92p6FNHmZ1ZwKP
ea8GBXFOF8ucOB/KU5iE1lMYWXJtV5nB8TmvCIKavfBiETf8tZXCJ/04ZCKea+s51eF9JyMG9rgM
3xoGpd/RpNLR6Kuz0QXDRgL386O+M18M0I57su0NF3nLMJ2NsXRJ+LQHhMmtIbjjrAgufDVSPaol
A4O5jroiXUdlSFPDA5Q16jd9E2O7ywLm6ouMLhn3RtSO92qwYI8wBjEf+jZw39Mhh0JBghkwGVJ2
EBVB6CRLOMBM3RfyrZP1QgGBEbqakDfwv2omCFWdkCZQRrR9UGFoF9qo+iMkiObGCb1uouBD4qqb
csEcEsIDDpARQjnp7lnohrphapKyRKVat9r4UfHMuwd3OB2I3IU1BNqd8XTQHGRagm2orPEsWoN8
erd0PyxVyx9KWN/isjLOutM3WJirfFqaXhsCkkHAQKW+oGRxL56ZpudIU3aySuaPSDNoyGs0N3BN
PimtfhirWVu7eo3wEpP4CuljtI11XSJKnL0rGn21EbYRUcI0Q7MPRXSTpX24hYUd+HVR61/iSlq7
hPyHLff7RzIX7n1lNAOJApl6DB2dHQSe4XFI0nxT14HMLpLYkLVsCtz1hRbu6c5OMXgHu91Zuq6u
rNzcLzQPywsik28UR0JbGaWecezBYB5SVhz5hMTw0DpZK1lytM5Smd/lgZBbEq3VgfBoKCaNBv2u
0eKzqOEe4MhWu7YD62qBpvhq1HXkZ67Cge+kr22jvycVTtSZx+O5H/IQCQgn/jvLrRDBNCr1xzwy
1pM5Nj90s0+ZKU/dQ6LZctNbQ71RoUuujKtc36xF8BDT8lgALO1u8Exmz7BEb3uinvQN3E6wHpaR
u4CMInEYulMdW9FaFsN7rVnZK9yRDrg+8pMcdedmYgBDjeS+Yhj4XqdxczAFj3vNSaGnSv6N/HJv
NUlp7/u41Q5aAiOICRDBPIQPIq0RyYeHxoG9MxK7VoLZt0gvuibgh49Gk8Tbsk2qQ8eBZAMt1dub
lmq2zsjJi1QmuUPK0p9ID864j0b0Ua0O5B3mYLseicVGht0UH60c4jWf/THuQhTPU2TvB6ga61he
wGeW+8LKKf5Lz9iSlvNRaeW161yODnGRrC2GimzRgj6FeNFjyOxRZMdbGEacMDI6nammbpyyvjpa
Q3YQrECk+yuNrCVfiwqGR1D4EoUasKhLd1UhT1zZcYE7GWlLM2fhNrCyi4mm7t5rxmGX2Z23t6Yk
xGOfX+l03010GrfUbUCPACSt7YzBXd8tzbE024E9Im1pRkBihQr5OB3kXdHj+g+FY+IIGlEYeMJ5
bC0j3s9JoOim69+rwBYbOSUIaAimXhkxfZo+oF2yyBGug6GjYckJHnIEy08RSWuPfXG1Re/yMJ4R
HUumpojkusNID2CPrUIQ6jK7x7ydrlksX63Aefq/Wup/VUuZ+sII/5+tqzffh/93+T7GH+rnIRll
0/Jn/6ymdG0pmXBkLvN+G+8os7B/VVMewgMiTIln/WOG9ms1BXRpyZNhLGv+JM819X+YDNDwvNLy
+CzC/lZF9ZsZXUPUQIowoghqLZuw2N/GZFViZfMQFsm5Nrp4erOUhXCgsByqES3yOJ3QXyE5a9rH
pmpycVBGVEpI7dJBX0Mq784WzfStNpn/roVWSuxnUz+fRhyV38GLOfgjwdLM1b5oQzsFjZVmw2Q9
ED7C+BpLSgdthegrZ7GAaVNI9uAmnTkIebdaLFoHv2K3JNKXyOzL6cFkEIQnb+hb7WsGNSmeYHgI
jgk1w6SCREB3McDhSVwZfS6xpq3CGe1WdKawqkr3ITKcWQ2IY11Tw8uYAyWgeigggjw2BDvpGzcB
LgMfonLaudsVZe8aGHg0TFSnGIx7B4+8+kBKWW+dqpzupJEVznrJTeZP7UnMryWi4PiPZLz/U/38
1YzaM9w/bWacVQdq+634pZuh//FX/zWkdv+BWoeOAUL3P5oT/7r/POsfuMIJKXFcm1sWbfe/7z9u
WoMJMmZzxPM0HP5tHjd4QY8xOIJ6jE7Mef6WEMj87f7TdbqVSOPpZzD2puey/PefxtTxVA+divX6
IOnCkSKYCP1ei6r5womw3KqKqNGVLAH/NsIJHkkBqA9TXgRHUce4thlmoJuHfK00u9ilFm0HGuRZ
vnIZPj66rGufOg1zrNJaj+o9GW/1Akx8smDUxyjMni0DcWW54Khp3AUIcK1o9AvD6f26Qsqrh1o9
gK8W856mqv3QFd34FziM35RQXAHAJ4YluQyLy38RC/x8BRImT0zdwUgzNxvvUKl7OwYwHllk7fK9
+Nw/7dH/3fz9txbS8n7sxeypKL4c/ffcF0MgTiemqjwMojbh4Gbvi+52wfr/U633i+rrZ5XX4vv/
iYCxfDPHZANHNQa5AN3Yr99sRrg4M6rIMDgwyDboRTMWk2Lnggp+6I3M2k1REtz/7a+30F4RP7CY
XE1bCDA/LahE44CdM0o7cFqfGFUt9u8GY4b0u1GCd//77wZDFumcTqgmSIVf3y303CEu8iQ76Nog
00tR5/N2tDEs3HaZ9/jn7/Vb1ptcricYW97EMUEt0H789c2Ik8+iPNXiQxWNGSLvCGGCX1W5IqBH
x4AwReNthzbhPMDj3sM4aMtN3NjN3/7OoB7A7Vsa8haHTeXXjwHpwaEzxvir6lKgOUwtGt8Og+DR
szHx/sWb/ecakhollYGSBTcOKsVf36xm6m+2tZ1gi5znq3JruF+COxhzXxodKB4QbDsFzYm/eN9l
mfy6dqXm2DrBSLaNvkf7bV9Kw2SIQ7tMDsVQ9UwY+TUHsxs4psZd8vfey4INg55/EQXx8+ractj5
eclasRiIEvPiQ4w4wSfRjpZgqdXTKZwG84/D7P94Ty6v9dP3+nwvqRtcSpITLM48v75XkrcMXBlE
HeYJbhUxeE5+zGKz1/0/X6y/a3yW78TZDnMVmwzL1fj1fTqbXpWtxhhEuOwTRjMMR1fWRPUR9KZ8
iGglt6uxbhW1BWqYYMPYOPqLRN3f1s7yXXGNsNFBQDEI4vpt7TBpTqnAWz5D3yDe1PsK8cQswktg
TvmRspTZvG1Of7Gff17C3y4xWX18cRMuCxbv337OPrQZVQVOfIhABXypEzs/MjiYbko0k7saaC99
GqFGjNYEp1KkwsDqD4NdjN8wVVUEHOF/OqZBEezDpVEdYDo+BnMirn/+C/13n1Pyw6Df5HQABea3
y5NKMxhmR4i9Zjr2+zR1Vr3uKXP5iTJ7sBFvMk9eTYlwgIOoARwiIZgLvSwIDl2qrBMe2OAw0nu/
8YTdOFu7J2IZy6rn9Ls//6z/uWpdWEom+mNgN/Z/qIVp5qFqyIb4AMVqSmlPEWrOILZpN3/+Pr/d
9awY95OaxEgVbA/RIr+u2lgYXBTRxAcFR/PqxUvsQgH58YSeVD78+Xv9vp1/vhkUHuMzOQFmxW/X
n5Rf2VhjwnYOSdEP3aD3sSV0a3IfUlwiSwjJOEwnHfjqVwG7dsd8tv2LC6trn8izX5erayLFBjfO
oYCP89t3zmo669wZwd7pAMAenMxgM2290SwPIQOdK5Jk7V0ucTJx/JkEUEZJyL/DTqAzRRJJQw7O
0eu66Q5zBoEqTZWU9brKWvAIRprPlyxqsB2SvXE/Z2bwox+77NmdsvmC63DE2lfV9uIhSTErufLU
1xobLr4P414y8XmAU6XtW+KqzhEu5s7XyhiSuDPM1ykMzG6VoZ6Bxaa1b1lAxO8sOMYhIGfiD2o2
+JG7QpbHIq9w0hT4EvczaIgG3RfwR5r09XJGIL5WWxWVYb1FAAo+ii43nwZsidVqDPpcrBlDWD+y
vrUGP29Hk3RpN4kuocmdTbkY+nrdx+9dxOatmlD+QCbnGjB/OTbSOdTccD3EXthtIa9YO9qhHIYK
Z2y+gY40NgWtwa9uBS31HrMT6427P0y3qfJ4ezgiAkhMw96Js9z5OluB9MeUHrKz/G3D1P7CrMjE
kB8PDYazOBOPnjKnC8+Z7LmqpuH28/IGNvlVRhFp1xJsdHqE95tFB5ISbDpdkEEuKWbyblOR4YVs
7nO3oot3qtuZHcrVR/FaqJQVqbSR5IYs0+c9jWqu3STdmLQRTYserTG2vnS1lglM91pxt7AEFncR
rzNEcXSBWBD6TeXENPM8giCDup7CnUfWBURuQusektA0n9yir42VMLi2OeFO71mYG1tardYbmhla
0dw0dI2DOJ+vckC1s27TerzT+mq8jScU1kBa9fiV0Ee2pllfsDR03zbmsg7zhfTkdrjPAKC7bezP
o84BBgbmvC36jLXEhG2+hMNERy+g9JqYo/bzNZcCFexC/vDhjmKOSvgCSNqSgUiMhgW2gRBfvkVD
qCEcdVm9col8qQO8tfsuomKwJfR7G+cfv2NoTZdQZMkxdbONN6M6wrgwEmibVVtAKDrYp1ltqiaQ
60momgiNKD5obl2cUIJatK/h0ttGo110s5iPXaXZe2YYwWPYOhtlIXaq7CK9kHMJO5AG6G0+O7s0
njErFMFI6zoxv7out11p5dhaofNikzJ9TYwzCirDWOsMgbfeCGoJaANZvlxV49mL+9s4LKZjonvb
KMKWibFWHZmfIx0VHTOHfPAIHedrZalbr6M0zQBHtMQrNRYaXml9hfVkXsI8vq2hH6+Q949+P7nW
mgcOuQZV/GQHNsOrpjROmczWWpdKxhXFsEs9BiTprC9eVc1GzG/Nq9iL7sn4fId98FZ2otkkIjf9
yca9aCCgOQjNfalQJtLCNkumnaPLUw1e8mtukmdrujrQsPiGburgp5b92PfBSRVO+NJi8dhEpCEc
oyxnA7aWM1JuTDd2bJqXdm6qq05EzVH0MmWYY5/J+J7ccmXlUIe8dNlEwuY7DtVyP+kKTk1BHAOQ
oNBMjrqylL4KROicO0m8ARoVeLuI14z5Sc6WuR2HLOg2bW94p1bXq1sOSlbkD2RYAWAl9oYOUPiE
/mp4mJTk/KCY8YWrsp+nS+rM5kKbcLZW2rrfkjyuD2Nmj4eo8oCiB5yiL3Wo3QPZHu6dYZo25tx1
m+X5g6tSlQTMMzDJIX2icHK407ID+muOAkYKeaeeOIukLsrbtLCbNc37mK0ImjcsDOAmzHScfZlQ
+mCpSP2cY96WNAVr1zGdZspdGvlto7XPTjZXvo5q+MaqZqhTYQZ7ym9tWBBbBNr4OUvmPkWSyjsN
NsgWdH74pU3C4WR2o9/GwXBMhk4jFM4dvFeTeKlgJQuoLNDganEovDo6YiYETWQM4FXmPmdhJpwd
KBEycc2m2tnkU/0CXl3Cusb021mF+6O1Riy5NgT6RyOXzpdxmL15p8lYkKIx4I1WHeexYqz2JeO7
m1FUNqQwZLemUuVatJWzp4L2CLHTgTaXeld/Lw3X3ZS0DUl3M+HzMgLzghrYFcPiM6K4giNM4ew6
J/OuWVAR5xaYgUnxD+6XNkWtP4pY0H1oM+/Ij+o9jBJbPQ9hzN2F6K2Pcdaaq9OC3x6rovFdVRm+
a7MEsO2WqykI5Y5g4mxr4+eDHRJbT+nUqDsye0wm3npyCJLKWAK6Yt+EMFL1gb7rpWRhe8WFlF1t
HeSecRdWGTmMlWOevTAEIFDOZBvKSvdzd1C7TJvLbTY37lu30FDYaKp136BYXrutWvC+gXR3UV8Y
Gal/6FzDJgifC200b5icqlttDjj2e4SbrEryjIrNlAplreKkJ5UhLZyvMrVp4qgqPGEKdZUfMK84
TIByv7eU4+fWHLpra4nRJQnDwx/AyIJnuuUN9SKzkjdU7Fif8P1QAOjqmOkTKUd9C9s9ybO70pbt
rUvAx96smojcO8/d50z5D4PLIAjXhHtSQKUuSYf/yAr7/D0tkIJuGDpWX6wQyLNtJ+kPT+bQDEsH
fTm0NnpJSVY/O035mvPSm7pSaCE9ORsoIoO5f9PQVw5sAo04hNB9Ux6uWruuokL6jHu6kx5MzIsU
1gLZxZs0Nz4GQZB93JVkN2P2aODmhxMD1U69O3rRH+cxQbrp8QxETTbvJokpHBVxe6drffOeoHs4
JkQagR0OvDollL63nCqVT63WkTr8AUDDtVaaVYzRj0hM1bqNmyzixm4LyqRW/KjsqIAoXBo38SC7
JzBt/btVxy78ZQ+oT8GMByCPNruMGiWACYeEyCIv9sK2piPicRCKud2TAIl5V0vzCj5An+krItSR
YQ+pvuYUhXvDmBy/zSq6GoQXwGAgF5lP1Y7E1SfaxRriDJf8wDMDXe6Ur4HM2yAQUxURC5VU414P
Fg5CnZedz8BJsZ1Nc/jgmokxreH2gXXwRh4jOt2hRZHisfs0s3iMSXPaeqnid+OhsAPXTC7zHHcf
JbXRIvXM/ELkXIXajV8DY1nKdJS0S+SURoE4px73tmYGzygNzDdhlII8qm44B+4UPspiTta64mVH
a/Se9CLuVwbzcpD7RNOjx/TW2AmeOBgHmzawNXzk1b1tPocI0MHKsb0GWcCiyp81WWgrzRX3Tk+k
V+IUM0NOd2uhngbMjpkYp32+GhcouuNE0UovmKO61NgM1UA5e2P8nmZGVKwRDdhgGlvFozLc47sz
tp09fIdn5u2o5a11hQJym8JNIfzDZgaay7XOwHaVy26LRozZNJom3wlYzloy6qdJ5rtu1kFs8MKR
6tydMVXpKs+nbEeS30j6tRGtDUKNLsDFf4gSzWQ158XK7nvjGNPY3TR0s45xPWV7T6M9YIw9uImy
7nZl1GrvKYIF/OwWTx0OQkerU9am8eJqmw8tQId2TM6pPu5SO+Q0z4FrTVFt40kcbwc8VsDeRnsv
ayLotJwRYlORsoksgQeECu5GvUFwniVY/Nrme1sLtSlJLtnpdoykv/Je60nk23pCxtKiJljNqDiT
oQFJKt5i29oqpBCcU7ybIm+Ouai+Dvl825Hzh9f6CT3QhS2XhhEO8RMjoB+kbD/rnnfvGMWu5DQN
KjJ787QYSyRUrJXTeu9obpr1XC+WRaHLJ5XFsCSV8T56Ogcr8ot9NzIOmV23vmegKuhK7BTOACzA
/sh7D+QZKPhwJQUVQYha6stszh9jHx/spMNBQ1rdsJ68Kfyi4TicsXW76REzUg/IZAL7gAZMnzd9
Fb+MIMn3XRudZfWkuX2Hy6nyNlETPzhmGO0dqFukNPbdizBqdzMykNr31DDnrqvBNY3JcptP2lGa
sfNiN2TdxXlFkHgTkfYYVzbtUbjtlBOOF407BR1hA0zpM0rOnokdkqLeRvl4T/Kl9w1cBzA1UYKs
R9juNa62M3pjME9I+ZsG7RLuCVRi9fJ6RpUmb1Bl7IHGBcY3GNwtK5qQcrTsdDWtpF0hA9C3eoNl
dJVyHto7ZueImxbWQ+w3QiVQBz2apmgcKDlTjzjKzgi+umEa/GgCmxuQd2XEIDF01BxFKKR8w1WU
RSHLvvMV2wt9pmWmMaku+NqFFAiBqKgxlCFPiLyI+eQZ9+xWwXQhEosqOXbEpp0qW7tJhIz7Tbvk
y+Wdw7Y0kNtB+sdSnejx2H9PZmO4TewJdhXBSVs9rIn8TIn2C3NBkzu0HP1eb2S7sWGAgbeecfkp
NdjyglJ0KXm9Vk3rSJYNJN2eo0MmbG1X6qRXcrbnpYVdiE2kKNDRmuMXdHSH+gq5+6ud5YYf1xz/
kBCUd7JGyAgS5QBPMMEvpOqDkTY8SBszOJqRpCmA1fnidg49gmVS8/l+fWmJzYQN5hAQHLKjToCu
Q/rhy+f/4rm5ca/ZlP3KIVuYOLV5DzysfGtyaMDrsTboEiD2vB1mjj2CYpNZz1zYyNO4mLifJREJ
bbX9bBSX6NnWxojwBF0eKBAw29oqjiNvJzw+Yh4RPWjPbbGzc9l8UXHLFyDmK8e3Nc5YDDuiV+NM
f8k7jV+9INvjEAxjfahlMd6lI+fdWUSENaYdWdDlNKH70PheFjDjx1JS9lU9utg1aodqx1GN2r7r
MockgTQYAPTPdEVoXrIZdCDJAw1ju7J6WR3SQEOiF6GXF2dPheUbzb94p6UJHUWX8Ky6boDWZB5J
qTw7gJcW4ay2bToM1jkj+eVG6oM8qWRmQjZLmlfBjBBkWXeCNNFtn/ALmHNL8nadzdcIXSxl0rhk
I3YR4CaBEn4JR7fma9Yt1yRDdYnfdb7yW403yiGl0qZJubb0cr4Q7FGgHKUV13RElTpAS2+h/ri+
UvG8tRmvX1prSY3y+uUF0YA+hIYnNl7Uuz6+bPr5Dvq1sXC0F5Qm8xY7RX1wiuW/qparpdsjC1Y3
nenS80KofmpP+tUgtJdIl1bip23q7eKGdR8JjtekRMKl+2w86fChfsy6RVMpYTWZMy8K6Va90Uos
ILsVRv/UGpjKPX0Ijn0UqLcgIgF8wriHNDHiFrbMjtnk0AbH4P+zdyZLkipZtv2VJ29OCqCgwOBN
rMXM+/AuIiZINB70vdJ+fS383UyJMDdxl8hxDapEKivvVQcD5eg5e69dGeW31GlxuCGtE6up7V9T
2bLA+MThgCss8Lt2oJSQLK5djBh7r4jNS84tzbPyltub61l6JKFkvurb0vw0pEtG3vLCkvIU/czn
vPoG7JGlx67tj5magoOi5QqK19Xab8SAAL2jI6dq/jmvidMLNt/vnd32JD3HHD1U9aMACQ8fikT1
tm+Co674dZQKeNlH3sCgmzw6FgWyuaZX27CU05WgBX5Vkav2BWEqCIFZzsZFFprGTSFkcLQzwV+u
OPnYm4LtcK8jmW/BxfMT28tTMFS05lCa0VIAPUEar4tTcTV4HU+JM+vfQz0hsli6GjzZCMGeg0Iv
2JScTrEzsj96FncqhJP4MHMg+OUEFRfsqeUZbPSJJ4+AziOOORR4rphmX3OWqHHX4djnyqh/cSXn
ZEJujPFzW8bj17F3l+xSCvKGVmoVbiPKCr6MwCUvjbYvrqNBdQ8xGWI/q94KfsXliBXahhlLAilf
Jise6t1kOxNQMvhNh0UM+yWRS8px2wBWQrBOg3uTVfG/I63/V+jwodCBjITfuudvXBtX3+Li5XeR
EXOd5Z/4R+QggZMIaVtSmAsM/3fLhmP8C6M54xjGpw51Kx3/f8NNwOrbLo1+B+GbK0wdqcU/rg3o
gKgigKUwRkYftMgf/sKKfzpUYFTKgZl/D7MorPhL2unv472J/GSh0Mb4YEInD/HbFQie3+7GxzN9
ZnmIPHCZUD7yJ6Ok+HMJRkhLcejNfh8IAKbuSpsKknC5pf9Rd/0XqywX+ttoHabYONoRqzjF11b7
Wo4vyv47ccKbCzkZTzpxaXF0Z4luRtV4N5GKNH9//ypQoC3/lt9HHq6LQddiyGPyZBjGqeikzbQq
Cfu68W2taH6UjH/JS9IHc0tdO/t2kGafQJ2we2Ydn+hW73ZjK8Yt/DJjP439sI+rpnkyo1kYUIPb
ZNOg1IKn3dsotMfh0iMlj9NBo2+EGntI7QGyVzjuEQ3mLnmYllaakzjJRSt72uslzQK32iSu226z
0uj9Dh49PusIhDnz6U2qOdEVOUjTKq070t5iJNey6SgH9My50EEnMB+CNYdEfoqu9FqT7N8ZtnCd
xmik2T0RH6CzV+kIcBv/fnfZefn8COs020QV0t3EqX9IM3eYNeZiSwgCGXjODNDEbC+t1FSPYzFZ
dwNoHTxDTrYtRZNQ5qCfzzrD2rWpi5lvrIwrlxP+NhHWSPz62H8SjuJfwgfh0pkTFPsoiCf6na1x
FQSAVkqaA+uw7KK7IOmHH0SGTXf9LDrOesGIbacHc4B742UoZPA5qlBybEiCnx8ZTtpiM8zGS9MQ
LIhe2lK/tNoizGFMMvXkmbEbIcNQ1l3f6/yLlhuMiuOq5JiuVsxlKvBbtsTjTCIdYEihMDZj8Axg
V8FtbI2Ulo1ysFMm2jUy/hfVYrEcJtX9TObx0ZrNFw8W5pfRBOBmdVr8WaUwDfWJxu+qiWqEsIP1
slTEHlFk9ewnNdiChOHeyLEBoj6JcoQcjvwdCdmWx9yz26dYg8qcjbVzkbtdxBd5CLbCbiA9ILYG
+mYmh7AgndBrqob0L05BpWmi8LOlDNdeMAVbFwgyhXjmhkebpr0PjYIFzFmu6zpBbp27qU+KUX+f
lnN3rwCYcdZE+ssxKLbvshCzqp4F6ZGxtrWytLLb9kyOb1yP27mqBal7Ob3cjcneea0GL0kOCWOa
XZUBx4F4HRPf0DVUQ3j7Q4ZzsX6fFF064pGI7RuC6ZJ9FIb63rCa4HsAeRM8p6kF1+bg0WNOI0Za
i3EbHjuNvpspaszNFE5yDc/UOk5VU1/W2nK4yef+IL1K3gaa0Pb4jMWtY+Th5WDZT0FeUx9hBEcG
afc60xcaEIe6URgTuhECHfSn4LtiAgmUYijVSmCC25eMg35ZSer+or2l1q3WDhcNTNnvkacb27DD
uLXyILFvtVZ59IO95X4EEP82xjz+JNuWO9n2Y7aNQmaVRmtMfk5eyyV0ZeuBs8O8DSYXjJrQbGPv
ovUk1NEaPrtm0MMVsKM7Pa91NOqwCxcFPmW9E/c0auly/jBScJs1WulrgO3Dt0aI4qroQu8G8oB4
4BDATAk6g7Yda8O+GMxwukWDP+/CqnFv4TQX36bIHu6aaRpvR/L7rse2lmRxUk63tWdfpBWnMKO2
+zXwNnlfYdRD1T3NPhW2269t3WSBGsIpuZUm5OuGmORiNesBuWTkVNkb5v8lAJNB/2XFUuWrKCuj
exxJyU9MhK0Pe7zdplre7nk0GF4iwt1VU9XuVTmE+aatCPbjq4KzW7fqi2wgH3JJ5o0eZiq+cEUy
HP9OO4jkJvHAcjFSnI/8teGDST78ERtbfcHsYFpndhDX60QWeoJhOfEO6FntHQZoyUQw9A5263FG
4iwB524BqURpjHtBkp+2pkvIMdfT1Vafmubw/0+VUe1OO/zE2tYJOlK7TD3z1hDkuQ9jOZOSyCnp
liin+vtQK8U21qd3WWnR8E70aa3YBb7Cp5+3Ze84Pgkj/Qscr3lnojq5eD0zDWWMMY4UAA63hIZ9
h7fBwDGjdv/VekzIJzT5N4iGOPAuRyyzkDbsWc5GqEZymlG2s5yCUTSCplfb3k0pR3mGZ+6uwg9k
hMtkZlmS2R+dFbowPf4Dk9pdZEtjLVXtszOqdkPty3/VaoS2JS1xuno9zpttaH6iK0zpa0XlUx/n
+V55XbHnRB5s49nQV4m2MCxr2pj6uBT7ZfcNvJE6uI50ER53ib1xg1T3IQOkbJ5Nf+3RdOa0GsGg
bAwvvpIpQAaDHGlcGkY5+iW9faKsaUYcIAnAUKT1lB+T1uAs4JRS4U9J5tlXCJbp5oxy9j1iDu8N
4COfXye1sbV0Zl7lnHblFntnkBxe5qpjWYCFwXGc3XZl4LCj9VRrD6RIIOnSRn56V0B1Kx3aIB2x
hj9fT4QE5ML7baR9EUCh5ZDSImOsQ+gEdaC5e6rR5iAqLX0aPKgtRVHTh6gXf4PVeMxA6CyEr/2j
5WPXekxAtIReyiDp9giDo1PpMY4h6HG8FeSDfDPymuCUigccH096nHmi14i4gH9aevGS8A0/MPdF
qp3K+YkHKbyVkRbeqKTzCA5hjCMtxKNxUxV7txHys6IgVasuNgPSkYqQILvl5GcG2niryNe+mzW9
f+mLQHvMl2iFWanE2Lia/Od3StUY/Jp0/tjREsNOtyrjmn6I9hDCh7wFa8FkITPBp9lj/KXoWvfO
K3syWWAFPYtusp77RrOeE7uarvlSyV1UR9pmimNtQ2+BHiKZP1dzqDWfgNwXW7OBcAcBfrx+vevK
ZjJftq57Y6b6TsegxIevTS6wmxlk1oB7KzrAIyUP4g5Dn37hMEPZFl6iDvmkxLaqc4N2kU7UEOCW
6dhxjr4JXCLfGfkzdnl9lmfXQOWjWS51hWtdzG48XmPaCbaMMUIycaGUrDj3pTd6neQH0jPkZy8A
NkO0uGWv3JiPIUFT/PwzguW0LecrA+YG1BhP5MDxONPbs7G0JZA8pNN4zaYwHcwqKG6cZp6x39pY
AJh4T0+k/dgkQc2gl2ewnjTdUmIUwCOvutRJbkgpgtggaH5ZXU4PcZjHW8MZ6Cs21XhTOy2fbkIS
4CDXJa2Jcc6ddAOPMCDkwCARgm9Tf8BcRahWYLUMwFRWGOvCKcqHDiXarmPDoQZiIHQBvkzd1LQN
aXtKXNwRDZxpgJePc2fYIffF3lynhfbQ6jonbDcnwBr+OVH1mLjWetjyaiq7SqAbLdpMt6/p+Fc9
XQiC7550Wq3bvKIzJbzY+P4qhrByBtzWMOjfJ/wgHahnsrI1nFjHiKnxNkYdypQLvU9DDOlRDta0
ddXUAGs2aZWIqUcok3sSsgPJu+x0BeEld7pkHAJ7I6N3FPB/POAZDdXKo7Nz2SkNqjD/1VtcZ+Bs
yhm7a2sk1j7WxXzAWy33A6nlyxXdONForml+RNfGHJvtuovzezINsLW5jCzn6tU5VioiPuzJ/DoV
k0vcdVHfw4hFLJfG2gUTs9sOUtmqhOsEuUN7cWt4jYZFjnTHKCwjouSSy0g3ZBWyc9oh9grXbYYt
9lBzHwTMjcgMUaRD2w3ysFp3tlSIEYMqG1B7NN2a9CLWmEvyH06h/aDndzOCeNyZ45AvdVt9gHpC
htQcPwxlRI69q4U+u9WeG9GvEaQWm5A5PnMw97NWoHqH9lgynWvrYOMOC5ReMHDQXdznBGBY28yp
uF4IOxZVlSnJJqkYEVbBVVVE4RoLZLGVcYaysxR9B+8xib6GXW/7KWhMjNDd2G9Hdy7vK3TxBK6H
CKKIS40uokRWt0WRVp+1MCU32JxymCcVw7jeQSFmIJPBllilh66f5qMZe+neyqLO1yIgapsyrC08
ic18m4Syua8AK29RADjM/8Ym38hZyi1AXDD5TRTtM29Odn2dciTXs/gIUW2iwa6If2vm/MLAWk9f
N7O9ZjOUoRgYEXVjml60xXfKe+PLKAv3yvA6pa8b0y7v+jqB90l+6HAbzLgs1USXOdGidkcUPa8i
WcFoZMAJAUBo+BU3UGW+W5FVD3jo5+nGMlRyV9iq3OFCar7IhvpqNRqReT25nvoCiM05prCXnoPJ
0QOc+Z140pcvpDTyipa3G/ljUXQXUexaV1HeqmeYYbYPQnk4ZnbYXwzalP5QVoLUIDL4cctOBbe9
U+U/8xZKfS8NAjHbpAQYBO/taECrvGwU7XSJX4BmZ19YnHVbkJmTpqxHUTj5lvm+QR8bWs91qU0v
ae+4n83SKRjqz4S7hdm8Q6yVrJMe/y013swoJcqZ2HbaCOx1atjJkizxCTwjYE46eFIzvrbHiVMF
MlIxAxF1iQis5k0b5w9axlyqAMwQssuvaNy4m8JjbpUa1XMjEkEWCX1dpsZODaiLynhfejJ/wDJb
Xqo5Mw9YbCmltmGOPgLTblq5Haln7aCReQ69Q3uZVIZiZAAWbnTSfVJavST/MdTkFDOsTC0OHumG
qks+itktpWLybTRE+ZjUaf256ojI21eazZCKzN04hZ1mB/YqJeCGw5Qq7qCODMX6tUcJmAPIT4ex
7Nib3QuWVmZ4tHcuR88tLgSV7Y+i0iUQUrLMpJZez2WPMZn432yvkBytmQqVl2lPuhbyyUpdM8UP
r3HRyxWGNjK2yV6tEfxI9GkNKHTe/58gx7HK803zVh1EIaalaj56ZdvdppgpMHFm0dPYtIIPF95a
o8iDu5Y8++9Cq75aSTt8RRV1P3fouXYOfdeNRst1n9QzO3ulCVLElkyrxfe/Rh/WfLJ10B1r4AM7
SYD6bu57Mr144uFZldYeI6tDnp2kyZo2HTzV3ONsmpjhd1rQGPDYCVe20IAIhqPzwFGH7wkKxa9B
7uibKvSerdEaLvTKMGFjSBPRfK3urdj66WQuduJSTbhagp6sQcQv3LcpufLI19oTlccdA3O+B6JI
GJbmcVNE4Dw7fWQ9xH0JEbCLeWEbDwRVQU2FY9fb2eQnKRGZt5xBntiQ05uxmuWxRmK2UgNh81VW
BN9KL53XGY1xkt1Eci3HgEE+OazokRqqW7iX9Trsh+JTAfmPCle7y/NcHZQ75XdBrMlbp9ZDSI7S
vDaiXvwyQmgoZTJU26aLw2NAHsNNYePmy+zUvrcqpE0oGWciN74kBdi/KG33Odvttq8EaDU16ndB
0EmCBFAVlyot9xMsrnvFjrvqRmBfHgyEfZN1D2FH0uHo6PIownLaq6H5GnmF4ydhxBeLQpB0Lkfz
c+H1l5RyoCIsRBttWKfUv2Xxq1NJH28yVX0XiH+/tK4iX2sVojT9XupJol8YVRdcuMOCyNDQ3Flh
az50pjZOaw38incdZ4RjrsuirseVaMrK3tXFOHM0ixrG61OTPRS5R4SUPXn7KF7U/LSwHpBBvowj
IkMd5i7zaNEc9Xn44dicGuwM5yJFFYekGkXBbDA+y2MPl3lr+BrClCPvvw3xXz7lKGrWVkDqB1Vh
tqHd8aM1Yya5wCCQOfB9nYbB70b5zeEIMhITZzf6HTWUpHNGm0jrXOOH5WXDhVXaYitrQSMlJUAj
DAy/97TgVySFfQu72rxrR+9XPVraU8ir92iaDlZ7uy1r5mPNGGxalwAIrbDLve6NHRjJuthIFfaE
StEBeL8R+rYLioHPsSVuPs9wzVMfjwQaWPSa2/hk09erXqMZF1clz2S95zyef6A0f9MFd5fViPrW
XRBJ5D//2Tx2RntUYOVImy7JPNXRSeMAd8ZtFlbZ5v0LO7cUdjPcw7Zp46s7UbTrraxoPxpcWOSG
D2Ni8clIeuNKV0SBvL/UqcXE5aoME9senroFzXTSrzZSW58ywVJFU3SXaaZSXzYJJScP76oOx3xP
FMD0t01yFl3oT4I+HJid00VJzwVOTkCpP5F8uTLRoq1kQ8uOM6n1wfWd2niW6+OFZoThYBe0TmOk
Uzb/uaq0xidWTyy4EC1hc3OTQ2rS0SQZtr6tJoMOYjZHV102jh+svzwVf3bqWV8I5jeEMTGjOXlq
ptCqIj0NW9/NNRrwBRco6+Hx/R9xeR5OFxEmD+bia9MZC/z5aI4GnwvlmY2vFK1bZ4ioIkJHBNeZ
qc/+PBGw0nfEd5QNRfL7S597foSJVVH3GN4Yy0zr95EKhvTRCE3RLE2SCQ2aTZhEsjSCHU1fMlxD
KrApIrzs/WXPvfrC0qnN+WXh+TH6+n1Z0XqydGKWdeokOxp5/0jkyOyHkqfWc3h+31/u3AuJURhv
Dcg0F6/xn8uFTa0b6IFYrlX2Q23Wew7/kDMJKPpgl3ljqlkeWOFh/eQEzkajn97Qef7nt5RzN/xo
X5/NKeh+jopnU2szA78Eehfpzvq3iCw4Xw204t+/3HMPrfBcjP2WwIP65qVxhIIpoDfo8kPrzgZu
elWFbLHvr3LupvITLuMrncHnqbvWwpPSWTlbz+su0JPxi7p4GkkzSqoPfr9zF2QhHHAtQVcek+Kf
v186dgVQ6oENdaiB7A7lV+mWX9+/nI/WONlJSegzJR/qxkdEfTXLZm+5+UeOt+XHP33Ref6gOfMo
2s6bh8NL3KExVeNX1K5XYaebR5NgifXcD/Fn+Gk8kkWvL5EqIHcFaj8MfB/taG9fPYEpmREK7x8Y
v9PZo2VXyAdLj1AvA+SDAhO9JrKlJjMT1Aza4mLzt/eV9Rzykamj8GKfvns1xyoXIljt58VIgSKn
O0jPzgelxNtnEV7EQrqntbsE1Z+84F5oAJIgdNonDAdmVVXGazwFl07CLOP9yzmzEhfh2g7UUnxN
zslj4rVxPE+TW/psbaiWtPaCMNOHqkme3l/nzM9kOJapY5hbqiNr2bh/m3XLKk+F1zilP8f6tsm+
aW62TtJiEVwd31/pLQ7fhb3/21In5Qo9Krk4N7AK9R6N+8IixHZwFPZYYDvbui/mx4nsqj0MlaDZ
1BbdfZ0gkS+SI+tWzWSwJkx/92ZLGy1vBA3w3ELwZbtJBVJ+RGg+RPNVkHEOtOoCjNwiSORcpbaZ
qRJ1dPpsvB7Kjg72hG93TZsN+rSM5w8ulIiY09ePLzhzPZ0XALjX6ceOKC5NeEXHPW0j9ewBFbk2
evfTJGX8LZ87YoOyjPlphhIJr/vOSSd6JqM8SHxBsc1k1lgwVGb3mAccjJSEy1Xmn6oB0F1AYykv
03rbIhJf1TGpfkGTCHSYQwmmtiekDRJgtx4BvPjMtoeNUnj0WCfZ0MJzLlMAhvzAEGVH9uuNFw7r
2QnHjcUG43G3zIWjNrf6d2cRdr3/BJx51kz8/Cg4+GZR8p88a0He11QfE/clIaSuh0p64Fcf/TBp
EMmPgRj89xd8W/AIgUXZsnHwQPA4LXjwJPT9UOWl77kKhHlc5tsa0u2lFJXaB26oLiNarw+g6MOL
91c+8/pSzQECwvWK1/T09W3ItNWiTha4B6fpcy8H42vNvOcBo3ry8v5SZy4SgQe7Eb0O/ue0dGQu
ynlz6go/7xumIhg6Gtq1RMJhNWkOsk1jd90yYCeqxqRp//7iZ66TuorUTx3NGxX0SRnipCFsBNiP
fhuU8b4eiodw8Xq7ydT8dRlgLZuUgYGX4xUssz83KnpAbYhxNPOxHD1PUzFsTHckVzAT4q8fU8oN
BFMIozh9vPGLV0RCdGHfZegKumEzSxqvIrkZBluCJJM///YGWrrgwqDsQmCwTz9bYZxVhZXVXJad
Cx87b1EyQ2Sm02ZLlvD7i719AVmM0obSwGagffr5qtGGRLLLuTLNeoiE9ow97WcyigcEgR/UIMu7
/GcJwlIcSyWXxp7/6sb+7btCamY8FRpCDGyJW0Gv1CvtjGDtfiYGADfPQop8/+LOrwj/Bxnb8tKd
fl6synExJKd+bfTH1Ku+lZPxIJq0Ru0LpzTqzMv3F3z77Fs6hTeecqoOVjx5Im1oK7hvndTXuu44
Zb1vWSkRpPoHy7wtGJdlOBqKBTBhnjYUelcfY4LRU7/XzMUQDoW9Gvkivn8xb3cRVjF0ig1QDvKN
SR+HzEjOp5H6jaCjRacHTWn3yynkXVIrBuruvBZT+cEuuWS7vXlKlo0DfTt04Te8A1IfcQBENBM8
IF6rIfNowxVViszcY0oPR7JdtRPhMisMc2m0JuekYuylO3s11uEhY468GyiL5smuPyHEhS5QVRQH
S1lQLyYEZHHy0TOBPOAItD/468/+MEuqMsNAPEOnPwyShAgUM68u3elim0xectRG+pzv/zBnnzJ0
lbSUPBP540nJmVs1n5GwzACrOeDey97XU+PBddRHVcu5n8KT1LbsQ5Iz7J/7q+1koqjqgo1orARC
liA6jFIfd+9fzbkdSFICgF/gUM69+3OVGWzRGHZaingIR0vv8JnCAIimvs2+o9f/+yqaMyMyUT4Z
CyPp9ISK910SUcErOqXBz+XeNbG8y5vg+f2rOvfyLClPDpJcDganhJGxJRJ5Lnl5ADO6t+lkMGIL
7J8MW8pdE9rujyGDsEO3sP3gU3Vuz3sNKaRxdObQQ+tUj4TVpz4Y5RtVaDgoAIgnT1Uy3/MifrDa
uQeeY4/Jw87J8k2TDBgCElKsy34VVuk+l7YDyBJX5vs38w2vBf6Rzk10TD5HApnzyb7qdebY2bTc
fbcb9KcYcO2OrGX0aInoM2ZzzvCYGG657krV39RTkV7bmSP2kYumc8bExmCZ9FGjxmOOPwM9Rtcl
H51ujbN33uGEzZsJy+y08GmCVreHPOdrM1qMCVT9zVAeaXrCbQ+x4z6T/VytHcJ1L7NCxE/p0LeH
wCu/Rig6Zrm4L4fcOtBF8lbwBCsyfriO92/kmXeNmTYlKGBJmounH8TM4W+IR8rtoZh/VrOhdnqF
mBLwq1dO395f68ztMF41xvbSqKXq/vO9NqFP6OQSUtoHxk+dhsMmt/Vv7UQ6q+MVSz6sVB9UGGde
OsNgYkdFwxfrTYndN9k0NmHJ5SX25ygOoXGg2mGO0cwrgTvzsW6GhVVb9P7fXyuMMlDOVDaGON0p
LeIc48ZtS5+z2jUev4audHZHN57oerjpk2uHH5Q2535JSjbaACTKeWxlJ3dXMm1srbr0NT2s15PR
o0oohLobgB74OVz6D9Y7883hAqmhSF6gX/v6hv5evAWNFcUlt3bsQyYXVgNoty7rjUAR+98s5eF+
d2Gm0uc/+SBUjhWrvOCIZnhlcUuCFG5NR8mLuDOMD7avc8+o4IVafAhLp//kGe2RxBUznQG/zbsH
qB4vtl0/EDjZrOKwvnMxtf/14YgNDNOFCYiM8cnpC2iMzNrMdi782ZzR+DnDp6ZrNhV9gA8WOrMx
01KHQyboPGPjWH7P336vasatpwccAbPQfg7HcU8Gw8P7D70t+HecFPR/rHG6K2tJmlgWayDoN1bE
0VRHEDX2J7OTQGQyoOxxqGONGpoK2lgSPpZDQ2iPzay2I4+G5l+HGhLe87q0CGHWiCYB2IAbOhaq
ORIgHt2ZHgkFxYRDK6j0Yp+3iLM43U5rZLDBIbJdhhT6iFnRWGhGRPQYn2YvR2xVGPA0yrwFyt+T
PPsKHLshhYbqsFzM4YSc3USjE+1Jrp0OGYbR615E+VWvNb3vpt5DXKbtmjtM8AO9omYVIRT0ESeS
9DrM1TboIhuxcDpclpaIoRwl3e7923vu2bRAABs8J/BnT/dP0Ce1miTPJjLhb/WovrlRdWMJjcST
ElMt0Wvvr3fuDafmptijfc9A6ORdsKOpqEU4FT45ZEvP6Xow08Ogig+K17djtYV4ymCLXiZtOu9k
GYAjkWhGr/ARkd9VVdygGXQB3T8yhL5CkLLubPNr2BQfHJnE+XXp0nJHOVyfFmReBQarGmx6IoRc
fI5GkoXdxtLuMLro2RbNDGec2s7hEaR9vclI2mS4XbCR12Z/sFH528mgHYTeaTtDWcU6QBjKA1ft
mXcywfaS77ZButowIgUESRNuPGVIei/OvAmN4N5M8fG7s12vcD5aKa5C7HkJfw/oh+oFz4dxm7wm
c41Y8HB08Z/ns72OWpVsHdgFT7WwP/opzv3iEgAtlFvaDECl/9wjYr218yLtCx+A2MR0aTUN+j41
VP/Bk3VuL/ptndPCqK/6PCvBXvmuvcRA0W9Yk1O6ff/xPfdBlND6mCswb4NK+ufF6LVZlTXYJp+h
k7ueFsuiTmheSpxg1E4fmM7OLka/kjPLQtE+PUTIhs2oyHhXtEiSjAo4AdrPDgUoWmoVf3D7zm0E
krY/Xwsse2+K32yahExQUflN0twBRJNrSCnPZda8qBjNQiQ/uJPGuedimXlzgEVCQMzOn7dybquM
+0udlowEi8SzaRzduRkOJr34TSm0yLeqeiH9e+JTrAeRP4WYGsIyLq7cJfDAK63p0cEShD0jCEFW
vf9Ln/3z2BBpI9G/9U43xmEMWi2NKHOGunoRXvgUmf19JtCR/BfrOC4nRY6/i2Xuz9vQ9toUVejx
fE6iFd0c9a2YtGFTds0HH9JzZeuCtqXFsvwv5+Q9FIOHgwPtpa/wjEQtEtehuGtKm5Q744ao94c8
8z5oVJx7gH9b8rRgTWYrQ6On50vMxp4MyhfPyhC3y2NT9h+cOcS553cBcdOLBrdNL+nP+6iWpMZ5
dHK2GXP6qqLqF0xAuQaF465p34brhQ9AwrFebON68RpoxqLMbBD9gTZ6JpI8eg5qqFadiWMBVxs+
o0g19+Hsgf8tsowk3dbdjc7gPrk2uyZAqxbBlNaO5Pgurc3S/KUPJnYWeAhjpX9Nyu4aKU61Jbrw
JXb7YZVPIt52+WTeV4iu+dib9gdP07m74C1OXVocPLenA9gsq9qWMAoqv2o+zGo2Vkq3njGPX9Az
fVbxNHyw4LmfeHFmIZRxaLae3vYqMcKpphjy4xrmQF91TbV7pROIELjOql006e+/MK/aiZOCEMWM
yQXyunDMPPmlQ20ia83Ncl/ms7eOhk7eW5HRrwviiC6iMsue4KHBIbBQTr7aBdwIFEPezcCpkPTt
tQG03ge34cx9p9hYLNDA4TlOnByUPDm5cFBE5oOOtLZRM8mrgkAyf0rK9jkBHk3md/T9gxtxpomJ
KoGuz7JrO2/OvuFoz1XQ80a3c4CUVYTWDkGq2LVBQ1yJI8WKJwXlpA0GMSRkZ2Img/OCkLT3/xBx
Zq9cfOHIMWBmM2gz/3z3dKQRMldxjm85AaPy6muIBegLtNWFfcGdcQ4qQY2MxQpKWUYT2dBy5qjw
RPrbQQz6bpoCcBOvfHk1658pi4t9NPBI4ZhKd4j67D2S/JcJMTZbdr+1ZBJt0Qpbm0YrlB/J2tmO
Ueds3PDCLFNxn4pivOG1xYRGYMz8HLmdd8x054sOFOyDg/m562cChgfdWSb0p40j2m0JCVmC68/S
8R5MKVpUOcbPMeFQu/fv9bmlEF6jNcCNzmfj5KvJ0Ake+fJZAkIabaraXdx8Y5UevSgLn99f6/V3
O33Tlu6v4PTKZ/D0+F9oMuuGPOZw0APjWZGpTVjSPFvGPiB/B8ZqZlwYpR7cqtEcrk1TC+9MpcEt
EVm1J6iiObz+Qf+Lb/gA37CMOdlR/oMSeINveH5p1f95ipswLmIaaC+v6TOHn//v//7zT/6DcXCc
fzE0hbfOGZcClsHOf7IqXPNfiOSW5uqrSk6aPHj/5jjo/5LLpBDkhwdym/7ofzgOwvkXoAiJ/kW+
Yhyk9zccB8pNNoo/Hjgh2cr4lDgLil+c9n/CyRqyAk30oc2d7qJ0CzIPYYssGpTc2mQWkOoVMFXj
U2sQ2pSHRLrEI7po3Rj8NGq0hPS0ztk1ymvu6S9pK09k3lPsqmxP1ky4EnHnlRflCFuwY8dK15wT
7QPcQIfo92RJTLc1i3R0hK+ZvbJSLOy9NxFbXeWjTwTusXDTDrnDFJKpnbshzLnWC8hMwvVC7vln
bxiejDYL5MoK2ulxVj0Z7EM27eJe0+HmJd0degkDflkRY3Mt2gEwnZb161kL6k/2VMewuWaj2jQ6
iO+q1O7ioEraTTQmwzIgw883AJ4AlqA/z03TXyRCnx4CPMW7qWmjW8ynskZGsVx5VqTt1sxlvImZ
XsP6tHvMFox479E82jtTjHjXW/7fjl6TJ2/EjyUg7lUI0PLKxdUHRVCttVovNyHxGSE5cpa6T6vE
uQ1KQ9xxMkWgCmbKMnYlspaVlbnavPE62iCu01tbs+oNWszo2fib041olbW2So9IKs1BPDKKZ+Zm
lW8QTupYk7k3uugmdOdebcwJovAGw4C5tvBxY1YIZ+uSiMGegqIgFtoFKrUKcuVz3FOPVjslyarC
MrvVerMh1WsS+appC5vfw+4ugSL4KtG/xAk5pB3Xgq9GPQUF+DRIlo84nK21R6r51yWG6GhEMNnz
yUU1jmAU3ZW9yZIw/ARjTRSb3ikz6CJ5fQ0VO+dWZ3nk4IctJXHErbxFzxtstMjpvwR4Ye6mGtCk
HcrxcpqrFwqEcCKWcZZb/CvhLWbE9jh62QqEPVxG1xhhJaSIgA0ZbLpCC+4MoT6HbVmsgSWkh0g2
QXgxKD3r70YvLOtvDdDQr/pQd7+Aehp3MqfQS8Kar5+E26TZSKbtFjv6WvVMPFdIUpor+LZfh9Hq
rrWKYtUc9BeryL86w1C269wu6gPjMKDfsdBvKLSMRfI0udDZou5h1roSs1GQIcEPsg5ic9dRcP8P
e2eyXDeSbNsvQhn6ZorTNyRFSiJFTmBUQ/RABLpA4OvvArPKrjJVL/WqxndUlpUpkQcHCLhv3762
O3rFPvFJYN9UjVIvGbQsc8u+Vy52vSFX/gElEEFK2t55ECt2edNPJslLS7Upzcy8ChmRPz5bOrmf
hP1Bedbz0kfPZkctgb1m1wVmLY6RnwveLQHLL4ep544xU9t/4sVESyF+mIQ4atCNFcscvM2OXjVN
4V1WkTTZRCSvFJlvH1POnAf+BjK/nT677WV+Cf1InWa2cXpuZrJpNmPaK/umj/olPYQJSj/MBfFc
5+zJPXQDW4adCd3cGNnuGvFMdLIUN6x9QPSY/BniUnTQrpOdynKZ5L292GF9HBOrZl951AUx7SYJ
sXkviKufzda76QHi7wKnzVjRSawdu0YqZn/Z2FrCD5/crtYeMs6F1CdjnSVnB6jWaZz4JIx7iZ7I
ntRq37gFjuq5Kr/MnqO3dSHVJcxhFTfs9otknQuGPXoQGETvPmvrcif8cop9ldWbcCrdTSFreS5K
Z6HxHAU6w8r8hflwoyYPmvfIVvgnWZneyRvC7oZ1buNRpdtsrC5EBKfbuqKbR4dtQRUaTr0vxIVl
3i92AiqyBaYGKTxZkL96AXrabG+g7dFIe6BlO3aNpW1uvdFzglPpTyEnVSfv8QY6n+j1so3vQy/L
PCuDrCgWfUiMpA02UVWWz0tBdKtLS3ZholfEHBAvwLEpiODwAQIJom6/GkVY151uqyXVb2O2EMYJ
MGCfeSnLlUEuxgOd/jc38eXWD7KojDNAxdvWNsdTAmRz04KZuZKp/sKLxd+zkzIdm0Wq1arfGoTe
C6XIX63z4Zvd8LbZBW4A06VOyMhNrY8pncrRMWrSvUz8dV0TFocqMIA4LN0RurQZM+8Jd02wEtgA
Dx/Z0iZHEYV5k0Tkr7CMiyufjKmLPygQ+m0X7nth2tcRegYhaEG+m+3qIfEXvQn6NDgoAb8Ra17+
hgEMlo2mhoxrwdmrrInVG+ivJxmB+IiLtJRbc3Y+dFa7MdoZxAOQbH2Tsdh5m5szIaWVgNC8lNHW
s3PrrAeZQCWXl5kNlp25ANj32m6GyijUrqD1BBjspPEyutmpWyIS7If6lHqkaMLm342l+lrXrDea
lrZ248jrhuDPU9j16XFUlbOtk/AWD9nD0DfOrVNDfw3Zab1Xbg4ilGDTVBcPo9kb9yorPsxc13My
ezZPY3WbBu+pQCULTHNOGijw097fe0vfbV0aMnbEpnHYsN2qP7slC420jMp9kOx8+eelGPQISNRM
2x2AJ6sjMnEGuj6YjgZ56qpWmzv2IhZzlyWRWD7WuRkZX1Rvz3qbB0HImrnXk/g5QVRe4rm0qsrd
BfDFNYag9GNZAlrcLtNCKdMTIno7lfiSWZyynJjEJvyHJlTdH7q1ZrZ2xkXe2S1eyK1gnPjkALR5
qskEOAegAy4jKOqDRB4CMsxqDxKdLqczNEfF0V9BopinbDhquIY7q+bEJKPLf9UFDHC4XGxCmtHo
xJ4d1A/hMubn2iS+i652B19L7TUbjt+lDa2lH5T3odeh3KtQWnunGwqEjobjtWTZuYuh7M/7zEzT
R1cnYhuQeRN3ouwpOqC/H/NucUnaWLwxxvRqoV/7DnvxrSucSyfGOtsNdieANdikcIUrjtpkjZV3
WxyCiQH0EhCuzW5wdgYU1BCWGfbTeDIzPV6qrDROBluBFH4JAPuYFK7ozvIMf2D/bpH5vvTAqLZh
tHTbzBlBO6XSfO69IrPYKzOLe/bd5EMRFYyNaNpxUVt0ln2ezPsuBPQPBH+eWL+fJ3jAGqJ+HHR6
eKpwf28JDrOudRHWHqCWWX9ZnNzd+713cIZkJM18GQjeDZvVHltCrO5Zzj6muaGm2GChbodRuL51
NROqtQKS6EmIWSdWKs0nIn/BJQtEzg3BvWibQrvNxO3C9nPeDcMXDu8FVlHvX9rI+uoG8D40dLU6
5huFfl+VJnsJ0KezHeg9UsA6xhubYfAJJXD9rL5rJHtvG7/MoN97LEt47FtHqh6uCnboyc9CMhca
TOH3RD+M5a73GujCjd/tIr40Eh16gFUV4SDf5yTMXiJq7s+29oNL4maNDwl6Cq5wMxp/m6RWGt3U
TAw3tg6+DLXTP+mkZI069dx9ZSzpxp49k91MvXSbHnjMsyPcSW168r2ZyAWcA5Ud3bCyr3/ALko3
A9ijV87T/Jwrg0ha6RJuP5XQ4cuuDpK9IfMMoI65YEUeWB/S7GU/jFbr7DyfDIyWrKcdi93RATz1
uPPmaboswaRudZ+qB3I/1nhGNW8Kj8hqmMHZq5Zqlmyat+7eytkeADgvuh3zmWFTk7e0rvXKneFn
/t5GJfwO43K+ij5fbkO5iI9CWeRdc54Xb+1g9Z+ixqy+pJZZpcBei+jckqlyzoPKPJsikViwPXkx
ZerfO8ugNsqEcm4v5IIbi2fEuNrFTjdEVnTYRXeel7BmGgwET5RV3eyVT7ZrURnNaTapxQULkp9a
fKkQQjqkLlmQKNFlcQG55LZAeb5wSExbHkAelmCyKVg4+ZyyyzeZIQUs9MLfaZe0DhADWsbrXJOK
wS0uIqdGqWqTnYpoqL5lpQ81FiwvUDdMYm8TpKHvPmDkcCOqaL6ZbHsmv6Jz2z/Ej//r/3/T/7OW
F6I4/r/7/5vXTlevzfefW/9//qF/tf7emkW5GsNNxsmYAxBy/xkTG0T/YPrA3hHW3NXn97+dvxOh
FzAMQtNbR3dY2X/u/JklMF7FbOUGqOHOf9T5/6XvJ+fSxyZH6CV5sfjz/qJqNSZAvjorualSy1tI
MHObK35u/bm2ZhApqfc7DOL6F/4sNPADA7KYUKz5zX91lBH7kA3G4uvjPDPuMo0Jto+v8sNPX8KH
P/6+n/MZ/zoN5qewkL/urnpIo7+I4wNO3Ul62XykdMoPyp7lfdl2REGuz7VpqCq2eiwuriyMh14F
8+e///FkQP7yMbEpoeqg39l8x38dg4+jhnarg+HYVn41k3+SLfsqyEChsShxne2sO89s6fcHOAik
mAhCMtYQipxJSY/L+iM5HlYat9D2GZpnObRri6o5XFRJuVDy30J/qeuNw8E+xbMADgZJrIdxy8q9
fsNZUD44RUiQCziSY+Z6AHIDX5K44ckv0MQo5kl/Ipg+tTSOB4m2GWO4Wo6mnK1P7OSJ244Eg0+g
DiEqObAild+L15By2+T9Oum3jJjf/dRU02M1NvrQF3NzTSyQhZB5eOOp1m6uWWJif8u1eCZslD+o
5jy69uB6d0zkkodoIpRoO1FVtycuVVNvOK75swniq3Owyd4Cxhv0sCvB03zSrQaOO7fZnQeZAVtG
xJIZFBn4GkHe3bfVRAk8YZvaFEMAD99nM2hx5hwjQq225HJ253K05T247eTMSs588KVVnSRrRju6
/emxgKP/KIvF/8i3Y+/YiCHCyiavZ/Rn+U23JImmAdOOXDX6M4ur7fNoLnwzEr316K94zUDBJXaG
Jrr6lpEfpcz0m4KP89ns+CPa7PonH0DDNZlT9wSzx/o0kjHyVAyquc5tG13rmmHGNiqkW8RuDb0j
9sfFZAWZ3roXSbVRzWTvaNvKB+Fn0C5IuQKD2Ha0UfxjWrIguEnhIqZHskPWtOdRfpt7HmcS0/XB
z8fq1IZ8uToQajuPBYD3nuRluCY+uaICKBUtL/k/AQ3iwbCS8iFlhY+slUzeEprpEWmUTj8oeuiI
AG3hnTFNDg2rfclnOT1id1xuIjnxVzmZPgg6i9ia+cSRMsRtUq4PuyG9OyM1J1Y6+SyoJVE8RHTD
EziROp6yZvpBuKE+6Nx271KXbyJheSx2G0F7Df2/hk88cl1L6OFBFRFLDXuBrJ0ZAjholSR58M1E
fsN8vtw0KtOfbYT0A8E4QIiQDPZEqQzfzcK3PuXwkLck5YKaN7i2fcr3WIzrpV5v0aoBSa87Pv0C
5yQl24FvwvVhSLgW93/HespzlQbJuerLZ2X0IzlwXY2Q9kZugjnFuVH7GQPy2j5lvfdi4k+kLU/G
x9Tm3qQSLfODDRVp67rVC9HuE9EvgSBK0eOmXInWc8YXhSAx7BPpijtBhX8X0SDcjTqxPjUoGc+j
57cvQGu4WwPweJ2dtC8OJAnUScP7OIdrfpNRgM2mOG5f0xAC2CZ3NO1CF5Xb9w8XZjwEPXH0D7MW
zbCd82K5waXVPwnG8A+aWopIK0aKRPZYUOaqot74ysyPQ2vTK8/JnB+gpJHtWPkmX1NdjsGaQSa/
EKodXSEGBnAjbEfeDj5gN/sJ85VV+s9T26jhW96N7nOOBlSmx8lZGnqYYTGaHYt2it6Qbt87q9QZ
3QeYbNC51kbSAgq4af0xa2LLm1kblIu/5z6k+xww5VF5zgNH09jcjm1kx2i/0dk1yg/D2sK2ZvVg
eOOtW4t6DzvGu19g3qNYEN3TeSkRQMkteRekhuHxOab2kp1qu/zcI3PsxjXDanT11zykoHWn8XuZ
2fXJaNJvem29swU/aGON4trWk9pV3jSTjJMO3y14U7s07y/z2sizbWxB66O5t+hzNlXgpSwx0Pq7
qwhAJM6kNx0YMb8Iz0Yp5DavZLNQZCbyxN4NW8rGTJyJmXpxnZd4kuqqekvFQvQYHiKil3pXbyK3
eaB+zdGhjehSQO+8waKnINbwwIJ8sy65Zk+dNjAlL5Uv0rYm5I9VCKlXSUQMTrhrlWFvSI/hsWxW
xOkqpNirpKK8PDqOqCzOKrdgruiv1rsGY3Ptv/XvygztICpN/a7YpNWAwCLQxXxLkbeHsDP2BK00
q9gDU87CJRX58MFWMUijCjmtGg/pu1LECzzcQ5JCPrJZ7CwaXz5gz7Ziayj7PVtbCE40p2Djw/kl
JJE1Vk45X5p5RYusWhWUEmQrf/b1IconYkJwtIdb8jLZLplchwrRwQtq2aTOvEth+IyQxTSHCDDE
Uth9LHiubtxVQyMWD+6lbdondiZo4bOMp6rfwcWXSETcgYQBeWfhd/PnRTnFplvZhZhQj6raOpPR
nq3OX17FqueBAFs+iUK04Pj66DgvXnSqUVI/5KsYONHYnstauBvfrqC9rKJhpVI6RNdx74NVUmzf
1cW0g4RminAvjQmP5Zo4qFYlkiFP8SXwUzB5q07prorlGE3GXkIxZVG2vq8sg3c5cOhTnjtkErE5
uU2NNHqEsmsdqpw73l/V0XCak12kEvemxflD9pUyHsiKDG8tuejzmvFdxQR/wTmVPnqKm8pb8APB
NZrZe2cIo0jsqdgbY0knK29Ev1gngdtSbnJk9Uu1JM7zWATajQNPsZ5rq6q/ZJpQtk1hFeYPAUmo
2rrsJc1bszCn0yJltBG10R1Gq/KeVTXm5B2WeXF1h7T/VjuFT4Jg7044cK3GSr1nWEAmxJSyB6HV
NmyhGHNT7oPMm762BRrcUKm1LhDyHuROtWVZv2l38DnzizGve7uQyYqA269GXnOm7hrJvnXZsMU4
hNDi5QDKwqTfFHnr3Wk7yY9L1oivtiDagIg4Xa7fDdz+tUQqCof30BoyWXh9c41sshDDRgzfQzLg
BF5JRuh7s+x54bD9q9+Yo5MWoY3kQeA65BkgPfMaJLSw29Rb0wKyvCZjS3h3C/jJB6MVgo+bO9l+
LPMSxBhO0E1NkZdtXX8WX2cx4m5Fg5VA/3g7Mz+S5z+KL5nb1idgcf13Rk1FuLW9jM9n1aubZNZM
EChD/Y9zKSnL1oIRsOXkltsis6sTxr3mWkF+PLpmT5Roi2Q6dEVaoIDasPYyr+flHtWt8dCk0fiY
M5C5S2sqjcbzxW26vP8WkfziGCvWNJFyPZTJpXwbYIfHeRRQnkRSWh84BpvvjvCZghvEEfPWJqLV
TzmI4rrj11mZk4fMMsbHLCeTIrakETZEJHX6kNa+vpgTMaDZOKltmvIubym2ntkzrTe9Xstf6CHP
wTBX4Ej5CBg7WLyqZ/0GaCA/oKW3pJrmEXk1CqKt9hIT7UI4FdCYSP5m28H6dz3Emu9Mv4QvnxOI
HuMnj3dnk96VpsZwTA1bnhMsXGs5HDQbWcgOIu9a3jsy3E58MS+97oDGqYaLPQ7e7xoaa7XR/Llt
++M3IW+TPJJfaEBj67Q1MRPD0c2p/DcgSLy7wB/sXTrAntUuBWEWcWWH1Jw/BClr1wXzlSOg8Jc0
abgxG0eee2fSl0YJ+WUcXfcOKvT8WVFx/8ap8YtPaXX0rSwWPP9sZ/1CEcK9UQaT4fRHg1laPCGP
fdSCB820iuzOGLnreBVxg1kTdzywYKgDvKfWIMT2tRDUzQEw3t8kdr/7sf58BR180S7+zpDG/RdP
aQo2zI5yeD917RAGx87CysQa5XVRxnToujHbcjQvO43RhNDEkQqqEDSvQbY+pmx8PRTKlWeQCkQI
JF77XeRVcB/6KbCzARB7YnStjOXg/W47Cy/VL19+wArYuvcK5Xg1j//5RvRGwxGVBpIyA3/baGY3
xU7WkWb8PHM65WxmR5kTvBGiPR2BZqd7w7JfgTQ8weZ1MJtTLhlMs7Yj89qbqbPd50kA1swXp7yY
Zu282Ox6zqBkRDNdYFiGJChZ5dZ0Cc3JZx7omqMECQzYusmYeNfNNfVqVUdXCkjSp2ZHX9hfUdtO
sr/drieM7Y7Gw5R2/kfDCzRZyakJUKpxXSN2es5YiFDUvaqtTuPIAUZADjU7zTJ9SVryHy3ueod0
8KhX1ZhafWb4dN+wt82ZAmaP+QYFfUS8UuyaOUY4opx29pyI25IVm2sxkoo1WUgOMJWnx5RsdigL
nl29dA7Rz+ehQgu9ykSlXKScXE9j7oeZiXWZmZtROEkFv9EpRpClgP2N3t3ygRr7sU0AtvfSARUa
+EuVnkpKmm2yrP9HQkGfbE0EZ3+T5Cx8TuzFhfYFA0kPPXC1HbiKmr4zs6IhcjLjE6dN1O5mDmEY
6DOlfDBbRDNoinzaafNI980RG7r9kwl6dANj0tv0Htm9m5qJzM3crWPMzBVfdTGW+y4f8sM4UV2Z
peKOJIBq2KJTj49DXr0EHf0jucTiOWTqlG87vcalrtcuWlGG52Xh4vPSMR7gOjonixfHfelM+SFh
n7PZhN5QnQbCMl9nwoNfXW3BmLEr2455bMu9w3j0A51oeNXSBN6qaPr9qumfGsKNn2Zolidz5jQa
1t6uyaJqkxGTqjbuUjF3AAE07q0lrU+QmOlamsBBOM+D+9rpxkfTIpEaubl99fqOuCqXDktYdM/b
rll4Awyt1T/ZBYKSlJW4JW0NFGPicpoMSRNunXCgM0pcF6Be6y08Iz0JlQxHLf4l+rn81jYzV6Ve
yICmO4y93F2O+OjlWQqJKmdjqI3naH2FZjXHpacZj5BYJr+wCh1eLYXMQlhAdE0RzM+5Dpqrn3Lh
8BzrQ2Pa3gZDz/SIFZr2Xun8EK4KEE5lcVuX6ENBTpuMKXl5C3lKl10eLuK59OsP0xyIr8TH0W6b
XnpnNS44W5Ux/nL5SxtjLZzX33p21yjekAWybtPi+71qR1Una31U5/V8N8tSbQmfFC+enIkc6RC8
4wLP7m6ccpSRtXnNZ5MGPptdeW82Hd9MW1CKvL+LRZM2jH1TWzPFJxkppuhF13FAVCKs8umqQF+W
FMD7PKGuvd+GUPIoJNKG9IF5NPSNm6J4OL2W9++KT+Nw+8CiqTY+FGninemCAUfnx4qp56bC53wd
E58FjVUeMFKDy8BadrBBcOTSr0LekkPRLwWCkMqyty4kqnjhcWs2s04pRtQa3xGmqFemmMsHKdy5
JluujOhTKMnGFly6HCFMZ83AV5wqs2JWzyfCt28j4iw8gixVIMElxMQj7ZhkRo/kOEYFtyAge0vt
GvIiNpD4PEjiIPQpeMwO4QtTNZ5PFEEA3pJhmYtQ5g1KfgMVSLK6OejPDejbOLG76mSs4gpEG441
OnqC7ValZk04xLdAnMOmWXL+ptpG7JELRxxjyPzwrt+8vyTnEu22aTOXXGrjh2kua7kcGHx9VU2x
JHsWrP64NUlE3TNwqk5Ny6zZtKrmKlq73IKoCK/h0MsvTAQXtsRTNDXWd5urAilxN7l0WpvUHDjc
Dbv/DrOmfZlTip3OlNFVBZyzrcq4hJknu28mOSJgPcvRgpdTI+X4lOcDEWnX9X6W3XoMAy7pL1Vf
oUhGeUDNW3b8cV6i+pKzTvMpW1Vv6pL1LUCD9mKF3BLuMvbfR0mOWmYl6V0wCmSjbr1/mHFBI0aH
rHw+TrKqX+/lbRihkEJ7Lh9qNaEikSqN0cGyP72/G6wBCXjE3HMXcOSjOyGiTobn3gWp4fGqUFF4
lRFliNSl/Ul1xIVFNTkHfksl7NIObzK/sD4JHz55PvJFguAjQrgymys5M83Vsyli6/U7yCgPn3uW
HsW+W1qKc2VxmhH7+6gVZbIo0efMtrI/GXXDYcs59gU6vXgGoUHKHgbjzbskOA2IliGI93PaZIqw
OcpP5tVabGhzyn1KqtletjPFyUCzU/Ngw5V1UEHbiodCm1P7UtkGArVCM3byhFZhoHB2gB5ubcTl
HS97bp73Y3YOuBooR/rStW76RFeviX6267Wf6GdUqM6ZP3SINp9FQNVuLHgFyGeeuJgmx1s28RyV
ERNQ058EPZ7DvWaYycOs0Mvsaq7zU+N68qxEhYi4HpXYMO1dVzrlHaY1wn/83EP1It/DkRHvhwzJ
hGeyQ50GyrCGFFuQRmQw/gjW6PmBXz1uKPAcspZpQgj/E1/BxVNyyH6pTgVGqDgXeXZHyMfLNHlc
tSUwnJMdZjwqU8k1GCqTbmhS8gtVSeHG40xWXwwtOKJuGb38llhADllFJugj1hgqSD3p7TTyhesQ
fkZpI6m//+P7g6nrgleMQWT3N0/xThW8VE7NMswfSKbR+zorctJJWx7onKoyDTwOGbzG6Z0rAlYs
Fi9fboS/0JGpQBMSVb6N7tL6BKXSwL4LxQFJ0C6T4ge1VgF6lrRkZMyPB4QEPrE6BRXeyTF0n4l9
zYD2UswOCCq70SMtLy7bMTwPyfDPPcf/G1X+dlTpuUwJ/25U2fev37Kx/zEM/Z/nle9/8l+Jc9E/
Ijv0WajwMH5ZZsQE71/zSucfHkBGz2PXh1Gh59Ao/MuqbP9jnUqCIMT94LJMSI/wr8g56x+2s+7R
0cT6KwjU/08Glr8YlfkJJqZEFln5Yb8M1iJHAw0XBhabvHrLKPUPULeTOA/ZRP7p6nz4dYb4736S
DcMA3AMDr18WdHFdNO5arh5DGxMNlPsX0bRzrJJs3PznP4mfEbHLTYfohutv8lOjnw5GsmDjERA7
y5EkS/Oun+qC1dTl8T/+QQgJUDXXXQmTn/XnHzSxNhC13SKOmue5rMq3xMjfCv73v/kxXsjqKd/4
L98R+DoweN4s6ElVtItChovkFmM5nfP/4tJxr7IgASCMEfovvnVh1i7BD4J4wLq7zqsziQ18asCm
+M2H8v/SBJOsF/rMD1g/xR4P7fXP1y6YamZokRLHTBFx64/6QafzI5khjwK/6/bvr+Bf5Zb3H+aw
MABJDgHjr+gzErJbns0W6y3+oW3Aq+RYEKoct0b+aoaoVbnbOTG23f8cYMCnfGehvm94/XVu7Xct
3TDq5RHpof04Ah6PvYgYIBCezm+er/WC/SyIvH9GJBFOBdbleKr/fEEXbP8aPp8ApkVeYc2cdFfY
ZvLx76/kv3mKgeX+709ZtY2fnq3VYTEZDPWORjQTT9XNj1OtmnPT/XeX7qef9Be5TpV11jIQ5wap
Rr315+J1aekB/j8eL/PXD8W+SIhBOgoiF6zieq/+9KHapPbCuhU160F2uxXmZGBLE7zbF7fWu4ix
+9aKOmsvcZ4czW5ut0WFm9uRbnPGFwGNQtF/kKoH0rRjEPftXUYOisQ5rSmc+zEo3zTI3FO6WNON
CPoEb8LS+7EdoTG1gv9EZ0m9o823GY8TxxHMsr7XXWQ/lYHdnrykSF6mmgJF1bN3TALS/FpNRBPG
+3Bb4qBMEVxHBtyIbiiYktpyGGBqjWXV4FIMmo8k2bhn4jbUN5lwyluDz+9OJsi9Ltz2orAmFpss
CLMW51Rlfi3IEYIUxO9jsE/1Wid86HIaxL6NUnHHIK/dDkAq2Ut1kqSIrRG/FDL2EB18kob20mQa
VkgUdaPDe1ubfLql5uCq4eBvMCfYGCg4XDIWgXa+zyugQSrZs+3aYgmF8HB2a8pIrKPtxTIHFldr
yp0wqo0NljP7Kc0m7zKnVvGShm316CsUJdk74ln6tf2U8NlFHCi0EYFTd+F3wusfZ4GIho3jaJ71
2XfpZw16ucdeEbRG0V3fk7w8vCRcGgJmpLjzx+LNtPhOR4IWnuowf5t7lXzEjdie1Ho0Zn3fXnS1
zhg6ys2UZzuqMrL0/PkBoK174kQfNlhD8sOUVk5MGcC2DElYDTHFcH9jd2ROmToiIqc9bd58Qjxv
LcIuD/5YwTqwDYVa/37bVz3RhmTphdfM55KVORcBqAa5jG6mN7UU6adwIXcEHHlevkSkIMW1VO2W
zMCCET95RwsRWJ1fHXKmhOLGQleKtn6WTF+yRBjRjoFlH4JJLfMl9lEMrnDjl6eQhIFPTHfqNzvI
2jOfUe8IVkliDEPy6JID/9hCDf/kkMVabAg7IKO+wx5TgmPKJjJqZkTFDh4ayAebr2BI5tIjzFGk
bUx0jwFsyI8ee9nx2LmkmG8ml1fcQrwT3Y5Yg0CIpMgeAXOl02EMm+I1UiwMRA3PESBcPD15NFUk
WCczdXM0fVm6pTxATh4glxidnePgd7xlt2DekazSpGqMfazNX+Hg9d9ZamhPrsHgb1spr/88BYN4
TgvXuwS64gxFCPPiDrn2jBktZwiocmNjlXwTXpaWLzK1m/OcEGLE7MrGxlm80YBE+HZ858wvYu2J
1tNbQ/f0Ixn2hVtC3hgSp9Wa+MM3NDq8+kaiWjZZSAfuZVHysZgwrm4zMWc/GhF5x4ZVgljj0lyu
rjV+Eb2eDiBNyM6KRm6ERYUNGRv5W48NKZYGRtveqg4keP0Yxi7YZv38sZHsDbXT1zHTeKUbH5ko
Ef6FV2Fwn408lAybZ+zs1XQzDV20S0uec1hUSWyLoHwKCW+/EDKxrxf683SZBQZSVfZsYeRsazhD
xU3NqTh/yCpMJc1YRHcORSVjOp76cqxoqyaRoBOT7Lp0nG61GqaDtb53hcvntuviNe+N8C4ERPVa
zeTDOdNgsXOuUBPcxDnPI3cUsOHkZYywTpiVbrcTJJyd1y88RnUoI+BtIxh3o6vYaOs5czLiZO8t
v5MIytWr53FQdh3nB0l4wf2SExRod53eJoFEDPOcMbwn6KtD/QPgT0ACt+EYdfJQmfW4LXTBIWaP
7dZX/OgOYe6Yk13CmN9S3zJQI6zBNMQN9QQkuRidury6cwQhTZlyWPpgGHrXy7Wubu32UlmCm4nO
E3t4bbnwT7g6eRKhJfgILe+nLia156EMrR+m4rSa1nvEMxfrlo2v/Lbw5nQ/aVgdJLsVMjaMwSN9
1tv3DFo2RNPYG89ZOBGHdt5Mi99+xk4U3S1B0mxnM2CzjNxSiJQDJ3dldh37OH7zaRJpQlB605yT
Zazv+5Gzx0g5PVTEQ19ONdc8ase9U4BlSZspv3US2/waWeNwQWqhHm3Hu7Dsq2Pvm9OhyIAT1FFq
3AxdfufkzvTFKIr+Ts/ZcJMUyxMRagr7Cja0UIO+dRfLOy5RviAny/pOGF3yoSqfA0kkFwPYtzZd
ufVD/pnn+bGbzPRoh61BkGotN+w4APvReCB4LaYHDvevhteOsR3w0ls32U9GnlWPhGE1567hxDHr
EMOSaYmVJYfo8schSyoiS/98B3t6LxWXPtnCvLebDUz7eTxCOXC7A2J3bCPFqnjoI/YJdFVxmBU0
eZJbpIjqDe688tQoabJAiJkOelJXd1s9yaWLK+HkNYNQOZjYM5RcMyjtz31t12clnfqMK9oU6MvY
FZyqH7ejBWWhQgabIQdetLLneuHlU3Wcf3WgkgeJmg1crCyIl3Pzqc7OqogcIu4IRZ3CM7aatmHL
asSRvqEWZ6U9XsCVv7FrmBEqOpX1D+FhtLHyNDjNaNiYDXXUrUqNZyI4zpzrOlwXpokqHYYPjR+Q
TMZmXQS+PUwL/NlZ5zI5Ha2Jqa/Vv4SlWeIomquPqnBm/ISWj9BEcY3ZQQR6OjdVUW5zYX51w/Eo
WB1hQsKio+uxZG77PF8cHNO95xXGjeU0Bma0oCaSwbX1gefUduK2YFo8VuFwtCXoy1kmr6y/lrsA
BtPu3QRGZqf1hXX9+XbkHc1sICViu3Ht0WDhyllueVzTbylbgSOhYOx7VMEcUVoaximfPTPcB2nN
+eb6HN8uC4OEPAeuipULemQr+MDHkokIsxrtTb+x2v66q76abUNK+Mhj5ArU+M/FaL8QYjz2ZnVE
meK8sdV0AyrfDOAvUScMlJa3GqgMlreFuqKMiPjmgfcurO3jTrGi3zVq+LP/3Ff8Yf5dyfNwj3+h
5wYpQcHwJqtjV1uPo4mGWHKmqiB/barxIdG85v6+xfilM4xW4JTNT7Kox2EE/OUCuJNXp0iJx0lS
hDVk6vKC4nXcNFl7MVwy8/7+5/0K8Fl/YOCt9A/Ai7/gCJuOAsf1S8CtIVHGa2Reu837ZiJovatf
BzIYdmUPTcz3QvXh/bWjSBP1D5mtrD1+v/9h78x241a2bPtFccC+uSjUA5l9SmkpJdmyXwi5Y99E
sOfX30HtfQq2fGDfDdzHQh0UbHjbVDLJiBVrzTmmCMmBt18Ihxz2E1m8fzjY/Uql4OcDgIcKa9W9
/3Iob8Cuk9fT54cE39mpH9rye22SShaM3djinYktiu2iKHiRkkzvLoNDrann/MSNTqGNjPKFUqY6
eQbqhtng5NmmDfLgYu7ts2UgIq5Upujot/62GyTzgo6J+CFegeQmad311nLL6IGYCuvFdEBbBD7/
b+8J3b1HO8kGHM0TELk0zT697opVRYhNOC658Sc8ib6eYn865a73gooSnb1jIyp783DEPepUdq/8
0K3+I1u0ddBNQHFG03qWKdZSZusI1VDR7GyFmhVY/T/F/JIaA5YHwStfCY/pm58AyBx2lZTRls95
e2+LuD431vinZeCXjgVXoVEBGZ7ABygCb46kfdoPkVPV6cHBuMTslIWrajCHSVQsmJBygk/njMMD
E7Dh+ffvg/HrPaZEQV3hrYTOX5MzZj23BlWMcKvaMY4Y4aGRElHkfyp7SuO2Hu35nS9s/z1Gqve5
P8vvAiPWtpsHQu4hAiTput6qLpBF75lIWhrKSStXB+pvhsFIxr7KSI+6o4hAfv7V/PvffvWf+tW6
7vOQ/KZfnX6B4fpS/dSq/usv/d2qBp2BuYM1F+sMVB2YvP/Tqva1f1l4BXxyIGwwPRZ8jP9pVXv/
gnGKOQMaByhZ4Nc/tqoJaYe8vrYueWmIA/rv//oy/Z/4W/13w7h98/sfTShvicF0tggys9C+YXu3
LO0tnUZOAsFv0ernisFnJ8MhLtPpoGwaBYgvKtBydTIT4ZnluhgpeeG8I3ZJGoa4fmO/uOlQGTpK
VCjImKozrMZQYK0CX1hsSFGQZ1rxbmFNxUfyw53++6P8+KO/2dIM9kf60NxasMy0+9/+5F6LMRhk
mTojApmuelKJ0KZMu8FvqDGImjkZ//6CbMw/L5RckrSHdc+mr+/wbb7pr4q0IG+8r+MzFJWbunMJ
Mi4G9pY9DFKspDhghTzoSkPfOEpfgguwBteCTcDCs7Njol+PkYt/JlgGMiqCyonooxgdCeRelaJB
r6ueA9863y0MvVv2VlTV56xdszPo6bBH6HmknEAqWQIjIReKmeaIvf8snGG6FgtbkaEv9ktXNXUb
ZNLjUj7tiBhIQrQeOmyy6wJS2elKOHwjFNdd2/c7aHbz7ezgYFHYTCQLP1uvMimFZkv4BHd0hI8r
jz5G6MbpHG8Re4zxlqbOdKclVoHAPYmNRx05wxKkbstnI/hUfhTJPN3FzsiPMRmpN+FSNZqPxjCS
1OnUhkzeTUnJT+TPtnmk6EmmJ4UlCpilFMjeDIy5LcAmJhIXMKeuwP0/O82zwfA4OXWq5fmL22Kh
nQa/5LqoigGxif32QwMuQ3wyjY47l7bE2SB6rqf6qBrsQeFAWNJCOCoKMM4OA3/a9Dk/nZEN7ODT
IhEdCYIzk1WsQ0exJhwdbSqabUgReWW/ZCzh7/uZM8/QK/46GggOVBKKO2BJ/mmtldykdLb4FhyL
UddzgiumOViLVpZb7qPZh3ZqcltSUdDHmGzUcQ/zUvO1DmuQ1BmwHBbnZf1K3PXm+ETa8v2RCHv2
paC3khadcMOFJJnbJCadW3gaInMaZNNhVYR6yHxSHYK9mnkJC+wMHDAcd3Q39WAUW7wc8aawJVwE
Y5zmR1SS3YXdh7NZmZFRzmy1x4yRdfbtPMfOezG4+mUcmuKO4Pn4xaA5cqBxbHlhalTuSxXnw4cG
eMWEQIlHNhlRWA7j0Hlhkq01fVkQWn8yJsdGP1a7/nvhyLa7N9JFOBt7cHlsBuVye8e0dNQ7rZts
SGV2LKCGlL00dYKrLS9ZTLoGljC+0LHlu0txB4/f52zum9UoXGbfm2mcrmmp0eJwoHuFdcwz0jKv
70NOzvojvjS+niIX0glENPLdIgIraKO6dfORO8PL5WZE2+/zph6jXauJpn1uI3u6eizxCuOtyw1O
jcZw9jlz77ON+6KBV9Ny3h8yepZZZEx3DC/kAZzEPN2YVc+td+ueq9AkyxYY/C2tQayF3BfXX0XB
vc15o0pyQz3myyLEe9G7i7zBCC/U3Tyha98VHE/Gp6XkGPmEKbzMr9GQIXZEYi5phprmcRnWInKZ
S+4lZ0ru5aSNlJ2+H3MjmEGpQ1R4+PwsVhXSyyXWxPD1Qc4nwRdXo8tXG2dYX4pOIXQIphGJH4t5
bTymvcC1xfQpcZ6nwuuNd1mEGAXxkJ7XX1xz1C+J41E8ekXJNUUeZ9PBjWKVfVK6QkAY2D0mEzPy
uvyDYoXQE2w5i63e1WVVOR61jYj8rVvEQm2NHCIj5n0tO7XS5TvvCqVfsm4xpw8ejvb8m+1WhkEP
apZxtC21wTDelew/C87sHg3gMaoAq6B6roFTHRPDpEdAhA/9fQENGhvYgh4ljb1LBbTt2R76iDau
/uCCFR9DHM79E0Y+sUV1m2x4MNrQ7KFOAYuK8OgRPxyUKbxG3dRne5O4pX2g8+OsFOZMipQ2OkfN
nUUDoMqYQ8xRxSJTHxt4Hu9buzFCs9Q+CVo9QVchJsnxpAdpMk7egdjv+HPRRu63KSbus9JV9Y6Y
25t+VHLe5oWa7gmOjD/Z5lBtSzapDWWfeWXoVn3SraTcGZVGu8ldgBBonavu/HjOwf0DZuBgmxe3
aRMXT0bWuoBh2m63iI4WwDCBt1ZI6hg6Ne+GYilvbDoc2x7l2T3LevMJkEryMFjF3ehqU7ZXkhBq
OZMVrFF37oe0Th/i1imeyA5o453qKkwDbGCbIpfLqRB+vsODmgYDQUyrMI3uTTqY9SObTvNc2WWT
bLKlrXZeqtUfEsdZby1ZwYCc7L4KHbefLo0zmUFMJ2YTk8n9PVWu2hTosw/GGi0xorC82HHrWptE
syvSzmfKgU2rjIGGbFnvvUICa2G+VB/dZDJ2sa3fZ1Hd7DWogBuyj5tnBFZ0n/C0OceK89ewnYGM
XWRnRQ9+kzh70S75zhZAQ0kyWzyQhI5zEUknzyzY8wEW73wEQeDD1czH7dwqFXbIYUMJ1wf9XOs8
DumwfNW0Ijv7ECjOqlL+n6J337QVqE8IVeD/Xs/4Jmfvn0/5si5NLyuQP00dwIS8Wtu6o8kmZAla
whhT6nPEW374fV30Zkj6etUVOIg1mzBeIj9+vqoVLYmbjLZ/kkiKPuJYZGFoOoMa4/fXeTNRfL0O
VgMCWqj2VtXDz9cZktrpWx9CgkWfnDVVU6zZqyrVniIWjH9+sXXky+3UUYa8pRvqvMMipgg8eQVd
63pVD77qAwSQuO3vL/VrIUuPBGErtbgGqvPtIF3GvtuIaU3/dmb9Uq2qNBseL53Arj63Ljruf3w9
nXOIzmOiOVi53wy1da/mtS1K+7RMSfT+ry2oIuc3De1qnaq0KZmmf7idb47efHd8uJUtjN+dL+9t
sQ6Nz+p81VknNJ9UV+TrUvywoLIDVxNdVdqC/K1QlAO/1uhpT//4IWUQaHOfNVgWhq29+dB1ZUkN
BJZz6vt0TVJF2Dbp45+io359FbgKmE+frCIbesCbF7CIjLGK0tY5xUgnDzNAxr3r/RGr+5+uwoHS
s0kPZzr+9jV3OtOQtuCzvCovHIAhcFNQtP/jx8QmUgcCAqedFYfw8+uWA/1CDggC2gAYtQfGykMx
zIAItkg69EvXTMPyhyPdr+sXazprGB+LMAwu+/Mlq3SI5rFwrJOoI+dZR3rKeHagFOmBt28rFL9G
4LQLj8jvP+qvKwvM1JV7yacFnvr2oxLFlWpLYxu473m7o5p1sgM2tlkyNNa/v9R/+Ig8HEibqMHh
E79dLF2ctVyqNNCHrorEUq/PS8uEtLDWBvh6gpvWp+b3F/1Pnw9cuoewzabFZ75ZoQdU62biO/qp
cJCxVCWqiULzkj0HnT++6a9dtB+6ibzqPt0JINOW67ver2/aOnbVWE+Y1rZISjO9tAngcLXi2gyL
utQY+hmezJTJ00hdx+xvbi+DxMG5owlpcbioGVjiMfgKiNyk6lwq5v9e7jR/So76deHFVmK6q14K
BZP+VmpWpfaYYlvkCS9pYYdphAg5mwT7JZRDHrXMp6z//Teh//rurqlf1JW0ItG5vZXFxAX9kog9
7iQ8Qa07eSbnB9KxcVcqnS0zaaL1ec9S/SL7Qn5EiLvoGzP1p6tsDVnsZdwvckeVhFIVf0nyj996
hgMoJ9GpmXx3r33MH2Q7moSZMXi89eXiUXRrdvZJjxnWE/xYpSh7tT+1cX55NhEVrm8DrRweUczh
P7/zMm3Xon9eToMVWS8tHp4smGXFYzqt/fTf3/7/dDH6RvCQCBP8NZ8cNYdPVpE/nybyaO6yCvc/
XiROObbWcEr6/cV++ar5ZB6xYboGHYfl7M1bV+ZCb9pIm09OZHOwjNOOJ4sXkVPi7y9kvDG/IYVl
uVyLB/SMbOlvK6PCTNLJadyRCkIl7Z3GGa4Phdd2RJqQDNGeG7icamvF2BgSsI4TJxLXhK5YrNtg
Ladrkub0CcTIYYl5I9aaxWWErQmHVhZdL3OnEfzJ8VzmHI5Hpld3XYXVuvynC/FrLB5zGfY1xJ9v
S6G0ggbhlm17MhZG2CNDozNennQfa/M/rrq4FM+AxSiAlt4vAypMoEY3TBgcFHJiTAMZnx/apL8l
c7I+W9X0x/7hunv9sDBabGtIJXn1GQIgQH77LVVLaepS2dbJkZP1jYS04aSsyH//2hBx3JaujlwK
+6meJuMPG4Dx9hGxVpEmYk2TK69DL9v8+TWzCjQOSG2ykw7zolywqXsOIUgzLlnTCAm08D5jZ8yt
zVAzb74AkOUNNGFKH4xuRsxhGNl81fqSLuKSr/0aSTw3B4te8etXn4AqnTbD766nd243C3C49Zja
B8jKOZPq3DPreztrkRmsj1ch2Az2c6f05jSouYH357TTnT1OtMbaiPnxOadxhIRDDvHKbWcKfWtr
IlcbTc/L+5Fuw0U5ndhPVurc1bMuln3tVsyXhw4SheYCSLihLa1VYevavR8kloJBmVtwJMDAEkFd
E03AAXpJTzj79BDbj91jytMTCZ+jl6kNHRXDJVASc8lWVXUBKXnB+KgX+tdReTlNcYELMPSnZm2G
ggNI7oZ54teukMjZnJoWJaohn3gSAh85FVVy4U8X6f5dfA55ROfFL9a6Rja8a0lV2KCRqhYERK7H
q7R1VpOfH2NPTNdmWsrkDqFSUd+ALhy6+xb9T7lBUcTbXetlk1/rBUXLRvWdLndMhKdrriE1jh2n
zq/oENqvE2PwhQ5vZi/fTKfqrVsl4UGGLnBtTPRayl/ko9svNkZt8hoRNjOqNTLrZljRBnQ0IFAQ
OdyBeXQaXJgb+iB0rroloRHulbNjbtEv8i/2KOEQhY1mdZRT1ouHqU65tMwXdi1fQzkgg6QwW+Nd
BUi2u+qpSFqYjMgu7jiv4tPTZxfgAApC6zgMCh7fBuOOCJemwijnGCzh9hLzBFXVwEHCcMfUvbGG
SB+PCda2iH1VR1ED9Y6eltf07bKfCs6wQDx9uowIACb1qFe2KnAb2jxgpDI4xkWkir3htQ6gZ8/T
h22PVkMCwzg5YUHHyBvRCPEk3bZ6+u53S3SHKRdl62sLzi56fhgzmfRHC6j0SxolSbRt+xZd9l+v
lbOq9kD2msfRhYD1UpEQqGjOkwysT3rCFJRdUYZGh7YiVI7NUyS91YOUFDb31WjXnrmZtf1nxMnj
sJvQRt79NZqBn/4S2eZaSMQWtZ1XuwhN9WztxCra80FDSuABAy0d+Nftz3V6mowJvSv3xnaZRwQ5
1PRsh3Nfa89IjXhNy0YwaSig/41HC/yauct8I07v20ryg+gwi9WuKYz2Wi26nD71k2sKUCCunedX
ryYO9NaeCv3RybLKgpccpfM3TzDJ2KIXN6z7WW/oAicztbHJ+ze6JfsxY4CkDoCqrs+KxTQHZajV
me4HCvO8Y0qtOqAGkKiHBq5KFKHbCFnC7exUqJZu/VzQlMT9Vi0eLQkEbwBNtYlWGx3ybqV0Lv2Q
jX/t+P87J/3jnJS35oea5ZcIgtu0qr61dffy86D09W/9e1AKaNAjnZ625at54QcGoe++unM0x3ud
hb7OUP/t6fH/BaGPubpFT4ijm8um+29Pjwm50Cf7llMdjAX+5X80KIXI9/P+rfk6h2DCjjkwrMFP
rzKKH0pjE1lASeyaBm5b1InscRg7YoNDOoIIpU8wMi0Tq9hsDo3aQbrWgUo1nfltmgq80OWSVsyZ
5vYW05zl1wi70etNS2FZ73Wf6moztvrn2DPip3LCxQt+2P4wYMi+BaPUgYOHEbRL64wYzxq15W08
8ofh4Ex+sxdZQkQ2IN6zm+FuRM5+X6jO/CxGmDpnplET1CvH6G6GDOjSk5mDq75pF7ng4y+csUcn
Vpr91+x1eGu0E7OxWgtgZeyWGVTKAlB1YyrNRMxu9h8RlI7MmnrofLe5meJLRU7oNruc7/YBClfp
hKaB6HnbFFH6pCfQQmPmX0uooPk6R2iSeKYBQTw4Vm8cW5Cle2PKvhbU5dvUTVe6oEyJYaatv8+M
9HHG8njnZEwwD/wn5i2km6gEpoZxsyNvVAWIo81tp4uXKbemwNOycsQj77JRAHzaSo7+KDZxMW5o
VEp7u3DMvOpaYd8OPvMovetd/dj7vuTUv/jR+6X03IfGtaNHiO5QeLFhmGKTtY1dYMm1WJldFWXP
A57CrTANN8zRGHEPGtjA/VSdHL8uzl3jMgjvyzFdK5uI2fA8j+eu72IvFHGTbN3UWa6yiq1U20cx
05lchy7VKbpFRjeSDTQu1Ybm0ZCEViSznTdH0cGqS+O5WQi8CJZWLI9+4RZW0MWjmx4soXkFMSBE
hj7FBI262rZnj53EFi6537Z7ZiOz1h6T2K5KPAOFDTs3bjE+8s0VemDbhb8tWys0MIJfFoSU20mL
cBIgDD/Su756SeRsYSghSs3rMQtTG2qSVcsSm68P5LmHUhIUizDToLUN4GJLNEAg8mDsC/cxn6Ar
2cYx7tWtPcNhX8YFxHp9seQiSVzM97jPo5ObV7uKyvRJiOR+QkAXKC6zi5epC/BqfNS1cdkxQoh2
0TA/0E1vjxIaxxY6T3YjS6EdG9vKd10kjZNP+E+QU84SNICut7Sm9GTRStqNXg03qZiXoyZ5NQ2n
MJ782fhUdR7UMj12gyzpBMLYbNjVldt1JwCo2ZGq7LOimjip1IrPksnEZllKbQs/ac/4LGytpt9Z
YJVzBoybtBRVGEvhC9SaGfDmJPlmL/IZTwYgMKYPmOc0PN2WAiOFXxFAST/HN5U9kRsIkHIPleCh
S0Ub6HWqB4wZotBSmX7HT5+dM3sWisFj1xwRePTfcAnPGy8xuTm8bAfZDFhY2CCreAHwKSXaWftB
msU199KbRY+oS3sNLuPymDrdvtZa/+SuzGMf2/FSGhuIXNsYopSKnYQUAOuplXLvzdNtBtoNSkg/
7VRTdNshWghtiqz3YLzpD5CUsNHL4lthYfM3qtHB1ZP0D6kgl0/qeuh32J4BwLAIpt6t1SC5z8qJ
SZLn6wFZh9a9BjRvW06qYjg6jDxbDZxvvg9nT93ThiLx+4Onii+LS9wQRb5/clguT71iYjZFZnZJ
/C7D0ksAEm+Ffh8n8n7I2q3w+FBLXV0mz8peinU1y/vIbdC1teLcNIZ1TQ3pnOqmS0K+MEoa0gWR
SifPmmgpZ4zpe9KV+iF2W44oqSwC8CVg8RlcnlCtmduWZf2+M0dICIvjH/PMBb2v7hmDazuWCe9c
Z2J0wzZ3ug+sK/3GGNxoCBqzyy6Z0Q+h7PJur/FF7bRa9ky07ORqTpN/qyYNdYPoNlZWfgS/YYSM
5BB9l7sKgGdAqLcbLFV7bUHRc4dWNI+W7cB4mfx4tfWSWCnIl4TdQUYhTg1/n2bdIxkwYKrLJXoY
8/G2EVKRstFlT8hanmxANkEhhpd28Z+dGJYcHEee476Bp1lAszPGHXb9Y+1ke9/IoLMDBL0Yeiz3
o6e+VPZsb221tAetMx6byM15gHMmGWVSDGdbjtol0c1r7zc3RZu8d3IDgghgIa22iOnAaI9r55Pl
j4xeLTvM17W0Ed6d15r7Ns2m68RXh8p7IHeaZdT7lIMWfy5sz9ko0+VVExYnVne4RRm9HWR+4nTc
7exBGmcFsjCQQ5MyNvfrJMznwtsjRF+OSd0dugYQfhrle5zuaRj7omFUKXZsZkW4RD56YeTKHAut
3vpiCb4vgBTCu8yLZt0n5QpjcJW8hfZGNMI41FtImcnnZnIIWDD6mymV7Alj8aRbw6GC1+cPCxtr
5uMUUt3DQB8UuWX5ZZiqg+/Nz5mbF9uBz4NwoM5DkpHS8zCDnUE1vLNgLhlhbNvLZQKNAUcnks2m
5xR2tlM73s3CnIO2j82PUd03V7pHeRUIhrPN1stZmYbSrO5iMSDJrhW4lI59rYEbe5hrO9vout7s
qr7pbwy4Jqg8DA4vvQb2zBRPiRjX7RlYUu34gfDsy4iR9z1ijeqdFjfDtLHmwkI4PS9Zf60y4R39
Nl9O02A+WZPWfCaLQ8SHqEQbsbPd0WwDs9BHFVhWDXmGfdbYDp3/pRTDnZ64iOStsbvCnb8bKyE4
QIr7ck76d3h1P7TKJJ1pcuoTiM0PoPCLxynNT4ZA/ELjctgY8JA+sbxahxG5/EtGiMMWHZQ6gtw3
tlk9JHsHlELgeU0elrnFh22Hjz7ZOdtK88RtjFrpPR63MSAJ0vvu9KAwe8b4gZ2YxUvtufODOwqE
JL330cztJoSP674H+ZBuRORoIR6v7BE4jIaeguap75JsZ5o4/yZrfYn4wrIAtCFgCubfvNf8eDEn
mG2ZfW1U/nnWhHv1/Wr4YLbDVmMSf8EVZ+N8YMt2s0ZHMJ8SjM6hWFlBo6nijNq9BtbRW9QIVXyr
G8Why6M8BDIF2ICMqyviCAkyykv6ezii3mFxHflBLP6h7ubpccAWt9P91E9DH2bhDRTdrzL3vrA6
F9g1HX/DGa5/SsmccCrT3zc+lh8bkdcWBxQbBIfrTWfAOElsg/aLqDMDpQUJ1bVhy5tMb5eg6Nr5
psSWdiDwaoIQKL8UcamH/VSk8POaQX9ggWwRjPVm4QVONyZr5kCMrqK0cjavVlQfJaPLc+zM9q6g
Fny/mnpmXB6Ft/oaZvOhTEz9Mw0V57OVVnAyly72gyjB2kPbfEvfK98ZOOrQOmHKwRp5cvtFACrB
1GAa7yIOKibvbaUgS8Ni2pRUHnjK0iFOQsJ46EueFRqJXV4O8YMvKET1WwqtsARjpPzliMvgK2Ms
Zy+hVWxK5mVYxOJVnFIbwTLZfsAmuedbO9mZ1QVwP5tNUdcZpKL+09BZGKGWpg8quNsbu8DnpCLJ
/pfXsLIrUCNR0wXo3IqDidAgSFSGCUQbt5EyL1mSmciEHLUvGsc7p0mJjLBj3pS7PjKzZFcMUl1V
Mlh7Tf/cE5yx69BDbLMyeqLrVAaFNDaRsEzMjA3B6bbC1JJFDG/naks6xWGpeO5KHHoBgzU9rEXV
YPceNuiLJMsJYBIElGRUSGTjS558Gv3uxqHA32ketxgu1xPa+XoLRQFlUFqeRwfzVqZ7iOgmSkO0
bYAEY7dhTyzqI2kLVwIprD0MxS9F1T+hqgHQ7Cz3HfEnlMs29A90kIAsu01jzUlgNra6FWoawMkI
4z1DtzboirJ8mrqWBgr8GBBIwmI4pWCt1WhDEgaqRK7UdNbK5QnvJ4oodFphWkfp11zpG31yFyxu
POVT4QSEkAG+nrzoydWLG1xn1kVZGGEJYflO8QvaJWm3erbUpCeQHTFZA1LHNiH9tC+fFIFM5NX1
8Q6zs7+1iIym6PbsYBZZcQs0eo3BzssdXH55cbzos9aqeOPnE/aIMZ/u5YwUkjA3PZwLl6pHx8Oi
Ndmlmub+glWHKAo5hkur1p6JNl8wUJ2E7mnYsmozdIeBAbzvjjdMfb/WnDegrH40vOUlbpw9mV79
DcfcmZuRo6xZjpGXD1tUafsi+S482Qe602o3eps1B5mrO5magGwTlsdEeiHiBW3XNBxvEdOZhJ8M
e4M0G7pV2RkcIhtopuF49Z7gq5BAmi4vk9t/ifr4c13nPD+1ed93t24dPdUDmWQcp+JPQgB46yEH
gbBZwth0bxbfe/YaPIO+X+9zNscAbDPwbsBAgag0/caymvtspDoTbaaFXb+AVc3B62H1q0fKM3EH
U3TwgrycFraEjPQag51AIj1okt3see1R8QR/mlXyzczxr5jROAeJabQqGC2cv5Ccyo9FnZU1GaR6
eWHLImR6qs2CAq/GIwqfvbofkVUeBjHJ1ZKb77NUxCpsDOB2YY0f9CNeF2R6ND855DTyaey9gkZn
MhypqnNs7km1t/zK2jXzQrSb1js7VfWPs1pQVNf+O9/rs7sqFfp3O23785KkzgkUsjoYxZyfeuC7
OxLy1KNV4f/ylPHCGT67zSuLA36svcMUNUAkquMbk45d2KNgv6VlDCN3maa9WWN6zwZOSwOk9V3H
VGOjUsLFzArNV2VamxjdIIZo5nVp28UbehuC8ZYGEL1HXtxk5tZIiuidg0yYPJD5M0RqPygNF9Fu
wR2jqL2teiK+VTYfbTUgWxyHC/I7yoo2QYia+5+wUaUb6RH8kpUJotzGriiD1LIZc/751sdwybtD
hB7lHqf+HVmrpNZPBk45epgJJO0jdePRLSuU2kU57Nbs1C2rOWlFxNltCyzuGZ4eDlPetc+Eteco
TMfFnLKPQ+77KyJPy2/ZqtmFRk4LJMP4Z6KdvaDJM4CHkWsHfV6GgpZ3UOuGxOXcEjGF5vLQ5pYe
KtVkAUpC7dzlsjuR+/NdLmDDkWEF69nCWNKLzuq+nSD73WWKr7HOAc/5Ocj/ohhDgaoscOq02+To
uc+jld2lBuLGvC5vY8d9T5xRu6e+loSh8/i307SrdG0fj/Q7is7mLGMn80ra5Z9CuInwsfu21A1K
wu52pn8fqDmiw22iCZacswyzCksoW8HYJXw8OF7Qu0K0xazKthYdEkLft0DWbIqW+TTypob9St/V
+o410tYVnPDh8+Bmn8GXHj1L3k0or48pkXwbjpBnluj35BJXO6ufthy1eJLp8ofd0GIF1FPtsui9
sfemkTbKwqZLzxfVtn7FLHz0sn67DE4eAtmtfA46S/VBWoK2yTiO3s6gx8zaeTXmeOYTDd02d0ZO
Xt6IY4njYCc08mkBt9ER2OhROp4SgLYEzVWfq67277NY8EV69l6OMtmgOFyeUFTcuYsPcr7RDdB8
2q5rbTewlMrIVK7hmDpw/YjGcLPHMkq+ebq8tItxzj3nxdQNuuIvnV7u+877roa54ZibYvvVF3Ks
Sn8jsyrUs4YAMDl8bzqVh4XIPyVSJFu5tv5Xx3Vu1DVNFY9eCYF28aaq6AUk+kLZgnM7q7M7lbBA
h22vnAmZr+W+g2tmnAQ1fYOstkDvP3AoH+RMpFLPTo7gHcyx1sht1U4VSVidy1zfOTcA12ENhE42
MbuZ8qLf0cVBgVP0dpAvuivZoWfZAzFY1N7CF+wHWCTUMS0kAxBWtS5gdqjsktJY4oOdqMi7R4Hh
s92VHmrPnRL5qEKTEVt9djgjzCwfRg9PwPJ1CSSTe2RHDT0HaIgaKXae9bnNJzfvsP/7LR2Lv8bN
/7/79ftv9eWl/Nb+1/oPf6G4YJ1Luv/++be4bv6+7tr9/uk30BvSbr7vv6n5+q3tC/7qX4ad9b/8
f/3Dv3N7/9iJZ777+05826b8r2nSn3vxr3/v37147EcakozVH7lSrH40Len/YtgFVstAW/F3E97k
l3833U3tX7iSUBb6BoJGx7W9f9J0p8H/c88dqaftY5jzkDeYPuqltSf/Q8+ddrC086bNj2VGbIcb
A+GEsMi7sZQI3uwu0Q6dtEFW4JdhI9IhEVrBsAa71JwlnxYQ9RSk8coqZ1kFMunrM4PFPEJ+RBeP
FJFZIHZockVEWJul/XKOUnfueTcaY2tiwrn1XSCz/JQscnNiTfnlNf8D+jiTaplC/1WJ6eO2QaJx
xZrhAtQHt+eNIwPBFRr6GjPiom451fbEBM6p4EbyY4LujcaqeTF9svlQiELWg4pxnBEMs+AnFjX1
oZgb+qUPOvAAcfKosnRqRFSWX4fYjAmc9F2qW22I4nRb9vGk2GoSYX9MNB/3/wpo7JJz3ZkM34OR
mna8k4ZLvL0be2N8WXyReLs6n/X4Osaag8YjL6VFUmeJW9to6VuRVquZ9lG31v8yhkLqPk8qb6o9
rUsULTCH7cCZE1auSG+xlOijt5geOA9Hj1PgpU6kufiVqvhzuczxu8Gd620NgJMOsTvLJqBf5D0v
/dQJVsVx2jJyJhzCWTYdv1un75ABMzlcXMrGljjY2DwUaByow2EKjRGgFVXcI6cu9qUqNYj6HqNc
f9eogajAAbXbWVEVSEs2dxJ/BQ9M40J971NCLWefQFmCSJ/YzPJnEgTzwCW3NzSxvoRdmtvfRDVl
V1Q0QHj8SW4qX/i7BADrsYNB/TGzaZ3AVcXX7KrqmPpVd7IiDM+6XlwT7Pj3w4QUHq1r7IaQC8iq
GR0KAALZ/PkRbumgAuH7/5e9M9uNm7u29aucF6BBcrG9LVav6tRLviFk2WbfLJKL3dPvj95/Gv85
O9kBzs0BEiDITWSVqorkmmOO8Y32m73ARgsAwuuRKfmQRQ7UoqEr7vDMtXTqWIigc5JzIoZyKjUj
3kVj5X86FDrQDhw26a0nTvMR9Tx+OQRM+sWfPB4QXWpoRxC9/NSkl/p906JTD1SRvAgzf0q12nx3
QHNTumdlnwn54BfH46KyiP1ueaRbh4jRFpF6hDgshh9h2HofM+rhxq8rfaIGJ+o+kPg26cxKmQZW
a5XVw11vxfY1h1ixFf0MgcAh8rxvWEYfCOA4Z3oujPfRVN7FcEuKUs2hO/hpBnLVmnxO+VX71JKw
u4rBrvaZKMQd/TjjheQKe62otu8hBRgXQDvpmyzj9J1PNN+NoxJ3isbgvSrL+pLNVv5Zw98Ig7CJ
3GPSiPkm7a5nsMFgSULF6Fdh7bmcKjqWzZqGbK7Rw3T2pkbc+7PukAPnktjnYxMi33tJciwZPq8K
UeLUNyJ5xUYBc1NMg36usz4507snnxQEg8ckceojKalyo9El9Y6imYLWcLq7zq58bYNYnR712Z3N
rVHExQ3PcnioYQvtulmP8OX43raRvf3T7iGlYCqaXscUaCti5KHM6gK+dHgmegQdW8X6avi1wiqj
g+nXd5OtT8iagsOppb6rcsAmkJX5XsfttiptJibDaAG5J6W7NWN9pHrLkd/Azqs7XQ7JNrcgUjil
NdynFaNnnHnTvmoUfd7TML0p4EWfJAj7e96Q8DriBHlFhTcWvlCx5jrp1lUxpvSIWOmutlLKxgtV
Zc91gsGCj52rRRvk1nez+jsdCt1u9goUhDHUxWZ0RgvCcdPdqK8iX9/jI2E70ccgfm3z52zGrFF0
8pJ8lRlmEB2eQBb3Zwhftxqt8GJWZvRGW12+m21fbqGtY0EAtKqfnSTTz36X+ReN7dn9NPaKB0U7
keCsFqpPPl5zqWgoNrhQsYdHgDcQeYsgHDoOrthwjnXFWEEaAA6TEuVZSeQaV3CrQfEke4npwJSW
8ehMLLgC6o/p95TO9En2jQrjQfOahENnmu5bqEXf2BayWEuzI88SzMayMr+mjM2HvLVxd1pJ8mQ0
afsQuZ17wXuFmAWnHWPSlMnntlQ+cq87n3sOhx91pVjTGsbwkCcVih5Xj3uiZHv6Dn48pQQzksCO
Sns4alHR78LW6C9914ijmZtL3kbKlwGIz220mQEm2kh2Ihnje55s9bvjq+qb15XuzwmzD8uOriXo
6EffUSDSBYSLlgbSaACrcjeNrb2G00klfMXrDHyt5bRuZOmw0tu8/6ghw+QkG8mVUsug4dGILfkS
qrLbVC7ZKM8u6ES1nTT7WVr4j1q/l69eVDrOxqqi4puIIm9XyjE8KyP07nqvhC4yzs0h9j1k6QxE
zWTyfENR6/JLZ+n+NfWK9pwZU7dRXos4XGkAcjp8JqmVoVfnLtNkX6pXD94aSCa0XdZ3FJKtWjGo
+zpqvdOs+dMPXahcLVgoHteA5aK7fOi0pzi2nXcgDtx6MhYsnHu1lIKyoashwcxhuOl0r4KaTFlx
wg6V2xKYObq5J2OVhra3cztEMr4TQwJAxtfI4RpxFYCj8T4y7OFbPREfJFCqsxaV9qOHGI3NZhSn
ofMtboOTecO8pgfUVpyXD5DkjTB2c6eA6pTJUs5mniERpYfIhGnQxCXR8cgUz67X9ZvR1ZBxZWXv
NCdFSMSdu8ELaBLXStq1VomaKK7e3rtUG312cZN31BjV81oNvf9o2JgCStmaWx0/0RMMvdhiXqyt
WxZKWMBmP/r3eUTFE7bNKhh0cfLCZuBjLywdJwMSqeWMR78zvQ1+L/kDXpPZwapBCqY61d2zfKqD
NqfBlUrh9lbPeX3LplruoU+Y+5H2qADurxYMw+zPu9Bo3FfOAubTKPwUfo1NxYNXaOq9oJ1wG2b1
my1zd6Ol/r0w4ebz9+kd5w7YfHBuBvSMtEvB+9SNdnBKk2JzTPuUDbs4+D6TuinAgtJ6czTVuLYr
Hm8TMhJfTYuRJs3sW8jZdGskPKwVkO2UzXJDobOQM+cP3AjqIiIlGXybl1KneY1MrFUHIeuiHc+7
cttDIGFKZzTSEsPdm3Cor67hjjwV3OSdA5qD4psiaMsp3Ks6DdkiZxSGuUZjZAc7j4yAbzbBvKrG
J0CHdWqTi6o4vvYtiUHGrQenoeV1mMVwcPSJPCEcZ64TjMJ8OXwXaXOOUSAzc5fp3FYwv3CYHjmp
ljQX6MNjTznts55V+bNlcga0MAxYAasmea2zzr+bM4fTSmSHB4q38JFEgADwOlQ8wZCMwwPIDdQa
4ozpMe2wWLBOMxLFEdOv9sx+UftDQC9saVbPcLNjFaAs5hT21J/g0mqOds72lri6OCOSThdfIsT6
WQIRI5LjMS6HeRNx8H+bUblTy3mKHLhNykwuePsN/krrWGSu8ZVKTbrAgUoFMsTOsHIL0iVzbx4m
zS1X/RCLtVSAtGsxfzQx5Wmudu/VCHo+mO51TjAdKZvtTNWVw04XGngx0FwjI8JdkhvFJk+jZz4W
saVS0wqYVNVa5BxutDwBDp+Ic2tb70bLUnLsOwUoP8vXWeahBRY5b0wxsAsokAfwR9UrHHvlka21
YP/mbeOonI4sHa7xZJkvoiEyGnhjVQS6UzZbg6xTMGsjafZMifVcTczgVkHoCGLOnKTifdLMEeER
U0IB/88Pbfc6OnQE106J35Gv34fWuhvy8+ETLABnX0PuOyJg6+e4yJN1Hw1WMHsNj7k2Tg5J7RJ9
bLs5wNluB5OlhlVdddGlJMe+9bN0uto6f1zq5RsqrwvmhLrpEANxWfzd1Pp/oT/82UwNMsPEdMHe
DnaFx3z4+2AYh8gHifKSQ1q0jHXaSMthM3vcpW26Sx4tvZSfNWepkkc20PJ//sv/FCNgKnVMRzfN
JRslQPv+6Zfj5GITMtfJwRjptZzTBnZ7kseA2vzs4Z//qj+FCJZfRRcL/12m338MByY4oRwgCfyq
2qTOimtkIpM9RdWPf/57/gGRtfwizPA+Qz9QEsdZ3vC/m7SzappworjRQdXoxoR4rIOjfnVMJt1N
NhlRid6P2YpPVvFRLwQr7ipUA2hhvAzX7NXKzT9/Sf/4ES9OOygnLrsJDEt/mv2V3nlxx5SBe7ic
z/pSjyXShSVh5T5eeT2Km08ghnzOBp2mv373/2tl6Jx8NlVb/ex+14J+6Tt/E4r+f9KPSGeSwPmf
iTdXHtu/CUf//QN/EY70L7ZB/ovcECVcZDhIqvwBZvesL2DRDcP+G2L9L/qRZXzxXbBM2CpdLix+
7G96kvdFLDhfLnMGUL4I/5ae9A9UMtBnxkKLcQ2BtMvN4/cveTiAPI1L2z702BDCtZnOGaM6gWnb
ordCTHb7Sichmg2phi0SREj8lz0NCMrx2S4pnLCclMYGQWdPNIKk/Lt38n9xT+PVmTp/Pi+QvJDz
5zI1X3kN3nXfOqS9RY8PYtNN6nG5WML41sskpxCnppW2rStUrn/+u0kk8bf/fTyFh4uNng2iCAq+
Y4k/3QC4jFkWq0Qewih8KyTtDWpQiX9eaHjO2qlt98Sdo8TcOTnuHXU6eDvpefk6zuX83VXseqnP
mcQxyrFOZHBQMNGAXd00snLu3dirp4DZ1z6EQ9GdjFrAr9JrPArs1+GWFP4SwWiLa2xOwBqZAo0A
HK6c2Aq47lopeoJWnqKLHjiqM5LQc8z3yCPwUbUpYnjrVXdua82bpoKgR+C+pPnLKjnld8IDkyNZ
5gQkMdKAMgn9VWsaDR+M+6QYI3KaUyRmedepS9a4Y7TRsLj0q6YS/X7SijDItFmsUg7YEw6focfQ
SuNNUMfIRYU5Tm8l44a90lrfOMEgCtdOM3WvHgsjQBN6TksflWCLXIBDae9RE7vFz+DsRt9MAhCM
w9KoY8oHX2npvd6yUFyn4ITYL+oOCRWC7jj7Rn8zKNEk215QmrviuOg8kNqJ4KpK6eQU6cTdk6Gq
GMHZHdRhUcVYF5hl9wDSniJRQwwwsunc0rcFHCFvVYZdxnmDckNDIxs2L3vcRmc9GiUmoE6Mdqu0
mdnq1yzG9jZ2XKYuTscrRo43N508Ohqd8paVzbhtI2k2HL/jmeUIRmQOgqCnYeg08CAG+wbQWdvN
phd9l7HZb8kYbP2OMk+uVB+nhFs8zBSzCexUKj0CFk7Xnt25H7Hb1XsslvPGz+uOQHVTzVuWqhHr
kNREIpC9NQK3JjGzY94x7kLNY7rwjPBFYKnbe0O8nHZpDvlhDXp/NXCb2Cvkj+IHJINlbzwTsZF2
giPWR4zEstTPNmw4F5/YmmvvMY60VFxYn+H5YXYrnOER+1Uy0qntwmcOKEWXUZCOIU0mXt1l38s0
pl0cI2+6VCcP37OspxKlz+ICMYPgSq+fW+k3yUefUJm9x9ljmde25Qk2q3nJ5Yq0f3NGTsinyabO
Cz8tc13oq7HhqgBG/Am9can1gr+CM6yj7nTTsQXVNr+a2PvJKCcc1G5HGXCvzcnjJHi07yGloppr
YUmmqiqbIiIjROPuYrLj+IQhbJlvJ5s2pWjIaI6SPNrjpCtPTQxFZi11UX20FcElg3M0X/VxKUSH
w/BA2cZyM0QXZUmUlNeU3vILVF8KUKGc89ua5W8DxW4/NuFMI5S027Bd4T1pX7vEoUWmgSGGLhbR
kiOXch4yLZQBUR/4PvQmyrpv97hZ44ELeUMr2aitCO6obzrLUh23UWMjeIYDanxt1tVH01K4va41
OrF+3cqpoOF9slLq0ejp5D6aaV1/GRNzfslbEExVkA0Ch/tuDFl3zmueBMb0YSsFxuvoYWfgf7KI
wDrfI5RyWs8rYx76tzLCq9SiHdrlh5q6gq8OYijY0Nm5yNbgFffkyLXtoDrM7AA4MPR6Zn6dyhhS
GgtdTCKtkY73KonMqwWrpoFX7OXXxs6xVJeRU9lAfOmpQRbozJXeY+A5wftx0SZ5BXx3qd49lCxP
ejzUDQvaWdihWoNac7+ibWBY4M3J/CCPsOusK8+hMAtctddQFeQO75WhVVB7Jh/tzkmrVQggjpmQ
I182tNW31uieBWVEh973U3tn0Ctxr4Bg5msNk1y/8+jPtlYGvVM93gkfb7KdhluDw/Y5Fn24AJSn
8hRjvXkyMzUCVoqV/Wn3JdpqzwqQRqyMMoVKg8dk2OPJylPoJHEfs/cjOb5CqaVtTHq1vfHGxriD
1oxSbJqzu+ILpD1lPGdIHgp/6RHGJcTup3DNgHABLnRVmezCp27paCoHMXH36520WXMfjwJ8tdZ2
DLnht4VoX/9zcPy1vvzXi8d/FQECCkwa9LfDIxsJTvV/OTz6X+Dz+tDcFkwiM9cfJ0ff/kKbKyxE
xp+/7hwt/YuDCZUpjPMkg9jy7/xlB+l8AQ7DCZT/g+6Rwbb+nR0kPN7fD0bkdRE9mL6wAUKDgVT8
+6GxMRxKF7gfHmdbx94Gmtrpu5UF6YvNv2P173pUuNDT7OohqafyskR1VtKDQhaUvko3hpvoj2mX
zdOmMcfsGvOkop1FAw/luw2ngEQcAa0b5BuSWq5tDygAA5Vv4T6BekeNhR3f9flQnfSIjNKqMvMT
uOTs5lbC2xW6H+9CN3R3Vob8GUSFRmkrM/BuTuLmQCbJOat28XhQeKMFgntVQ6sgnZs8k53XRJmV
Clwg2wEjdBSIWIEZ1xbfEh3oD5W0YDQn2jAelP4ty+bqA1Oyd54zEaIsjl6HeESmdSCItM3C0bkO
4eiRhnX8XA+WxtIDrltrnzWm9jkgC/1068S/irT0DlSEND+i0QxlEBe1cUviWtFQIJoHq7WGY5q5
OvFXNIUi4GH+I9Ur/LE2BDWyDoL7C2C6S6SX0V1bz9on+xnoqMDHCXDOsjxMiXzrWdtRSbvA2mKv
f47rrnv0/Y6Ww1ybm28LBe8NTwL3SGXjeGMbliqM9D4ABq/kUUzQeWXqCTqz7WcuvkGj+ZAkfBUr
s+GVUQZPiyrzb3nSdXt/TrqtgX7/OesqPyV6c+VuYx+zpquPPPrmuzrM+6C03Xbrjl5rrhtcj1D+
J8XRifVF9obnFjs/75LiXyu0liWsyO8mww2pQCkc/tDRx+JjhOpkJLa2T2093kHqzp/g28SvWZeg
7LBTFhgIx6raFKwmDGzI0A1w7IuM0yhfQAIzljory59bOh51QS+LAZ8ynnk45hERoWBoyxjZSyAF
wgQcfiacpRCrxgUBUebEaOs0Lm8JNL+VhRnxFHEsW9MaChy+8YpzTS/KydSEwQaiGHDFswPDJYN+
Gr1Qs2I66OmR9U2OAw9Vtq+4DnN8mHS2FPu5nkncYjnDBeaVxgWWmX8fhdzBB0/bUMqOrXjqOWDb
lyT3+09aULOD3mBeH1IiQ+u+VRNO4Xi8m2eyJiRVu/LZr9LwTSucSDuSC5Lpxi9d4zsphFatYn1Q
Dz3P03DTT5nx3rHox1JWSnVvqFJ+bQhnB349GB8ZVnMMc1M3PbSw0bw9fboc3RsPLTMxJw4qhWCL
FXa0Ga5UaIgX0evxHSOc9Q27oU6ZM0HWKHAbFpV1VHpfU1d3z5k9Tjo74cx/mslIkBwg6rb0cOZ9
vmYRUW29uCw+iCL7z1gWvmn6UDOONYK+EWf6YdcNAbvWMKpyE3ph+ZZGGJyCvEnx9bCfat47F4Pp
itRcffDCqltjq0ep7XBenGJzxDHbNfdszn0WcAnXMx4gCZ2+sTYeOXnmGzb4c69aDOt1srYYCzbz
0FFFXRnu0dZbKJQiTj3eB9Z+lVLc1jBiu4HGrLrr6Sp9MHvN3lWJno1rze9CC/R1o7+bTBib2eKO
2ps6w6FfFknKZqTOD9Ek5IVTBnl8vxLdQ+MlFm+sW6Sv1GMwE0qDnA13tFAxrdJsT7/jUH/FXgD2
zAJ8sacnIKKBQp/aq9U22mdlu0SNOG/1bE4mjZvLTOVAxV6Azg9m/63mxfIrrQXDD5nHwzujo3EW
SP/Fphta5i1hT03IACkkSqwfZmtqJgvs0UMIYFCj0sfQ68coa+s1IuBAzKRJoF5mcu2U7tGqp45u
jRKvAn31iKpJeEgzbpuVYcndqBdPrHnUrm3QjBMUMZzTDYw7OIpTSWSqdzbAq+bvM4zDYtMbjlxX
QmESqOIegqnupddRp2lE3Vm5dMqOmNhQJ6+zFuGunJCTM/3NmzJ2PNjE8bR0dJtPbXoNR5bbpp86
VyOFMTkbefPgFLn+gBIT3bgtjgjJ2XxABH7BJVc+SHgnD8poQ46jSRq+DNC83gRZfWzqbPOPMQyE
FySCxYc4cFl5INFvnNiLGxoPa72ooFszySzwEkS5cPgSwCDdx22bR14wFlNyUaaviEK4ki1KWxSX
1Nd5uU6mbY02xwLaQo7gUsd+tDKa1jmBMHWuhAPNs22XIR7SuQsfLa9xDmmSDU84yTwoAz3ePDFr
05XOG1XsOk1WwCGm8OJXdf1I3s09RPzhn8SCaIKYGnsHFZkS4FDOX1nrjDRaSG3eR0Y+YVabMHST
Gt3ILlRQIm3uRyox5juzm91DnLDJK4b0JnMFdlKa4hpWxEa5yWb0UM7hkpkyz81YRRXNtdbShqGq
WwRZdLe8n09NNRonWlXxVFiau0sphL0yRPbYac2BYK8/x9/DDgBrMuINXTVyBMZs6910nNjG35tZ
M+z8yfcPvaHalyas6Eg27H7P9eRMRFKrBnu8S4qpHWgVhWEw6Wsm9hgvrfDl/SB0Zpk2FX4A89Rg
xk+ofpW5dcXnGp5n1x8PLQ9GUALmcKE09FOvEv/TaIVZcTK35VtCoOCrPoTZoa20egfxRqNZtOdW
w9cv5iFt5cIOhK6726RPsxs5rOFr7brDOusM592sEu9qTiVXXrzcNEHhmcluHgYqh5rGNKvHcvLf
4M7C/uxjL65hPEqFWlR6ZoxxYPDfEy3MHtEnW3lzGuxwe+FCzV3NjpPZAG4NqZ9MBzc50RWj1CWD
QpzQdkpjj3GqzHl6bGS0Hn1Be7KIHXdb+44bxIBKwyCNhvvZMElgdk3eFnvVafGbXQs7+TAdLvEA
xKxub5qBXC2hIGcxQZ4NY2Txs6siKqbUka+s2ZBJYxTS2g8Zzu+cfcdXQqPlZ9qP5otPIvnJkFF9
BOL7JEt32hRCFgdXtihjikoQtxofnHx+5wb400rij7Rz3l3kum/AHjlBWA0p8dZW766vpXvH9fKb
NPLNYBXaiQ8HGAZVjrhJOvlTzIxkq66WGfYMskCwOVVCLwWbpHthD9kUKGXFclU3RKKePEc1m2I2
5/uY9SsEU7j1hfbfUuR/tPd/MUItvST/VHt/rFQX/5/gAwkzKX9DKfzxo38MUq73xeafculm1Bfz
5t9GKU98EQsGcVn1/DFk/dXD+cXUsXoCKBIOzeh/B1IQ5hfycbrt2rYD1VBY/9485TOZ/SY0o/Xr
8I9c/k32Wlznv89TLPyRDNOk2o9QpQcS5ZkYAnzN/i4uZb1lDQ83tYxS757JCKaxCRDvMjhE5vo8
9kghCAXfOUzEq9PG061yzPKxb53wK7utEccACdy9O8z2njMS+tNSfnGXaPS+4Megu2kYqdnGDD6m
qFDcGHAo5Fp8yYyKBFCO9fUIYC2XG+knCAwNsX2DpLAT45bqU9I9hYJw7PqTtc3A1V1jNJxbxj4S
78vYaxtdQktrQu5f6Ml2ieNAxGbMwqGlvLianLNJCVMNHJYiQwV37jjQtnXwx0QvSRZJpsmCF7WW
Rdj94LdwFmgICRlUrpYtbXe1pBjMdXIqFCe44OiODnZWZMBsw5Rm7xOS1O5GABr/mfCB7+3QHm8O
FiBmsjkJv8+OjSM2M4b2lakJGFLIK3uFVty+loOePfgZ6O5wpAZ6UGH5RItyde1ajNl3oxwjew2y
QWcujV0PlG+RG2GgG5IQFhhs7x7T+LSRTs0bmRohh1idEm1mhHRc2sFmasojz7uFOaXOK3R33ViT
qbXKtc9wu3Vx7KxsnqBjTbMXgQb/ZrNzjk+4w+19y/u37VEVT4Q15W6O4+EUK9/cjnGPVwt7TvVo
GNK71yy+LTQtFpRPe/a+oC6OuB5eFZrIrAO8P3FkLU+LgXKra4ZPQXucLRopHTc1jhbHFiJnmbLW
CWuadj9rBalrZYgts4/8NtC3+N6gLr3W+mSBfpoldY0ISsAKtcLbNF3cOYSEJ/9+rKlxZ6fqP5rY
yUEZzOwV/LEhU2b34qsJM5z0XK7Z5rpj2/BBTs4LgBX4p7oWboSVQI+wiKVlQjWl7OYDZzZz2iWh
0k5muLTXD8jmGwGIiHBji/2lY0zNYC1GQ60e0NXt7BSL0b/VlMrQXdM4znNpTNY5bhkhmPRziBHk
sTBWY/o3mlngK51wI67Arw71tNJ4I5r9ZCeV9y4RM1mlUGtAIN8RIZ/PsiEB5aLksPFcD3swYC8k
97BqtO7YObXSDzn7m+TVrFsfggL/WYgYpv6GzqA9TmTyAjMLz25R9HdJ37WvVJRdcC9GJ0JyHClS
W0s535oAryztiCnZBYhh5voz6Lhkm8zL7Dx3M4nHKdvq2JBXnSDwI2eOq0lnkr/14+rMdkhiou0e
UmXEYPNrxk92BwbhL75DL45DJnPP5a0R0hXhrmoaaOH4iIqa/ZNRr5l9OcRnlMNpndlG3+2S17Cf
gCSpVa9MtZ6gN96B308PuPEI5volEC7v1KUth3z6AwLfq8Yj6DW1cccE9j7zIfGtcTdolvYdIsRG
0mOBMwU6lWekuykxcXnXuP/aaXzs5jZaQ2ZY1hv2i9E0qLpKoVJMqroOnv4A/cFcYbLhY2v9eB1Z
+AD7nBSFVzvRNizxtaV2eaeXdfsjndyLPpvhO/v8YT8OMn8s4ZxeU6BvAZZ0ljd5S+ZahWK7+IpW
QxIzTTvzJZHetCOv2gUxE8yWsyz9X5AysXrj90uapqrxt83vFYGoJZV4JY58pio6RJSP+yATVbMD
U95sU0fTz00TDlenJVOVoDSj3sodsRZvk4RTuK3YH2H+shkQDFPu56pKgrzvmdmKxEC0mvqVAoK+
COhrLOkJodaJWk/siuRGq+Z1SOWw14uoe05V0/HFGLRd1Iw/CcjkO/r9pk3X0IHYG2b4lcA2/a5j
CN2ZTQR91lAi9INy0Kb3orDsuxIG7tb3G6QR6jWTHUUR1tELaQ4cNSoPVR3DUph5NGFDAchpWwXf
Cmd2yYlJvN89K5F048mke+AwGr740uaStQt4YBVJ7tn35DfgAlVGIDjJ3mrC4UjoPWCPxPS2RUv1
azX39Xs9hPor/ZPaputholfQdC4cdylKlQOdmqJY2h1VeW6dUbu2XvTiRrLQA8NniMGx5VwaMzRA
9oxdZhxtup1OflZ4Po2DzPp5l8AbykxBZEA6yYwDnF2r3VkVlk1D0EiIsW8uYrysWr0QjVk07Vxa
LAkZRSyiiChgS1faS1fr7SvfuBL4iRrqOx0pzwnT6n6cO/0iqM5Ye91iK8n5GljDVh/NFuREDMbd
xHPXY8AEtuOmP0RrFT8Uln4GbLF0YnThQEbScqZjiVRMb8Ek7bUDwOa5Qq98iP3M+z56KtrUPv4x
GZpfNV/9TJIyekOlw0I7lXR4WvZzadnamWsqC5DD+lVvcJ+bJxk+R421G0X6NXQUQXdp7+aKUPYc
ztgCkult6iefHoLKXLsuGiCT/aoX+iGLRxbchln/iEIcpVmqVWsw3+m+N1VZEeCeLMg0oXHLW6eh
8GzI7kvDuZQRi7WCzfeGOj2s9CaDWBcMMWP7pjWK+RJNXbipi/a7SuMn/M4cpThfJChyq0H0+d4l
Wry2Qx2CHm6z7pjZcjnMEMDtLHYnZJvFJoZE/WFm2ZNmOtVagG79Gptwghiv3B+N0Tyo3vgZYnDE
niyx7LrvZW7oa3zyCa5W3T36Uzifah2OgCvkexXhS519dRzKLOTeWdebvpToIFEv9uk4FQe4Vwd7
QRmmjvGcDFMG24NW25KV85ZZ3d+ZZNCJqNEg0Of1serGR2uOWypDAALnvR1QvTt/7zh/Bp1Q1WPo
jT0whpn3OizEtM6nst/Y5BZXU9kW21FVxarRvM8wMt+YlsJ3Xdriip2EzhDPvkcj4ntlf1IDCb9o
Vtj7mPLu6hK6s5LmD7cYiAcY31svI+6neEmBUbbD3qtp8ATlY20SCZuh95x4x4nFfaBHPQLBN6Rb
LN7jleKT8MZ4fWz40ElF7pIYqskEQAnOAl9RuljXUzwi8xqpcRF1+jxmtfMQjrHa1ZAx1cqFkvWg
YuImIGhWLjIPpZEV1aqjd9Jk66xbZ37p0oRxnsIFo7yyCKSuc/DvWHSS+Y320iS+EGv6lS6T6xKr
yeOuDWBfrdK6+NrkeB3ndnwaWnWrje7ageHhtAZhy5knrvtwDKZJEd7pVYTsyGVue4gsa1skNl5F
oGsnnA3eySlkCeQJos/EthdZqphvZlNmd//Znf2vdmcAfOn++p9NV5cf35qPNvtt5KMkb/mhP0Y+
dmTMgATzFsOgbv/qEvtjfUaS7wvDG+V+HjC8BYP3V9+VYFGGEchzuGmC6v77ljH939mZAWb6fcbT
sc0zTVqLd0sAcmdk/M1NmAulIa/F/Ynbt9/H7ItQbgjqCkumrIVp/LEmsiwA32Ms4ItGly1ynb0I
d+0i4eWFh5pX8vLPXD/OFfO2cxp/6X7dIgGav9RAUzTQeeZEvVmLWNj80g0xDSjcJV5yMRdZMful
MIKbNTc1RPEANJG4dIsUCcVTbvXeK9A69fLWLZKl/0u9pOMqewHFNhyX5gy1Ghehk4gMrU96rAFr
9Sr/gWG0eGjMjtgUImlL5RT0BIRTR9rzA3ps87DUuGw5maNQht240QbBrbr2ZzL/Igt6xxg3Vmwt
JiGiXE8KstGH6xaSGuQqJM0xg/WUsm5v8OTjV1lkagr0Kq3XIurNrR+7xqNry/jBHp100+tWH600
vRxPTTSYJ0+2zzh4QWUatHbA1unh/Oqinp/KjkteN8Zv2TjysBB91kJ67pOTTEoWkyWz4FfaxgZO
qXyGz3mWFhdv6GMOwPF8bAocpKt4EhRI9Z67UETBp6Shltwwa6R7LY+upPPTLSjCDOKeTdbZ8f29
PlTDCZuIOpWaQceiUTi4ZCg0epwWqTVjARJ0SNRXD6zIfsLsenalPpystpz2GFbFBwnL6gggp3uk
SjIfAQRo2aY0Md0QcYDThx1CnWfEPe6Vrram/aS8p7tbPHaT1b1Dj8x/Thibn8xeJcuJvrwWra1d
ROJSCIPKzHvFGgKzqX+TrVe8Ybbqt4ZXl+uSpzTZxAz0tW5rQP+ake1R214JRkABHrsx8EWfSAwX
U0RKhljfJ8A4dmYY1tHjcI9RZDXCWdlYThnfl22vswH2ZUeXQjGvCr0CTQB5HZyK9dGbvXf3qwbE
EnZ9sRojClSpk003Z3qs2mjcjoZGu3iv+empnmHT5lHt7XU6Sn+kCCc3vebGn2TRfM3Ia+BbskPt
02NbXKz+i71zaW4bybb1X+m4c1Qg8UgAgzvhm5RESRRFWZ4g5FIZz8T7/evPB7rqtC3XdUXHnfak
T3QfSxDBRGLn3mt9yw84Yi7KXgLxYt7e3vB6dmhcheEhSlAC0TGJVzNI9RNYC/0FWclwK2kKrEOr
bu8ip2Dmlxdl91hpwfRacpxCDJQWw03B++jsYa65n3UhlVsE265zmBKSNMQEKERWYpsNFo1uwn8u
RIaOA8rZtAgJ+1rJunESOtKZxrTZlf4eYIi/N6AhUVLEdbqAHsfxxKcJQdh85asL20jxMGbYAjO0
cmtGWjYdkEK/c0KBSh+HIL1SBlprBP3lvQpUcF+FlrGSpTQ/p8wOQUVDiHmp6WXgeHDb8Yn2sBks
iTHWyLYX4c6WvqIZRFd3oTRyoZedVtrdJsNiSf6VCc4O8U+ijhqekIsjaF7Rmclp7lhl6bOTRLhm
JpW/U1bpaFKkGu7MyaG2xlwaJUSZddol6GoSYmMiRXzc/8EA6l/EjBtiAuY3A91jMGduMTxy7hUv
Ve1n7RLGQVWUmxSBkD7c0dJzOVYSf62Qa28qEseVh4hrlIzhB53U4ycf+MIonwNHcQxu5gk/REDS
PbLDVBhgJJeNC4SvWFmdkfRPVTwE7u9WkPghL30n1Xv7WcHKLZ01Yhwt2Wht28Tvo1MUIsFty5mU
Fxcvt/82gP+hAYz02iMv5Fd1QP+v3ZsqaHtVf/wgpPn2k3/1f6/aGPZEC9nov5u/jvEbymfqBt1F
yEK8KLaFvzC6lA+kIONid+Yy4qrb/lNNYxm/IUnmn8PmndvDuvmfVAYf7QzI+PlFBD24LHn6vx+0
NJYmByzfKP2IUcRqzdloYcjg8t1N+RsdNR/xhwbz9SKw/YEH8Dl/ylhp8k4rSN+YdjgDS8rYeiKm
rXOWuGKb9a8vRcX106UsbotjW7qj2x+TVXLFjhQH5kQvOyLGLY2SG8MABSPyApEJkQ80ICsg9ZNt
LUD65f9w+Z9uJyp2YnKYwyGsN+n1/1hmgUx07R7p8C7O+rOhnBcXC9+vP+H8K36Qhc+XsD3D8ajk
CBH40K1HJz22ui/KnS3682CbF0TO+bIlXoruW/nHry9muqz3j5dDukXkEMkMLk4CDATf21DMoMQf
CK12hw29POBAF8US27TiiMtmnAIitfy+RB4RlI2+sE0QTIuSmSiapqRS1YrKKeJgFfCSQ5SQ7CG0
eSR+5p0HIAfpVr5gv0WfbJSi6BcKEUBFUbmHHmR+MeJ+y37cYEKdhaJVoxuXsfYg0I9eqxAPYucM
y9ZbgYI2V60+DhcOTdVtJIM+WJhUWaSElp46S5x5L9Ho5EhCKtzTQW7f202WnCQtzUVnQVgjDjHA
xo5qlu3aR+vSlgxx7XLTtdO054VyB46o25hKfbWc9JRH1u+ALh8bdEDL3nLVodCHzwHOay4Ry7Vm
8zsV1oVVUkzlNkHSvKxQfdp13P9RhV65d+LwvhgBVkdeThSIodo1FZk8DrAHOf1L/2AE5sXRhH+I
Ef4uy9qZ4ZcdIQGadx6IJFiNIo7pWZXBuZFQgFuXMtLraE/maC2G3u92YAr8dUyq3l1Wz+d5uEA+
+Vc3NniJZN3TGR7nV1Pg7XnlgJCNyAI9lw5RSyHHk6XhAvCnQRDD2C6ELzYI0iv5bGWO9hImXXWf
5UCS0YMOxjkXSXeTVlG7003OpLQgyWugcRPe0NOo7vKUKaxBg2LDQJglokom8nk+LuM+Eyh9WmOD
AFu/WHlCfntXDuCEIqN9bSMdAPBSH8UtYZ/BOQrLaZ1FuVj4WFhXYSln6kOEan1ijnNLa6x6LKas
elBVfeuDp37F+9mcLeiCO0A+4k4MptypjLXAJDjatE02bDNlvoZJZUOhiqDAxY45kAseeY86CrQt
aevV3RRo+UObjisDQdMdwIeCHk2R6puK/uZrLm3qTEADVPeDHW0rz2pv8KnSKZlC+RAhMfN9k/6I
3zhiVrZjMU9ClAf2y9AxVlB+CdKofyzG5BkgI+eGLta2FujCG0yACXmUHSFILbNuUlLF1jDRACBw
oe8NGm5vF3V5M+b6nGIQ2Pm9GnlvsKIJ+CFVNdAf0cSPbzVW2zlqldNeEGs3TSCNLeMIyEoMPTIa
pmQKYBp20JaXXC2gR8zzAosBTiRZUH4RjodBc/1XN2myJU4Hbxv4fn8zxHHMALztlxKAyZZS2ufZ
ZwptWDqHJr/lZGAn3sKUaX+YjFDczpP8jR8T15vDV+TcEGUr6YRvSBhfPIEsM2ga/RQx/NgZjGag
e99qbho8JbmOysThTgOqO9APxV/tJxVWC1C8ft8lq9IlyFRO8Z1WlxDnUOKtCM14J1sUETKRelhW
/KDb+6hO1kLTHwH0bRqUH7tYA0KQIyvbTgm/FjtJ+VwJzUGVUffaqiirfIMy03yrO9pfOTOXdT1s
yiIwz7ZdeMtMJDBHMqerH1qtMNEe6O4+Ur0J0DHkqDHX22EImWthW8V09NMECbnpF+NzLtz0lg1p
wrzo4d407NcqR8ZmeK626BGILfFDoWvUw1vsNduQFwDCVNTn+EKYpqZKZMdaufu0M54TBYGCzjJ6
Ocy6VuVqaLKQn/qJ5t4FfvKHj14R6Uy9dlrDemt1q/gSt2Z3X3Bc9xZ2yrPHliDvo5FjhidFupfK
qHbIEJJV3k/9p5yT8oJqiCvrGLxpWkkeICB/Q/zV45jyIuhrnhEVWo+ktEhst4xKRaqY7eZ2aiIs
DJu1xA3NcyKHd6VGxDRllnKbs2WClv5ihzYiKQ8vP4e1dIb6D9aS+C97nbrEbbWTY92mZtTjOyqm
jiOjq+3wK2I9KZ3f8ZmhXuo8vvfSt2MIZa5zTutBbMn0UMh9rXHpdCMhOokFz0164Q72TH6TDy2j
WSR49zISyS7UguCza68V4drbdAy5/V04PAt2rhWcJZeT95ieTdJ2l7YuQFVoTWI8WaVcS0JyXhpG
N5+HToZHWcnppc7MFVHdkOfjoqqOrSgaIKUxKw8N4A6VcLUA+q/R5cu/ZkltYCCqkg2clnrP+7Hf
dzFtZq/EdiBvoJeNRroy0rr9Vlf8t8j/xyKfuKnvqqKfsjKOf/T/OvxR1X+MP1b41x/7q8I3f/N0
QzpIE3HtfWvq/dnuc2yqfDY0BwG8/gOmC5uliXIP1vVczjmzjuN/JfPubzOtS9f5/wD+0ukE/sUo
e/hWDII3+8Ys+/O//4vsgoc8ypr6//4fTgYfqjgPgQfsL4EeEB8Vj8OPVZxRkphutna18zoNxEVW
mXQ6grxKbkijt28Gnbn7E1NzmFh6FLb7jgs9hoXWqW0CZC5ZVowI1ALWAUAGvzUBmsO2MoohWAbA
5qNHeB061MOMVGCvZItBCncMEoGRH7m5fx6MzP7EY/+WokEO+FXnjufzqUny6bGuvDNKZICQGQeC
RS5T7EjEQ6PkpX66a/uZzMWDLE61hJ7RFI3+ySOSWuJoiYxTlvXJAUEE6BLlQsuZre29dHDQ2c5w
VEMOW1AT4uRPhkacguZ9rY0KgUSR46ZZdEx99kEXI0YF/wL8q4NTPfW1t5ysOoaAx426pkBWTviF
7x9/oFbz073o6IQAa3C31OseEwPV7icQlEvHBC2D2KtHUG7QmogXUnnKe+liPFzLLHWZtyswZrLo
UB4YHhgltKQ7VK3VvtNari7cvl9A6R43ddR4RLAjLqUr41VQfCPEOou+5oBTxS41sFEE2mvbmkBJ
GgLMF7I1xW3l1p6+7W2RXsYkhRPaBa34VKmr22rQ+W0p08N7t0i1r1PYe8vBLP0Ds7PwXWOzPBa0
MLbXv6+e/ypW9jzl5j/3BgTLbJEppnCORGG60as227bt2AF6LibqR24y8txmnSFRRhjTRAavLYTR
4aJtkqS/JWspDEk+F8m0o8lUmZvQJmh+a05zuRH74IgzLU8Ok5Xvu8riLUnoA1slpqxPhaa7csOI
0IXTzHQcsZ9iLQAKP8RtXa+4OojsurYjFM1kn+RqSi+VZqZPYVGNn8oirG9dCNnnmEjFDfTYSqLr
Kc0DYt/gxi+R7MdjQYgRUp4bjqzREiMW8E8kpRFHFj5kPNFutCejzrZwogBs2SUgckmKwgz9R/+H
y2vrWszW0tQwv/YS7RNDLaWwQyE4QQ5gIIPdeLHeoHBKc36X16ZorBBNoVm2TOgUBHNXuROvG9TL
J19541009cnS5BWyYm7r3ymJ33GJCNidXWBiU6WheUmp/rfKRQOAyDEEjz00kXK3idDrJzyJn+wm
hSNs6y+ZO4zxkgqbfnLcTho54ySRq8CfmmUNh2ATuRPmMccolnjHIF/4rgWlFC80gNo0f2BUpR5r
zYR2N47gsiJLHNog8xaIA4K1gkA548ubteFZ0wGsUIKb0ejNZZ/a5vMgJIdENUJQ8SuSJ3q8GwuL
9OglxtiIRYVKdZORA7g28gbktO7HJLz1tbYtC7O+QxCLtBrD7g19SfuhsQPA9GEHDUl3cCJydEuZ
FbqaR4lAZle76gfd+dRhpLjzhQh+H6s4/gO26L4a+eqnYmb8kdLXo47KGS2OMQFsS52feZtKBtcr
La5A/we5Kp9KD6IzthoRrtuwI1JFS7LpGVCTTm+yDI8dh4TDpBf5Bf7UuDVKBzs60Cumo1VQ6PD0
xkmgOEsbKLXYoddmm4FE6dkoxKLFkrzqpBxver/IH8NhwvfO5zeJ95qGeF+o3KlXcgqqQwvhh/Ov
nIPBeirxhZrTyhZ62cJgDJ2cNL2sqJZVaoRnCSmR2UYKDtCoVHzT4XMal12FYk2PDRj7piyYTnrd
sA31IFv2o3ojr65cV9FoYAcqnWM+tlj7Eli9i9YIsXD2QwyyOsOFD4Zkqh7I3UM6m3FiREQ2PaK5
ZVeqZeu/XneWMmn8r96gkkOa84QaYhKYhuanCNWS/TSgcb9UvXJXyFDYVruZ+ryA94iXKZfZdgjY
nmkAGxaPQ2+c0E1zISBIA05qNNEIUZLprtf7DkNNr3nZkS7weIS0nY+rPJ+aNX6g6a5ykRxea4D/
lkv/XC5JekC/7om+Ujl8KJbmH/qrWBK/0TwwEKHBEvnTRfhXseT95mAhtHCYS+K0r2PTf7dEdRp7
ZOAS6D2PSP9tMMR7+P+RLPZTt/IKXoFlQ3uHpuXHBhvG1LLT9YDXD6F4qJmywL43UYIcp7T/DzO9
LZdr0ZGHpsIgCWfwh/YrRRPeOFdke8fs8VZhFj9yHvMuI3fgFjLkP4WsfrBOztcj59QgCR3CEkXp
hzqQd6HhFKRBQ+AW+G17veAgR0QZ8eGDZe6zxgc+ZiJ7O5MAYJy/Wwd/U4Z+LEK5OFWo5HzEtwfZ
4sOHLTW9phrjmDxVJFioVNUS1H3n3o5iIkLGn7yLb+j/9JF/6pdyVe6WaUlyjX+m1jR1E1e968DM
VKiRE86f7x3OJlhSc6xkoP+nQbZg6AWLlMuxeml1fewBx7o2MMWpPE6RPgyMGeE5Ur2tlWtqn02/
k6+/vq3zaeXHFq1jX1vBTAu4ueR9/1jcj7XQp8Aful2bD2XCXMsnwnOaSh3kV2+R2Tzihjm6aWbt
HRx1J2CW2SUrCqdHQ5JMsCGc2jkRrWa0i6qzWyKQ5kqJdsTwaTTcf1gFtvM3fy8jbp59Gsucmj5q
ETLAV0GsmnZnO2ZgnTVFktZNHaQM/4N85oGWgegPvJHHFNdEY4szz+B40kC07xA7S3mIaiTaALrs
t8CsK7kIJXquBTYo4oknYrKRS6vw0OlGqtZwXcVREXyiCKqZs7tbVKMIC6sIEvdoTO6GEao44uMn
/rsF1nZTaONwApKP7jqikwARpcvtLy5v+BGf4zR0axRKRnxTmbOUm11CriIXOv0u1jvthXwtzz+V
FW9cxHNxaYI3q0eNRrdBFpD4g1UKTGIhItQFwPe8znocsrG/zfSQxGsMohxKOGai2po3gmpUPKdD
RxavBv7ywUvKyl3igype29iAlFzp5n5O4KSb3iFMdJXZPeg4v5Fbl4TFLCFbzuPMyn5zK304fcte
VZ1fvJoMek8a/Nqz3bTuKpoiMmaB4dDGGr3hFV0XgAppCVKFgT8Mp9aq+KTU3bTp05oLMlD1L6RS
kAHcuj0Z8S338Rq86leWOLceX9rklt6lLyf7TTJqOkUBw9XS7G1zAxCZEFRv0MJiUXf+cPq2VkOm
NwzVafAw3U6G+h0MAb1/y+bDQiQp6m3dd6TWaoiMw4Pn+JHaJ6VWqmYhaZm16wYu3kvY9d7FLdhP
V03SOsNaAdOSCxw+1lteuwT7BgUPf6m8W2+svEtBh4peZRaxMjgGEjVHh/emQm7BILfIhweOOETc
dtLglvJ0F6/DwHFrGeQcDhkRVHxJHglaeyRzuBF6cndOUW95zMk5Ze+u9x8wCi6r1rXWYQJBh/Ye
4pcy8/Tj9d80PjZXRUIy+8YU7jQ+6yO4lW7VA7vYtGXNAg7nx0M2CYaKuo59/0bQbS2WXd23pBEM
rkesFChCDsmuSTnccNiMjw0tcuIBXJUYw1Mh4R4SGpEPfrdJY7SOPn5BYunI+dH3vWgcYBhY1knW
rWvC7raj3sb9qgxIfD0VRWYjb8vpeC6ysG38W2PyRsikJOt0o1Z2GAHrKXrogdz1LzW3n3YwWcDb
mooX/h3YQgS9BAbnekIBbSMxhF94Lkw/XA+z9drPvBFKCJ2/sBz2DJyI2nDBvdju3Ort+h0N/YHO
dT6cJShbpO8Ml6ShjUfLTiTB0qH4VCPCXNGrlgtYrYJUmrA59WFJT72h1fG5sRLPYn3VHEnIVBtu
OkfrdpYL1nTR6gAfF3o+Hd2qhYxTs21y1nIOWRTKY6FnaPHbyRpvETQovvCBVgDY/yDaZsXUvHvM
JvpVrbVBtGJxe9CnmwEzBRglTkeOAwMnq5uMdoT1TNCChky7fMuEQ9ocwxFrV2L16/iHJouu0juW
1JhgZAgF/2XBvjyceM2xlg0/I5NYaj5v6amKtvD/ilebo+BlTuGKZ5o48CO764YTR07/MmPKj4Ul
itcRen+KCLp/G3IkEjHizRuVGwnwaT1+AS7Eg3W1sfhQj7aRYxLEXnj4SzzPz1a8RnNGaWqNhjpb
1XyMYCOQOttgISfde5nqQnxWlaZN+ym0WndvKkwM/VIUtMpNFK7JQeJ2+kIUhC3XyBUPqVf4t71W
BA+gQMN94HpnJwzLS9pUb6Ma5t0/Ehda0+0qBtN8pHvNPm8XIjpgFDU+t5rP2AF/MNBnr3eeGHgk
zirq+r2N4K2bRbZEHIbCubGwQbgbj1Pm/dAaQ7uZoDeq0C1W+QClij5Q2K8wkpaYfPEcdczu/OzI
nMv6kgqTf1/wxqqe7dAz/C+e20fVAiWYn28moitTBMNYVHCLJNotGq+WW6dQ/E8cUD+Njosd3coA
iYamTmwpcl5HECWGM9GvX/PBpRYpGtu9NXs4qono+FqhY1XrCJcqm4WVBhVKunrcj4RTH7Vh5LWg
mLOutFTW70Ruere4itjeEjmxaDgJDqc60N05EGZeSpzOaTyEOaJX2LazptxgT4/xpF46g79GNqF3
W/d8NWSyeOyDqgVQuXAYFC4iuNEBfb+MJTiYMJBkWkSKNkbCfl912FGudp/ODgg0RQrp3jIU05ax
m3PlmJcJrAjglw+FyeWljcNh64y8xzEV0PPxJ+tt4tTdLq9bIEQaQqgdAupZ+r2ehg9Nn7mEvxe9
ddu3LR3G1MaAVjVa/Z6ZaJ7pqlSsCKhR9htBMcNDHdns0+oa4D2WOWHVdKwcKobRFHL77c8S2Zww
jpaYSsLX5gh7B/fvTZlW1Y5B5PDQdNS+yu09LFopuE9aMzKrF+2oLPQ9pC+aS73ywCGRzBreG3bH
Xx2pgs/adxOXzDg/OyerLFL4tYVkUIX2IAzmVggOkc5xlsFgyUOb1DF5iaU9Pvlabr/KULCxjhWw
Bvi3A2SktI1JXGxFcO4dWKLsm6m8tSbTrdkXHfGU5pp+KICwfW2qErte23vDgr+ZKifSHO9iDDiY
MTVVvMlLrxFns8I/sQjoaiSbCuAW8U1DNN9RRMikwNlI/5Zt4ZLCy/i0yZ78+RuNY5OvqVWsuLTm
a9QEZrhFY0x6pTPQLojgSl3E7xcE2QhiuU+Ulk/SjLT2CQxJKski68MgdE/MlzzJqwrJJaAzN8CN
tBkTUpjEMygoPw+2Q99AzIU/dAKpjoBMtwjKI8I4WjU9gQ+9HI2tor/ToykI9UNiVeHRVA26dC0c
wcSNzFEt2zuk8VQwcw7LU+6ysyRdqH0aNC86aA2z8a4OefWMrtoxI8XcA4J5k7b9dcQkV5mO8Fp3
vBtrrP1lqczHwGVLN4lB2Qg9EKtqEijdh6Hc5x16zqBJxSmz2GIYazcEqNJhWYiEiqSRKvmqRZa9
cbvchyGSKzy6eLdWPIE9CW3Z1wwEC8m3995g9XvWNYVBW+r3Ht6NexplUKsQGsp6VDtGVOWa2th/
GmSL7Z2X6IrOE6nAlnVv6Y11N2ByeOTb5r2cDemBN59ihpwgZYdZtnSVXAdeeodjBpEpt+peH4vg
maz3lomjYR7zjlCPpRnoFJBDuU29lLFs92AqcaLyy9ZgFfSvaPDsg/mtT6lgFWAIzxxird2dFk9/
2KXkC7FaHuENYqA+XKlWhwVFRdAh2+ANXC9G4OrsIOE8ruZ9xW7YQJrCAQDx2SSE4q5OUhapCtlt
IlmxIqduTjTy0WvWD2PSxzRjKbtXvz5GzaekH3U1iIbACdFYoAn5k64G+nDs8cYrdgXSP4r+Dp4k
aQ6sxF9f56fTj+u6ApetsDn2WxzcfjytgTxs2jgHo5diN4dL4jjiXILESBlAiDmGZz66XLfDX1/3
p6M/150HSlJyMrU4Kf54XY7kqRnnQ7Eb4lS+NRoJ16oe0mHTOyH7V66y8SSx97BTIDuMlr+++k+6
LK4+j7IkDzh/xKxs/15GBN2C7omQ+Y6oT+TKEIyNM8JiYhAdur8kZhf8p15UHEvmyhtUKJv79U/4
b8fuHzt2cLe++7Z+HnDysv17G7vBfPK7vp39G8csiU9czrJF/Or/iwQDJmvy2Fi6LhCKAYdl9f1l
ZJe/MS6iA2O7mAP4MX7qTymjaf7GPxUsDNNjTu7Bmf0w1fzVlBN534dH2BPAb7E4YLF3hW46M1H1
O2SykwylAgIR72CVz7WBN2e44NekKje6CoF20xV6TiC9ExL7SSwZuD4DYgaKEdrES6MnamvDmEYl
69zOgxLtfC6IwS1oGIEM5dDwriIKNYwU1h7MtjiiabD2DX5kAE8GOiCIrSbDU8EG0scpz3SSMmTE
ckFdBHzrNZvPnoU+8cB1MaFQBHQL91aEiDG+9Sm8OaQ8BzYoZ2aeW2yN1AmrNYXl/COmz5kzQdT+
YJSU+8z6uHDPdIG3Su0Op4AU0wuuzOFUxYa59xPFi9osBqe6D4wsyUk8qnL3ID2nfq9dXRA5PbcX
RJhpeK3IyFsW1jgABx3YBpJ23gcLbz44G0ZQ7XRhijPTakotYxge8lxrd2YXms9TT4WXYSnd1aZO
aSlVLY6BUfL5AVP7l1im/GrYGUWNUT+mUqQAqN+B1XIHMou0gKhOefL9uWU1mBX/7LoXKk6abyMU
UDLiAv4AW/T8tT2Bsg+6GRgwB0L6HK0pEepLb+BTWwnXdKGovnK25bN713qx7XXzKC1yTbPQoV5I
qLDczhcEHEbk4/pRtzdzDwDHXLbzspzvJxGGcyU8KHoerGv+l29faKoHFIwAg6iu2vkbvlaMfKV1
/UmO+ThQu/m0HYYECeOKtI0keqTDxUfIiczDtUolQrhxnXLUstOW+wIniwosHLS5vhktzV46msOZ
smwUlJhi1vS8MCuzzE2qJsZ7XT99Df123i+7jFZx2p8wUNobQJbkWqc+TRkGlPGj0wEXJ5aj1JaF
UMY5o0B5vZ4Fc1ux0JPBav0NJQC/afIN/pMXAX9bOC8ibBrDQ4gqBfFm07EajKrmm/XMxjG/kQ5o
7rfWXeo4vKChYrH4NIPa1+8MHj2nL5p3B5ZpsNabQhzDvuQhBFXDF5zTgIZ44gUU7klcUF9nMRkC
y8RjyrSm1cZ6EzyWtzmYF2vnoOzfz8Zzkwhvk78b6yC1qgJuR7eDMGwSvBUrxhdt/T5QRQXMnjW+
u25eJ3Sy6JTNRb1rNvQMbZJUXFHzy5pSx8jHAH4N8YBDdNd56+shmYBI/3JdwtcaGqgq+qD5Ycf2
ULz6kmN1b7bckt4Ixoch4FGAwJLfWCHWm41Bi/by7ZzV5AVHqiJ15wbZ3Fj89sa/PhIMfTl4RXO9
fa2BSp2NIxJR+To5HENKu1AI81opzhYktIs2txYXBYdkZuQlBIW0cng4ZU73GopvRBasjf2/jxQf
R4emENUDX2h5bWAh/WaBaSYPeZ2QEo5Bn/bc9eg36rBzFvRpzb0T5t5tn6fe7VSSMrxoopHfkBc4
W6HzuXQdW6cOzYe47ADCaRVmeGZyk7fS08LZSbvSySubj6LloHHwDrWK2IqE9WMO+J82Uz224drj
oUBhXiEgABXKjqWMvA9PYz0Ud7D+vHU0lpwLR57lxGN7drNEo3MuUn4PuYXWHvASKagNW4aOCPrc
2EXLHeRcdipY6NABw6R8TXS/3HnIKLew34zzdbYiEwIgILfR5HiqPY92C30Ac29OfOAhSVhRmgeq
aQUXGTSFPk3FIcgdDkJmptLwgAuHZFJ9iratZXBs6nq+pTTyrbc6MtiahT+yphiVs8BHOfG1wr21
33RgSfRggcKey3aEkmIT3LRCGE1XGJMR60XgKV/nGau0R0MjiWgrxTEimuusGNFUyDKLmavkzbWi
QzDpeLDiuSY2kIe9BwkW+Ci0Wd2kDp0BydAaIGkjvrGKttq1YjbUXde8ZVj8kN7wmYk2ntd/60hy
u6LOu9iIbfic+rztdb0om8eOkL+B0Jua/Y1zoLtCYTCvR2+s3WVRut6FhC6+yG9bWlwLCnrOfCwl
26d1to/dGrxTiRq6Wheobx4sydOVpgnqw7bn9prUndcnTnWudemzZiAprbSrcHPdWfM85LTeQ7S9
iIh820sfBGPyYuPSgz1gzbuU6PpoC2LbfgNWQoe7LdWjCFuDTkL2Dm7Q21cF0GF8Svr8ciaRj2Qd
DsZHQDRsZFiAeIJdRCtwE8IwE5zjx3Dcsf2Yql+JoKWEWASEYoulzCfvRtG6I07H8elKgbDy0scp
xt2lR+hrcO5qwYVXabXLGg5tByvTeWqSuR+e80yS6ckWQ++zN3DfmWUl3/NMXfJAVAfPH1oY36Pb
D9QhZnWm9CWZbX4R1TJLzxjYihveMe4DDi3d59ntTPLIECCUQjRHJkP5DRGXwbJzg/A5cko6tGPm
fy4bY60ZeXlbw3hdVo2z1B1i3fpFq4TS+l3TjPs6bIsbJ/ZQcz4ARcyXsDhfAC1uCgTFGw2500Nh
dYtYOSffwGD6MtL90XhPwL709xAOFbtqzBNuSdQUdJyNVcFEcWVIY8qWDqObYCFLK14CAVU7gSc8
XERW4cJYT8xNkhkdiaWA/fWWeFk7DpNkia0LngS6KTJyRwm4YuexLIFg1y1GN8MJvRsM6dO9OzTO
oY49XnPRgEFz0EhfV714tkRHSpMus/sIgMvBMXxWr+DEK0M3XwduXHC2LwbGK4nT3lQD+G+mULq5
qDV7eEutPH4eHfVsxU6Z3qZlbT2WSUh0XFP37tKaKo+jvNl9rZkafAldlCd1T/7PxCJbl7YTrVyk
JRtywzFYdhD4x6FRTP6KAeS1hZmzNev4zq2gXtxxv+R73LjZZmoxso5ppK+DqH8G71xskggSreP3
n5mMLO0odr4QsDOeQhu0hiANfmMmcKeNxq4ea4I3KH8y3OqDGn4HrH3WIFYuQArVd24UTo9kPdrL
3GnVJidkfet7Hap+L7LWQVmfy5lyv6gkldG6VmUOjcFni8JSvrT7sFgH1A0H2A/iwFBT29leXu8T
r7Vuc5PEK25ahoCoRMoh0W8NZemuNW+CN8SOhetGJQ84jHEkuAdtSsQ9LwGYdxZ5wwFzs30KmfIx
IATdzMxsZ2h1tXXnN4Q5wuseAo8ZYcIXVoMJgkBO5iMKWu9uim0o3QpQT5bppwQl3G0+ps0zrGzt
dlRFCozWdfi5ntr1S9OliNx9SNUH2vEl4TtN/imeU3JodIL4ZX3TAQd44UKpMrWjLkt9yZvXAaBi
bVqHMPs4T9S+1x3nDas9faS5kydgg6ClqeqN5rBs4Hn2+mKcmnar+0m4tJkRLtn8g9WE+WTrE2C7
7zL7vQgDa20Qp0lbXE/n3Ursx7gy3/yKCOCVn9fDJyriNdV1RSUY6dlqTPRk3eDDOfslOwo7f6XW
OCAYoUSGs6NZY25ViDWhNhBk230qZhQTLKlFYbYxqQG15KhdrhpbP3V9kgryodIKPqpTIi46RZBI
CJGPlQXHYqo7kDozXSecOTsMU4sVcKOsIOjKx9ST46DeNjOdJyKVV+5cEhYvGqJll9eeb0iEYlB9
qgJG6Mz5cWSV30U1z0VkNv2lkG66n2YykMf4bgMRdkJNNc8XYifaSDyVz30AP2nFWGFmDEXfiEPJ
FT/keZCIGNkdEXzVLxrc0xtVuXcyAanDy8t/UjPLyOtrCS+IswvW7ivuqL6ij1SCSu+glVcmEruW
hw/8ykqKr+CkgIObf+9fgUrFzFbCxQFmyb8il/w/+Uv9ONOY7CuayfnGaTKu0KbgG8EJ13Jrvrqh
4q1rtDFxCG7kmsEGVZut4M5W/O94GOjO6rZi+NlVBm1+u6UGDauQaivrawoR2Vm8myLax+NBn6UR
owEfh34uHI2ypyzHZvFnc+T/KRH+2B3i6GxzsDc4QBsOx+gP2gycQfTcAOODi/LSaqVy1LEvkwWl
45M1oiXYWMqjGskZACKI7BNevt+1HP5GHDLzwX/ov/EXuHgd+T8zQNw0PvSn+lCKfCJJYmcP6AMY
Bdb0XFtP+MZRkHUVUGz6xTYyozC4aQp/ylCQ1f4xyBpxdvVWHHEOUVX++q/6m9uCSgYlEGU7BrhZ
c/R9RyEzWx9hoBXsMpIbtgQewgwbopyadPYYLFG3Uvm0ChjPSuuC4p+UHXNX7PueJDeDy5PD40pK
cJjnHy4/OglJhRP3ZEw5Cv0Pe2eyHLeVbt1XufHPoUBz0A3uJIHsmUkySVGUJgiKMtH3PZ7+rpOy
/5Lorjx3DWyHSzRJJIDzNXuvnWj1jNmghWWe8IFEswlD0xgd4zG1A2WvyfK7EKR9HgeWD4QYWDPy
uJWadmG062QHXdVhkbxd1/ljIWF8f325/uBDRO6hMUZl1sem+f31GtwwVgy8OrsiGJBUs63tWyky
wRfVoC2ovaLKi7U1tfVLLtL5UnfMKuqIXj4up+aSF/XfzB219yk6ZNhSAwlDEhYNjWP450uomHBi
e+oG9NLIxaG8s5nvGEk9tYx4AL5dl02jrrffEKwY+2qgvyhGZBJbjWANyCxtJXswruxfXyrjj34w
i1UEyV7Mm383EbVZ3OOPrKMdWDAqVIweBOUQET029kRVZLTFQxVljtjPpdznTJBE0wPZJANCjIEU
jqvEQVURsq6wZlIXax1trBLTRIVioXyPpdYiCyQ2rJGzHpQGPNmk5zAtSdl49aeZweC3700pViUU
HoucAhRzNV3ITEEKgWZ9upN13EtckDdWkOoDlhScDh3QX18O/f1YnM/JxppgkSzFCNF9Lw6LNKWO
Z3bxWyMyeQfq5YIEwQEYxj0z8dNftRqokQblodDlnnrKI36smYTwh8m1uFqhATTbMxdYYEkm+Ecu
Fn+d7GwO19fxkKHLKfPYJExpgLOGsJcgMgMrtKshXIdD3eyWWUrDTB3GBkiKmXWFQ0Pw7frL/juJ
/ptJNG8wjTfsn2tHH65AVf8lLbuXH/Wjv37hb2wd64MQPDQmHnipEZWqyR/ZOgygDR4sJOrXEfV/
9KOuYPBCrBYJFFfszn8c9QgjGWyjEORR1Jhr/4MxNJCAn9/aaNqgsjIJ1yyN1yDN88+vHFdt0VEG
tXIkuWa4x1qNYkI05j7PlnRtV5DbmcfoFyOzSG0picjSgJntHc1hS5+W4yNk8PxotHru0Ys7OxjF
g7miBik8ulGslhBLoFyHl7AycI91RGcLGZklaJP79G6k00caHtJlpXq0Iixj8oJWuPiSpc1OpJgy
a5HpD10BCaWqdMmLD/OzGIf2EXME1baNRn3um+ybqpDv7BgfkzJ5M6quXuH9uZ/dGXgj1tVtPUIh
XxlJn19iYoYOTPbwodrUZzQCebodjCX2kwwCzowjZ5+H0NITUrsOogncTdf2ULlwAFnICVT13FiK
PlGyE40xTBN2fXuqDZCdKrwZuWpeq5UAX2jW5o3aODsMFpdKxfVudK52ylPtWART7icTBW/o0P2m
EXZP+pFg09GUetww5dopNIQbYYqwAXImFtfG48PKjwuyoI1tKvYhTxLLC4jCWPXCrjaTDs5+NxV4
/T2z5fRPs+WhNiHqjXP0BA5W/zjmprWfhD18LrQSEg9pUr5KyFNwxnQCpyYr8Uu6njQfq8ehCIzl
AVtRmvbrmLBm5ZUVgWYvK97+yrLprTahfC3KdvFUs6T7VhjcsEk2E05Lo3BAtdMRr0enNiZguNg4
tjmN2Y7EUHBHeQEbJabEup1ygsYUu1Ohs8VKHnUrZ2mNgU1bbN7YaYMKXwNxuFbSBTpsN7g5eo1e
pGdljo1K4ZyYEN9vywr8Ju7tJGPBzjqjZMloQjcdWtv1qoEgyOJgB0VnNZ9LPTAvzQJKLQWCV8YK
7W4DADIZ7wk2y7dFXTp2eGvYC0quDXtQtV+2YqkayWKcJRBlvNJRlOGKSoGlkwFO0b9jVMjivFJV
UusKWRljTql6U1/5K5pEsTDJme7HK59lvrJa9Cu3JZUIl/hKc1GwCMkBI5CX6Mp70a/sF3b0E8HU
kghTuDX8z7Be/LLWg0uRRYCteJPAkUloQ5+C73SZZNY1L5fQmWUYLWR0VxZNX0cliRK0pIdZwmpK
ia2JF4YLJGUAs2muXBvEdpDFY0m7YVdufKklAieTMJxaYnEsCchhS1V5iEGg5vADqCfCn6UVFajO
JPE6sQTtWOion0hToXOza0niIdUeKo8G/QV2AqieSEJ7nMqG32O2kuUTSqwPs7iOglDCfror9ycx
JQNIu9qT1ba79BIRVEtYkA01KNIG89ZNhvAxuCKFrnShWoKG/j0Q/yvQnGHJPufPD8TzdTX7+wOR
xaz8wv8ciIjcr0WkQRena2zffzwQ5dZd1YGi/MyYId4JM4XLUl7lmFJ/IIwL8wPZn2xQ+TKaMVqP
f3IiCvvn7b/koXDgWnSWOg4Oob2nsuAIqCCh2vrNgs6Rt0rcSqCmX+rqKp/bk4IMGromAq7V4JgJ
BExhLJ9ZJ1kgKGJt1w6VchNwmq/nWsk3IcIugANLeyrDYheBHz849Wj7xNBax7IvlAfiB6GUFCGU
g9hhDCJy62HgBYHKiPgZNqvAFbSqLle5VGBZbTsz01y0jc6Okti9ITC2SQ0Aip97WkVmyBkcnSzk
jAdcbTiN6uB+XOrbqYVhznVcCeKSdnWLddBBgejZmXXQBLb7PnV9dF/fejaXfp9UrZcPTeI1RjGf
giYkpqlTfUaQr5GCG6vOWmXNOa9tWMssW5N0+1UR6luZBfiJ2LwEbLL0AGZinU3NbZMCM6V96V4a
vWM5aOfM5k0CV4wcYZuWazAc5lowJHPc3dz28cVGBOjnmrawVdQxlpYzG8eqGnZhl9w2s6sCGUkX
NEYxljQyECBfVnBLVdNg4amYqxGiFcz0rD0wnjxFGsMQBjUXV83HdUfglZv3u0pI6EWmE3AD18QT
zFZ9PVBpTBLM8tH8ZHYDHrRO/hIklvtdbwSQROFdNqZiISTrv+YtRJdpAqlSaPGR6NfZM/RpXS72
RoEXvTGXuvAJ1FJWMd3oqjatnRu4hw4ChuekOpSUJVCeZoOJOzNWE7Rv5ayMfpo2ughd0Br5vNdp
6x9J4IETqDkDENmROJRJM0l4UhikTarwC+SM8DfRpPUWUTwsV9aulnyppkoca8XZM2XPPTKxa78n
KGZlMOVDPWPj1GeOl/HyT5P6sWytJ2dabhJ9tFfhYImNUjDnxbERbe0qf1nM5EtSd2KblDCnR2Ao
a7gKyqHW3V8Ea0yfk9n0uSceMeaurJFbwmnCewKU4FGEuPmYBmZeGpK56WiLJ9pM5Qwy9/gTtC+z
WEDlN+1xUtKvoG+n9YTidZ3EybwzC7aIy1JACMm4FyAN1mCtK7GLFtFDQZwnj3Ve7ada86y0HbQd
eyJHFVKe15ZzvYVaIdal4YqNhXl6ExjJxwZy1AkbQ74xnK8hGb0HMiRrz6ws5TETGgkz2ICFb2dx
fMkH6OpFixsUNPy8rWK3eQSV6Pg4xtLLgnXMb9vlhEE42zhE8yB6jqzNwiTQp/a218VEFlanKyqp
V82yVmHYrWn/Iq83U92POgOah51Ye425rheHzrBDwrDvzEE/MqvrfYUt9Ueo4lxFJzB8nXm/Z4Xu
6JsjBF4qLzp/M1E/kpWmrjpFs3hya6JOo8r23H5BOrCkxUOqGPNdAFn9oLEfMFc0+/CvRyWN1lbl
jHhwc8vrsyLFCdqmG37U/saGWsQfVG4KhMPbMrXObEO+xtAiQDcyHh1q8Hc9fa5vL1zPitX+zo6y
hCAi9Q0ytuNPY2keJD8TsG/3oJK5zpDIOjgk1qzoMyTiuV4jeSjXERXCahkzyxe4D6DxuK99l11i
NB6sy++yvuhwgsYajHPll1ws8yZrliPLopt45M+3drFFcSkH9kWxsUOl8ZCFVv4sZXyRbTgrTcQv
dRnCuHdYq8KJ2dlSt56ltmSX9J2HBm5e63EJdbeouaVCqznNur3pc/3FraUINMbFOQB+fAj0KPRy
2133s7JSedS2k6h/GVp2VvZCNJDZJNBUMk07kMqZbpJMH9bpzOZ/7tLKB83h7BBY35aZ/sWy2puE
aNB9a05Pzgh+146tzstmwyI2Ly4eXXf4BOR99HFB/UJo1AhIRhKfw+xR1/qjLbrmXDn6IS7BOJll
mSF0sKCfNndZhBI+MCLHC+r6rWl6FYCTYCq89OVWCEiWAYDEdT122Q3SjGYrpsaBixW4uwzMVWtE
X8hBcB9nMe/KrNCOiwUJZNDnetM5GUsPh+9YLMsj29P4rk2tm0TjEJoUchvSEZhKqoXZpulNc6Xm
5oOUh+AIqWPI4+0+bChVh8FQqPZ6kqgijpcor63PWTo9j0Hf7+zZ/lb2OnqTMIs2vd6N26mYlA06
CrYN+eDedhkGotAGNkoTzg8+nirKbK/DgENuw6VMlnKNOXAz1TFOJbhTey1SPvVulaxqZfpmxBVg
m6zv986wNLxr4gamZgDSf5riAymzIL0U3nKkxwGkIp0OebJuwGw3zE3I/mVD6jXRU6LStqGdfBqH
2ITs5DzOXXtsMT+tWEC+GUplH7IiC+Tuhdq3gmhtlraz1kSuHpwKfQkxvLCWeatuiP4q/dGZYX5+
RTBfdB9F3AVQo9hA1S7NHSIXUXlTB0R2fEKimts8iphmkmxVc/flzi3qepfcYjti9c9DhvbebA1g
z2U84LeuYBp8NHoGqpCa5rlpAT2abcnbO4Uxde2HCtkbGQJ3PH3S966p+d5DJd87quLXBgvvtuy3
/i2v/6vyWph/7VW+Jc+yLH6cNLHG/sGpzAjnA8NIl0E2IEYK2B8mTbr4IM27DvMb16GGpub9bdJk
fWDD7fJ12GypnXV0ir+NmrQPLtHEwF5IdGfaqbr/pLA29HcLAqplKVg2dRYUBvpK/d2CIG37JR17
N75LUsKVXY9ilDd+E6bWrRtUQtwLq27aLfA1oh6CwEWDueKRsrw0GMpxOlPVACWwU2yjLUFwnXGJ
iEDJpk8mB1CqehZSFSl/THdkFqvjXZfV6rdcrXDcr+y2iB2v0SIH5lSvlWyhSx4QZ9iWroAEEdUJ
05RCezPwn0ASY23xVZHK4gkS6sFORb0qgdjz4MHTM50x2IYLsZWGm6nkq8VkefNA9UQZIBcijyGr
4J8shlA+2qry1ZkstOWS3sfIyj5b0RDDlF8StDwi3tu4pb6MbMLXVLDUsU1hRZfGdtIIHuE038H0
C1y/0se8WRsVv/HK6ZeONGv4uT5+p+hYw6EgBCD0wA5YX+Nx6D62HNHJ2dSRN6HctG/jRsWGMMcT
R35msWHv8C7hYXMnl1g8Ff3Ug212+L34JObnYGY6oIDnY6I2BeEDHVPgriil8DfM/Pj72Aqi4zJO
rH9jBhZbS0zqPiyMYe1aKXAslQ2ttrHZvSLAYETzaW5IIA/DGouIYw/5QWkLxK2K6VQ9L+rFuXUI
q+15F8tIx2SJCQG0pwj2ZmK2bQP1zZ4/d/1cg6druLM8nWD0yXczgpVIRTPWrcpqIVeS6M1uqPWi
ME53bSz6zRgalm9KvAbp9vZ9vQg0MQX7S1+fu/Ke6WVzmEvORDWvtXvFdMd1MeR4bYTNyd40pvVt
JOjNp33qz7SMCx3VXOYRb+TZdbRNXSjVjQhVNBJq0at2dYDWNTqV55roZ3nJs6rmLBoi5iCCrIBy
v5BWIlaEG81hsYoc6ixkLi2eoSClhVgh73GcdFVpwhB+zhvcuO/bkM9q0Qb7AeNOjDZRmdzqCUuT
DfexbFU82y4w1EaVElO6Ecnf0MMW4DWFOjYo0oS+5TUBlywb7NReZc5MmNsAdLlFBjaV51Zx4puh
6KKjFRTji55HFuGqODXXM06heT+FMyYUaqaCGI/MUqPdTElToncRmbbqtLnTvBHqYLdTm9zeFGEc
34HEo8iP6gFYSQl0mSc7cJB64EyOO79JJISvCthh3Sww2GtfV8hEKhm0GX415JxVaqE0yypRCje8
wwkaQ/9AA2GfpiUfz1lrqtsGWQw9qxGCNteEAvLGxsDOiCs+K9RBw2YIgoxcAk21WBNnzvisQ0ff
dlSacAzVFsthlyz3iEpelcUteKYUi5Av2vrZPHel0VJE11HebcJ+Lp8nAonFykEV8rgs5KdsRVA1
xZZ/iYDTVYqu2/Emmh+geE7lXjepdLyYya+1zdRIH4FoIg41GFK+Ed7z0exxKxmx2S4PQ6oP1W5M
Iw3YSzBPvlMpZJa3LeO0INHvBTu+gsG5mzCSDnmbmT1OlnSuk+0yGc4hUQjo9J1RmaabSRvx8bOQ
Yy6Ib2/rOEG7zrQwwMHJZ1VuwmpJfH0Rxr3CVBBIaB9lvuUm+hGGibs2nISFsRJLSaeIJu0RRHiM
qDgjV6hLRZh8bWo7eYEJpHw0mmz43KrT0KybUgieNTENcGgWAxWkpXR7pgaIfNF1tGsL9Hhz5A8I
5BuKFLux5KhmNFcOC+mDQNHEDmEGhVTRZs2ZoLqkAwPVb7EDMK0mxPc70P4rdUOzEAB/B56HOBhd
b1lUvbNyYLY/anNoPCE6/sTG2YKpe1WWuoWq7yxntO8tUl/8sEMz1OkRWFMXmRoKXAbwYCUJsIYY
OF0KNhDnLNdhC+QN7InT2JTlCfmHlWydujSe6256RkmLIKwj8UbztTjI2OANaofvbkim/pRXOYSM
WWsvuJSSxis5v8J7bcJ8RyMksnmZdyS1dTYSOwH1Mjgg3hqds3BSbfNvPfVf1VMYK1hj//m48u6X
omjnbHgp4p/2dzyY8gt/478ICNY4NEC82BJI52Ax+XVc6agfTGbU7M0sHVw0tdN/qiqdqgqCh0qp
o8GsNim4fq2qDKgxrNzgwuAzQRP+zwLmv1u9fpRdOLbE+NmaqgubEvA9UCPLeUvlBMoBqCjS2ae2
4RY3s9E4kxJXulLFrBlensdNvhk7q3ZXbGCaPSZyTd0sNURYL8pUhZ1P22WmHzFIUlbYnHq/cV+r
oQtuRwvWUz4T7yNiVKKkOUHM4bBtW1gNs/AXK2OOpRiYrNc0v2gb9Qjf1BpR1bJViDt9Qn/NKSvJ
U2zUVUyzy/Ix0BV0oQLHyLpxJa6Ks6smBFlCrNQr0EqbJNvqirkiX1GeIlf8FUVSilOPAU8fFbvY
XuJfQOaFr6MkZ018zbM5l0nvE6QgbqIrZEu7ArcQgrB16CWHq5RELpQ72XGQlK64jLrTMELu0iTD
K1ADcF5lB9mLSo/u3Q6TgY0a5K9JMsAUHA5Q6XL8q3jCAUFJWpjTcJmBsKK2Az6lHoiU79cFhBmG
ObDGdJcrLyR/bFzc/K6TTLJO0slUySlLJLEsusLLCHcoDliaOKsl2ywdI3ujs7rtPPrPE9Hjobqe
bWuMVg20ZsLOkLri1+9u+lI8t2bYPWhtWzhbh7Ul7E3MBdgTJW+taHrjacpSfQOsw9ki1WbZOixB
cEKMBJ/ZUFMvLwFQmebQXsgicJI1AXcYKKWVkpOxWItcu9jDXS7Nlu1I+jSFz53ooZLK2sCQ2qf+
syaNmojGp9uB8DjPxcmptE7nmVdzZ4TN05CGT5RbAf7rpLg3pR0UxOknIBSWj+Ys9UGGzZtC2kdn
aSS1FDPfjXhL1VLrvJSAkEsgjae9tKAG0owaWiXwR8NZ54L5SNSrpR9cDayu9LImbmCyrcTfimTl
VQtcZcN5hQU26nDDcpNj3pcO2XbBK4vI3lhroNH9FOEXU0TzvuRu8xj2HcEWR6vcqS0fHsbzgsFq
tUg/bqTjzDWlR3dsKZTCHt+u1uP8z3DQPNNihftK+nvNrKpO+I7dg43qnKgMfMANx4KXXb3BQ819
czUMT9I7XM0wsHv4CX5ytRZXFgNiR8PlOUvnMUngAheyRQBlqH10gmyKN/DVRwZVprYIvMvJeHUy
j999zbMCcuRBxw0/Ppgcq7ifTfTC2pMmuBfWqpnER6tR7XvU5EH0aRILruBeSzJjU7iSa0J45sz3
H+IzNHr9kwtsRF1l8EIGr2HKBBicGFTzGWJykezHUnprsnKBETNhRhDFtkEmOjwMcSxGaJpxj4E8
DBWQGSksieRzmnbNUhCUmhasmCOz1b25stzFH1p94s3Wx2H4OdfiEM1MpFEGp0qZc3uyGmDbOC8a
TZ0WT3JON842CTOMKJ01luguDXdz54jPfVmM3audulpqAaEAZzissr4rD3FXwMdZFQFdJX+ziJ9O
sHQrFOgq6JDHIu0tasyaptfTO/LweLDI3/n3pP6vTmrbkgbfPz+pL1H57Zf/2bfZS4F4CeZhjN7/
2//+P7hr8gt/O6m1D5quYuw0OHn179vDX09qG4gbGCLmsL8h3H6bfpBOrGuIOaWuTXwPvPjP9AOZ
6dXoKYci/0Bkg373Z5GNYPACw0awYGC9yKbyna6vxozf5K5b7hTmEFS3UfngptAskPi7qKN183nM
h+FENBUC7756zkJT2aujfdbLPuOtvESpXxFrCLk2L5iEq08QDEL8eVmd8CaD9Lb0irFvkHlDClDs
DaKxEd+efa5gDq70SbtLoCu8uEZ+ssbsxBsdt1EV+B1CR0wuEFiygRIaFsBbr/bxmck2jGq7Yv1Y
lKwYFGdBZKyjRFGXY+mqd5ZGnrDbjC+yYl7Bll0zI5YSivitzRLOZ3qyNUL6s22QVYpmDdtd8eam
xWnUBmLsTHLG436DPenUz8udSOYjc9zKQ/iIxSV+oYogF69eXs0O8sqgvcKTfq7ndlNmrJCaPDI+
gUDdxY2DwFdFKlG2MvFLcc5aZzynQ/ZiI13eqOF4UZv0JK9AxynoA7B+w8aHuYw14sbIiEfEQoPV
QQ6Rh3F4DI3x4hQTamgWRHtC8F6pANytzJnE1nNM4arvF+kQVcaWC6OqnjDjgy7NPFMK6SeaL2Ml
niMjPYRT9tLUCZRK8wxOhQGFJdq14BcaRfxWdvOdoFXdzEa3qd0KG4CQJNmeNIQuYqyuo2nUSy6U
HpFvyVS3W1EGROs4dTsPYEyJspj3cajIaxnlL70GAkWdsTN0vBE9+b0qwR9Q6uVubNW7Th+3fbQc
iRYkDWpQj5VdKt6QRm9Gxh8ztfiUptORqtHcOSWDqCTmNyzF/ET+GOz2zsrYHhiKn7Z8oyF2EopF
sdw0ZnIo5+WpEeQ1Yu96zAmyneaCWO6oAXVfxi/FgOsp0ydipJbjoIcxL/AmPqe1/RxP6lfkQbcu
sQieNbJO1rvdYmIIq6fhcakJpUbrzY1q7EJm3UylHFaIHaqtvl+OeAqj9Ujwk4dEwICwxZ1AXmjH
HC43sCCqT0WovbrGiN9maoiqD7ODZg+PddM/iil7y5nbeCr0MHTR06MRaBGhCl21YbaBV9FSIk+D
feZdr7tWWGfGpc9lXSQbxLKQh4W96eTX8XviRGXpMhrWM2aYeYcjF5OeBp5YV6ovBJy5Hhkas98o
wXBv4L31sykMPFbeJN663bBjOjMc6tIc9m1uOftpUGDNA5VbM5TPbxkyzRuYa8OBSSXJx0pmvHZa
+2UeGutGc5Asc9eUMQv0BtBM4ruAgkksX8aXwCZSeRVWegZRRtTFU1oET/kER8NfROvGK+y+HuCl
syjSL40BNhjqEqtXjrvFiP2qm5t1LaYIkAiwBhZ7GCQPTtlBirbrM9nnd0WJVo2JxlOpkH2B9ckk
T8t8gRPXvBYFmL6Csdw6s1BK2ACmq8W1Nnmc9wzgyuCO/S/hAAW3/5LoryXRN0jGc4ZsAwPdSdc2
hs3sg59C0qy4DeuAPmTCdwZFxO63k85NN6f2s61Y516vx30wNG/K2ByFlR5+OHT+QPX/bn7NW9zV
6QFp2ejeTPs9FiImdha8WFruBONmdvR1J4dn59isGdNo1t/I09/zAeR3cznQDFOoKFHfkz2hxvSF
NdsQfWX6PJENBz1DYWgZvND/+vd67xvgO9GhguBBuMjq4Hp6/UAiGG17MhJQvju9S19cmQMiX8eJ
NiJlAKdX7vkn9ftU4k8tHD+LbEgdkt/T4QA3HDjv/J0T84fvGRqFGzkI4qjLzIgF1PAIWyrzFEPs
RsXMZETFAdf5sWl5u/31r/s7Mfv1e7sS70kjDthRXo8fvjey6nFJZqfYtXlj+Akk9rs5gPnN6+LI
tCbdqe70OrbTsEnHYTgkQ8tz67IIb6L5NWLOGhbLsQ/R3rMH3LlQEDzS+ta6Mx5HWMLIamjeUkbK
dZmcCqvB1Dpcpjx8Us0IofYkzj1TfG8qS3drmmX1OYTL6QERmf2//k3/4BYy4PHr6PU11dTfL1z0
LHYBpglkR3q7EaV6p7oL9u+m/psrCvriZ+uHvKIopRiRoJjiVnp3Rd1RY8XhyHvVBTFBK3U3azj2
VIYTFNNu4iPFP3Whlt9nw3xnd2p+z0o3xqIYvtUD72VZqoB7TvHST8dQaYEhjP2j4lpnoxm2kcPr
3gTlxQYhsnC26MzfTPLs81CvJIwvPvZq016KdHqaGo79Xo/FATVVzvK3w+xexG9BjECmSDM+xckp
t5OSvAXl8uSASVo6Oo0JfTIelR322tgLcxLRQVEckQZknt4vd/ZcG4Al+G+DQvzSmIhZbI0a668/
sD94w+D8kIlcQHZ1dmQ/35mLrZS1wPu+W0YsxpQTE282s9JJDxiN3V9/Lwrln+w68jMzVc4pRLA2
6AD5///wFDT6HGMFnAtMi8OF/KBDDsj+b77FH7xZMGbrQsi//h72CmIw7TJVLXalO1QEBExQ44Pl
Vb7p2aHP266B5K+Lnavo5zFwozWs7oMyBZ/aJPnqWANJW2jQWLonxo4QQQ5Zl7dTNecnBj5vizUa
a5ia6S4zLBYFrP9XPWyLmyy21ijoPjoMWFYWG+69mNFlQQwbV9COiKdC9rTRGxTnhlvr235iZqXq
8ZtZcAvWcXoappTMMNYKMPUpUDVaWJMssYJe3GPMeykLPVqj+/vO6f7Tt6L4gyeWzwJDCVl+qhCm
/vOHIvNIp3LOi52W0SgMUR57MYGrKx0r50mLuAIx5RYSNOeMkBtaf9uoLIbyW9YYTw4LpDVjGpZe
wTIym9ZKRmTq85hUhu+o9NTpYJ2D3kbmE5jniMmgD1wO4gZ2Ht9O5idVH1+XVl3FdvyAh4eqquYX
bpRpm0bq00whtqqCqNoa2bglfugSmla/SpBSoWrgxddaw8giRCR+HmTuVjeXJ7dqhu8CgT+9SH/w
kHBmyP8xP6V7e3eNxrBGezkOxW7Ee0mJgwFp5McRMESDKvybT4QovN8/Jw6nMK81+DTO757JWhgz
Y6C+2DUEKaw1CxmlEySHgJPK1fh8lpJbcplpkIhe7VYo8p+ZUOD0pADsy8BalQUhcDGKLHajBHIC
SuywLTlf21S7UQbnNnMRm0WuhLkWpeEbVfuaJ8tlyhi62vIw5jYLjfQlGGWVSvBCsqinuicEayp1
j3J1DSrf2XR8pNf2kg2n4ccmf9CVEEul4yuqcdhUQd+tsqWL9hOskWsTFBQTahOCTQ5FPz7GHY2k
w+TXW2paPXMZH5suxCcs/RjG8Kin2h3YCoBqVGsamzd8VjMaOARqOf8GWDQ3ZNUTe0uM/Fo+Ru1k
nkt7fLRYuQDsSxWeJ3i1WU21RFrCCQK049sVf7phblQnJo9YF9Q3rjm9gt32R7y0rCzjU4zpA/wu
pTiOweckGqCaCIuYCXMH7uhAANlhyWspJuAB7rrsQFO8zQNOljgcuDF5OqyxO2Wa+SUiJ/aQauZ5
aGFu6s3sycZokmzSkeCso0NlT+7Bs46U82/OY+sPHm9qHdMk4QaLn6G+OyeRdCU1oo5819rzK+rE
S6ty7g20WYHJYy3rr2urXeIS2XQuld71mS+ibjOP7bgi/vq1YKDlE2qWrF0Eu87QGLafdSGQDd0p
1u7Uz7tMaxUatBRxYCjiNYlV4St8I/eEHz3yF4ir624Bo1mwZ/AQ/Z91hXdM0s1Pg0G5pTYGkn41
7r0pJB45c6isQxpDzsPIQGuYhJTZdtI/duBzVuh5Lw1KZZSG2Wno+4swweSVmTWt44akw3pcjvBK
4R8RnJBrCoa1cn612qXaNDivbboDFMvWeeAQocnsHw1Y1rKa7+zfztd/vWx/52UzKAJ/OLt/R1V7
ZBf2S9v+8suP4zXj+1f9Ol5ztA+Q1GxmZcjj+Y/9OlpzVbLjTQTzckdGRS/3Y78O1wzrA2M1YlqF
Tgdztar9/yWY+IC3TYqOXF6p0uP2TwZsmGPfv6R1cPIa73iKUJV01ncPlj03MCJHs9gr5JFr1Xaw
A1Y260AZRzJ5chVdvbR0jjedpA7kbc17S5IIAH7ZuzoXMQ9g0OZrnbbv3Ep6wSQ5BpYkGoShRRzl
2LDUDq3pOWdRULMtMY0XV/IQdElG6F1zhAMNLcEO7G99UcFPMED6mHER+qjsa0+TnAUYAj3wJlWF
LGaAYVjcqd2YUQ0iqXBYHCWoDATIGvhqbb7v8TTBtbE2fQuCW+3oiIckDm81SX8o5hj5Z0Rw+Gpo
BQsMRtPlc6T19VYflOVA9B/POsRQ6yuqC/AS0xU1kbOSP5XN3H1MoXncTJwll35sdL/I7Puh19yT
miASd3Iy5SBYAjswUpI57X7w05hWO0jUZgvOidM3hiHMwOC+rEp738Cm21gKJralH7TbwnYPYZH6
Zjmld8QwQvUE2rViQuWsM4Qpqz6FwtGoBtrKWqge6wFx4yZTu+/bRdkFyqIdRBopB8qgak0QL0IS
dAV+y1T+BPGJpWHtKAiqRtoEDe7vGjOHfRMGublFjZljjjBM/qvtcl8NenuyYyUAcaM/WpI6MjPN
X7djgv7JTtv7JSWHZwQXs7EIJfCVCnaJkBSTHpwJyK8vah63WDCMZNcPWBzwbQZPgxOXG7xL1jcU
POlMkagnp5AdF+9LCVCZJlgqTo5INo4cZwfnodnAMmbPprIaJU4EF7UkskBgcb86TTG+hePsbhap
K/fqAOM5zw2SON77aHOT6mPEJuYjWp35RaHbo69aTPVE+NRwdBQpIUXoBrDGBYJShQ4EGcmSiSRV
JpB8GUOSZoBafoyu8Bn67Hrn9GV6P5W1ciBnarjV8waKbB1bE3NluE1erCm5veuVPp43DV6LYQVJ
BezNIgk4CB82yRWKs0wyF0uScvQrNKeW/BwYQKwmFxeoDsWTWniZjhreGPGSwoGFydVSO60mfcnv
FIUmmkXUKuqL+tRY+kuZ1XZwU8Ndio6Vln2y4sa+wNfbBoqjKfs27kWgbzN082iZBncs3FdA5zXj
9GBe8LlN7V37f+ydWXPdxtVFfxFcaMx4vfMlKU6iqOEFRYkS5qkxNn79txqME5NypPL3nEpV7MSm
wIsLdJ8+Z++1Bysov3Foj5Yrp6IHFfTDB7eZ7VsZDIkc9qi+H5yoYxeVA4yRogovptq3yk0YddBJ
GgRQ981slBnkWzXGp8bBh/jBKiYnn3cuM9oedLLn1/DWOzfoDPR9hI5hGPS47+VIvFjkZRz+98Tb
msQLobHemsiBr1uIPf5HLILk3O07V4m7Chdo9JxFNPZwk4cbVjjMbI7BAXqo3/PkujkEunKgtoaF
lm/nUSNnzT7MvvpGpIxTUI1mfXbrYjI2ZAEP+W5cIf/RnKCOmeJSw9bJn8gFPaBNTTxtjA66N8dN
1YLoqHrfeVYOY7IjzV+USBx2/Wo3GmlIMSVQYu4rN+eSC3BvVHba4W4jf4Tu2BWUreYEHo61Dy19
nyO42lhhh3qIPMrMpgwJq/oGPLdVe1uF79DuLyE7uSaJR1DiYn/2we4llXdDBuV8cDUSzzSLEcqP
yz3eesDKHsiysS6x3HYSU6eEeLOU4UQ70/beVaHTnvM05L2f3Wjn5oXTc2K3/SOcy+RIyGlwrBOZ
31ZWcbXETIg2Urj11ZzosF8U9Yd66p1kUziBrxVGKX6YoRoQO2WedREANmIKmOl3FYG0iL10L0EA
GQcT2s17v0C34FmMjbfERBgbz6gqWv1DfR+MPhWM146f3Qx45wao6KUC3rEpWil20AxjDr+QEDfL
MuCCKbtFfWtV+5U9Sl5TOxJYBiVjm44pVk/LbM338SKiAwEZwQdcad2dg2yIzaEqiN30u5u6D6BC
G8q8GCFCf1twm9PUErvOZ4rB0hmdgAeZn3JfpDsQ9cHnUbRzTcqA1Zwyt50v/cVf3nEgDTZxOzNt
mlT2JUHccuG29XhNwsShNyqH0YSJ5qC3E5S42Wg7+0xFyy0tHvQbjEk6YhE/LH7dn5U3DlApKqxh
Y+mi6RTM5ZcOjd6Ex/gG3CIFr5yt4BJmWoNKxXZ3DV6zDee7GUiC424sQfZXjJfmFp0YpgemYHsn
C5l48wEODXhAPKSTk7A0Ls4nG1QZe6EbNk9jYPXvsCmL7yPjmoPbI0jLSYQ+eV1rfzRmrkcKYrxr
oO4diMBo4Pv3xXVuTu3jwHv4DpKDvHUR/1zRNa2IKquyKxIHgarYyXidk39LGGLhnYpl/NIGTnql
nCT5GNWDeR1FAtZp1nlUAiT6YY7B6FWXtnndzSgJtylv/q2b+fMRWZF8ommG8MbL8ZAt/R3dzpl0
8jLwzmXYhahT9bwG2/nXCTDspplLExdJbZ5JQPvI6cYDhFqSk1zhLDMMZTNKzDFwmAJ+eBWZ+4kM
jnczORWXttFB/mf3BzlORPTOYaDFgVP0HwxrgJmHxLQDZApaLzQmYs7H2UMRRAt1Cw5WpdraR9uk
1J1cEC2eiHWM2xQsdsBLLcd+R3K6+2TNATUFbEmA/GbGSiBlTn42hh+V+O9t2Ffgx0nsSOPkofNU
k96tRev/6vvf1fdI6mmD/PcJ+uN3Qhaq/lV1//Iz/xmeU1WjR7MpP1Yx278rfN/+A6kx7gDiczxd
xXOlP8fn7h8aH2Hxtf/7XPDn+Nz6Ax8CvX3HdTkEMAr7RxX+6/reCvXLFuJE4NSM3s1806xEczIs
IK4YTAZ0T8okCTacQu3NX+7J3wx4fmpXeoI2NtxJTiQgTN8ez6NhbC2b/fo0ZFUlNqMZoipF9ful
Qgp2W3ogd4ql1WSppf8dPkl/X6/7sVwcWzSdP26bz83mn/+lH0sqFCBjIgdOsRPW8B1kR4TPLLgu
1cZ9hozuKQ7LBhl+ldo79ov0+2xg4N970rN3hRQLsHq4n/3IHMVujZbIBhbaLsiYjmYFjimGaM2+
i2Niajs/ui+JOP9Ng+NvPwSe7lDoFgcP0ptzmCmdhoCDJTwBa7Ng/dfLoTQgoab+pD60qHy2kciB
8hqEBWC3W0GiTOXhV2tLQhoSUVVZ0JpRzm/MEYpVGJLjOHI2OmNUyA/BCFysTAf6Iah2CcYqwQj9
+iH4qUfD9xD4XojKPqDl8HZo0oEzG8DjhSdsC9NOIs8j0Uqqow9W5NdX+qmRqa8EZ5xpGFGBPx1a
3VF0WLG50ojvmEEYMNneC9oL2dvtnenS8fr19fQT9EopyvVCnPMOfDAesrfGdksQb1TSBjohHJN3
rChUHwO5Bb++yt/cP47htEshowWW/RYDFkqWCwrRgH4p3LWAu9bYYXrKu+Dh1xdaMW9vPo9rwbog
vJd14adFIYNEFU48gyfGMpD6/I7U+pBnRun0K1WiTqd9hlITHnJ+r0ZY6E3BTutkIrrnrEFbynXb
O6k8jdoa3Q7PRUpNPBJ+e4rJsb/A8qiOKc/mByjCFdPQxXQoWTOCjDZOzEXmxiGYPbDSU2d53cfJ
W9LTrz+kvc58Xn1KRMQMJVB8+sDVQvcNoCeyogLVhpxPk05WL0FvneladGd08PmhzjuLkXD9g9xU
Mtl1OjsPb3YiIQyfptDZ7Y3EHboGuqNx27UYKT4KjE3XbqicL/5EAjxsD0SIk/VeIBtgz4bJuJUe
YnrLzMNDsqQVxu5k/pDEFX0CnTKfk6UEaOMLy1l+8nqS6OPBohWr0+nZXZJT2UQEylItn3BvEAWj
8+wTyxHHzq6DB6nT7jMDalUlWmAv6Dy/JWw8NGZyZjXNMt40cCHbzbj4zhVyy+I4Rp675yjvoGvB
MuQNXg3RTsT1KZd1/tjjOSroc24wqxg31IDqWSmgkQGu0j3UAfvoRk5GjpCXWNslb9Bv+otz5+LB
fYBxVH6ENpD/aERSY1w1Q3pEoUygdU81J+0aQu8nH7rzzi8teXLDsDhnKpthT4fejUdOzK4PUkKF
7TKdboa+ar/ikISn3HZ7jDroq6P8u5EbwTsDzMrOidN4b/jyoiwJ8AUb0dLgCLXio7quowbi9IxK
kdwbdBsGpma00Vf6fu7qIoPwwvyRmfzUbURpf3YT8oBRZ2C+Ap9/hSFFfTCKvLf4p+ZyLQadqaQ0
MMVkfyH3e7KPSFuCMxWz/SQjr7vNuE/VuTcH6j2/sx9y51AlDU/EWCCLam37qaYtfsgTC1J2M+OB
1S6gDxWQhm2dzxNfzUyE+FzHp0kNhySx76yoHMCzNuO5hwG9UQYRBwzPrWcqwBIdiWjulCzepZFL
OvA0clyNC/xZUS43lMjDVpoEBVmYaszYcYCzzvH7KovfRbH3JZmVeUr63ryPxKL2mfQ+4qh+smAJ
7SZyubZG5oWPPWTngy2luPLnYSIxOw839bjM2xIU/2bI4D3TTYOeD5ySJQojkigrnBhEjlwaQRwe
826utorG1WcDuC+/zByh8c3JYst18jdsTEzlbEb+jm0Ir3wceMxjphQIZOxZR9l1xqW71PVVb1D+
y9lVTxkaLECwnQ+6R3H6Z+CYNTcLimKWqU7AolLCOSdIo0/CTs2TX/O6eAbVPoSi1oImsCfaKcHK
nqCV6ZNIpyVW3+ToxJ8yDPLPnt+pT/Yop4syCEZShEIIJUASrqRpNAD682iLanA8D4L3y1A5OQWF
wi6Dqd7vBHkCob+0O9F6MIBNAuZmY5k/OKNZHegTJ2czj5u9U9TONlPM+kKbLr/w2uoqJScVtzla
YSAg1VVWDTjc6SK1F2GDlNurB3U0PFpSbWfmhygb1Y+xl1N9baq42EUNRcEyKpMMZYtzp8WUII3Z
OcQS6ZPv0OzNcbL2fGJ54Xs4dSZorDsU9goQltl9XMLJubF4Ua9VarbkNUW4DjdmU4/fRYZpHofm
glstk98SH1KsV6f+Y4Le96qi1/tgmNQXRU0yFnnvVCcjJR9mHXMDXyHjtyORoEUDTTz2bHr5fRE7
7ScipvJdbi4TuVXUhYbbqGORk6c4ESB+aAABP9Z9V5xbzF3Pi5GYmOlhOmeSD9k2lF9eUUcXC9q5
k1J2c20nS3ThdwygyAzwUcHZLmFJmJroTY18cnguNxpbsnMHG3Bzv+AUpQdws/hN1G2IludnrLDo
Psaep23qBOFN5GGYx3EkayqiXUhjBpIV/tA8c/dQ09wbwcKwXSqC8xqysU4mqRfb0B+iC2oVF1ue
F0K3KeTF6PG8CjtRP6iBx8cUCuzerq32AosWx29qG+sosE4eo8pwL3sU3veKC0AYxb1OUoNPkoKL
d/ALVFkd5agDDjFJ8nfMGe+lCbZX6iBEM3BxzINR8Me2PnaZxQCbetG+dGfzCFNs2ArsCwSX65TF
hLxFAiK97VhkyaHWiYx1RR84Mqzt1PcpelTisWjQ3Mqowt+aJ/F4lGvCI7ffz79JJ2iTK3rspEBi
9YNYNleDYlBARphkJogxgU5yw8qqiGKsAstJrufJmsvlvG7v/zuw/u7A6mCZ+ksl9NNA6kP/lLw6
rb78wL9Oq8IEB+WaVOimx/mT4u/fp1XE3H+YHjo2TJ2r15166c/TKmJvQYsTldJ/3Fi+5kqZNqcV
JH3BP1R6M7Z6VWKTkYWsDbEAp0dOQSjRXx/iapLpkloF6l1IrMeSb4OpUepQegS8lqVjn/N51nkM
MZj8znW6Z6FUepxZLG9VW8mTbDFvWjrCNQMKvV/DcRKl3FvOCZ2uRLB4RJiD7ckcxuVEAeFEE+A8
BSqcGdSICP5DEs0cE08wS5BoxtMIN9EsIuMmLB181xDuZAeoDh5+8MNufJCkpwmp3DyeYx/DSnSO
fLRRKGmDdnzfjNzk90ZFYxwtMQXcnuIX6Ar30rGxbDMfoW4Y6dI1pkdfx6JJFUNmYSJcOoTdTEV6
HZVlcmx9a7G3E8aKh6q08M9irqVIRKBSoFz/OiF0eQgyR5LOUiYZQwnst7NszwsW5UNSR8NTKMyU
LAOiLTZpLskeZk61DesR6j7CgMW3qosMD7wLjwbKAIfPaYJpf2n5S1kJDauZr5M4H40zQBqdagFr
T703lBgWc0dKThYfIqdxLf9o4ZEfKGrMum9PJOhFQjfO8rHN53uvMFP5rsELzrhuU9IZKcf/rQgv
ho3frQiatfarFeHjU5cwLe1fIzAQG+of+3NdAIGBKshln9PqNt10+nNOjQrtD3+lYqyIiz+XBI2V
Q5+ms8899Faw4/4cUYOVcx2XEzO+TlpO0GD/SQPr9amYTRMzKF5RFgYG4hbNstcLA6yIFrPa4N2V
I8FI2yqdhzvSv3pvM09t9+UvN+a3faz1YoijtJI3dBDeubrV9JdWUuzO2lbZO3eJoZrPa2aVAs31
iFaI+Q0tDySnpu88hWMmf3Ne1Z/jP6fVf10aAwxrs0bUQqd9denUyMXc18K5Y7TNpUOp6eNqoq/s
Dx5jo2BmAgWsgUwXDBscvH/9yV+3VPTlfQukoBmEAYR9joyvL2/ZaVxRt9l3RWkA7wiMEQ++2Q8E
5KQwbpg4Uhv/puFh8Yy8+cxclEfFYW8haeFtX6VqqmiIm9C6I0HWgkob2Ger9MDQ0yANH5uexoOT
2lx8EAN8k6Qf+mevofQqDJzI25aS9EjOUjafOkOSn7MsJM16gdW128gdTXE5riFd6aLp2BC+ma3N
RUVa06/vnW4kvP7qfMtD2kGDl73zp8ZNAJp9mKEG3XFq5FkZUPLOxQCbO4A194BFpL6ccyraX1/1
tRD85Ruj3xxSR/Ji8NfX35hnkPQyu1LcZWIE+72S6/0q+WFmc3sHQGK+dx0yuVyfRuBLAuevr//z
iwn0kE6Vz1SV5+btuzKGYQVQZhZ3K2w91S+MCkngArAtrn99qTdSwvWz4gbnzaLpp6XSbxaBSPl9
ZZqDuHPodN5zsiRS6SV/L7KJ64MG4zyNpqffTrMsty8hRcSjUA6ghfjN1/13HxxPGqslu7X901Nr
OUYdtmbEmZTyut06RHTVVxZamXGz8tN//dn/7iXRMwLeS/7j/yQ3Fg3pQ4Y9Wsy4GDdVKoGKzlSR
LFUdNlbKzDnbI+FlQC15ytfwIwBfc7yFTwsWlmCv+tLwiDOLW1eTjU0ruOo54+5FT/WUJCMHjUpl
vGUu9q3pIsS4WRx+/SFWh8ebV8S3+P7ob7qQetZe3V8W1qyIoyFQobiL0MG0h8UnV2t9bhB7NJ+l
xAkAZIR1TwGgL3Umc5wumsuvwvaEbJkJeZo7tLOWaQFvLyKzew6k+bvU1r9ZBX1qYqz0eGDwML6R
kRtE645e5Ig7F0U5Hnt9m0VDXKnQMWRER//uybbePkyYhXmq2XMZByGmenvFso+tzMxVdzc1RDy5
fek+gRbS/2XTxhl0Pp+0PRLDCPwjgAy3b8KkF8HL+3TQygIYo/2zDWzsdo0tMw1egtR2WDj1M7He
ImgobF6MhIn/Hv36UtFcvyIlwTlbPh9oUUP9G+0vn+DNkshmbfI9c+h2oCv8xFZYgjz0If3Hd8Bk
aAk2aiHjzDeyG7Qpqj9VYzJOMGfGrN9ZLide5vUkFhxC8EPZBuG7bW7V3FBuZ+D/6JD4B/IxgOTQ
lR4EHpdY2RvkHdECYGUJ6Xclk/GhMcq435l+XUuG4Zq744R+AofdMnkzMg3lYQvQfJ6MsGInaKq7
QZN7gq7Mrmif1Ndjxrl7F9QSSTTGL+OTIJvjRhA79M1EHrcrqAOwFRKV0vD7jcmzQpLpwSRNql3a
s39fEMOFdaO1s+a2XaFC8woYcjRryPWJOtsQDG40j0NVZNPOjnz/fYhWnP5GBs4LTejYAk9xY/g9
IUFsckvjJviKBpVkvqrs+vy0MO+2Nu0wODCgW5CO5ygQzpUVD7jGmzG6MGmGv1fTKIat74yxvMMC
ATcpc/vKZWRuIacjdblpbv24LOQWxUAS7YKMk1acDGy7Oc+Ir3TyJCbBEBt4grKE0oDMQbDS/HY6
r7MLHcqEKiBqjRKQTtzYELlBghM/pvxOR0TqJEKcSgXaB6zw/lWQk3PCziwSAeVpeWE+McABAEUj
vr2i4wsWKn5hRDXpHJxp+CbXI67Nb/SQvRpJQ2IezTSTO/y48bW0HHmQOPE4PRKsR/7hJ+CgeErH
ABIQdcBXQFU10qC2O/qhFR04StVf0Ae4nxCiuJvWa5JnHpT5ezxEWb9Z6NPvzIGvh8Zzj+s+blyE
t/645cFaG6DIvmcikFAMbHDyPTut6W2JEIqbB4BcaQ73Pehy56KqkKY/+CPYoxCLIF5Zf1cC7tUI
dkA9AQBBSAaRxV8FrUnE2+DMDCyUBGApr0RKLsLmk5GMoMMJ5MkquVOtKoODYeriZ4FjUOc5d7rS
ZlYzZprEam84Ty2oHpBeBYdnBh5R8WE2Or4xFZFrWdIyG7Yjyawwl2qmPaniqYSjJdhMnYoB7pbx
avM5RLHGKZEuYrFJM6wMpikDwJukhCFm6Pjq85ElO3Xiu8EPln67KM95itwJPGhqUq/2OpGThjlO
xmgJH9fUlW5JnDOzBxYeh3XIJ2doX0ocmZuWNzSAsmLzx6vW1b1r260vKeuix8HDKparsr7Mq9x6
aLGB8S/p8Mq+R2SF2MKPkMc7YRnviMnj/4kX3VNFi0SAlqmTDmlaMRMOXG6OJNav2PQFESv01EV2
jWqOJSZ0+a3itgyvQr+e74HcaPrU2p/UayQ1XHAV0ZImQo/kkKgOuuc21LdSa8oeum7gb9ffthwG
NF302RjDkg1rAUwhwrf1J/42LzxH3qzZgXE8ksi48I2MDpWh0qlPI0SFvWUB/1+jGu0i07G3zHOT
ftYjOV09Kot7L5jSgJDm/c1ozo3dc1rzMCDr754ZtUJJjQlFoeM8uk/MEmHY6PKoKdht2zBuP2d5
SfU7p526XwuFJW8JZl2jwlcFypp9Klt+GfRF2bNjF5B9U4aIZ8SO5jVqM4OcxAhJjizy+orHiO/O
0r8tZnc2nk6HA0f8RmZmUoTXdRvuXZGTpzpo57fKLUPuI+jaT8jYySUaawy957aT/OYjP0NsLD2G
+ao1JIEta4Ez6FIlX7L++eXwswaHKyIByx22JAfbvpG3MO9AfKDYgyQCucZ1nuDWyuLItsMvyBAC
XU1gVFMGf1xEXzHfcvFqfYUEI7X5MNIzoQxi5wGwNt0FztQ9FyH5xpwgAoo7/mcYCzbgynFZ22p9
VMnpvRyFEhQGdLXOHt/0ddXZ/pmPU1/ao+GB4B3g6hKpwG87Dqk8kfsjrnv9eLpVIa7NOGNnyrGu
w1AdKVedgBnBu2aKDUaB5PRSpXnQuTYMMgN7T1uPXybSiUYkWXDPekHE0Tym/kOWM+zb9zrt9iWW
tkgYpCUlvZwNKRt8/nURwMYHAyUFsLclshjAnXLtc4vZ8bLx9OXLicAyMs8ox3rRfM4Ec8kw5lul
3G9PbWTzrabk7ewKNnLuw0QJGlZkEcNjmW9nFXtPMsA4mONgRBSeLuQqxy5vvJQdv8n6JDpzJrrL
NcTWFdToeyFhw1LTtnF3G86RNZ2DWn9BWYu1+mDVxLwSTBg+pv0yQw7jONphMe8piqxgoAayEGq+
V2bmPtkaoW0ZAWeAMOMY4syBeJhsyU22LSXGDet8yFwvDZvPXtzwordimm/XT8hORI3ceaxAsmak
sB54l8loPi/C5hVlhvuQsnSbm4kj7QMDPvFQo9K3972u0haAR8VLxbhum2oxeaKaArqEHSR89sVt
MI5YDCGzwWKYNwycZPRdo78+h8zARLHsmCbz0nt8ilynzjZDz/taJWgNirzitVoUHHXfXmyk7YUA
3Iv67BnDEC8Xzm5Wx6STrr1JeOSR7urw5CSNPHs/ATw8qdQletnFbuLez3Kq5LZClLtsDWm6T3Ts
WVn4t8PHNYmpKAZyeNvaqPfYBqbiohw9fpqRutW+Z6wz8YhEjE63MA6Iss3WtW+2QO4TeMoiTykS
6yO503NeYThZX6434GUt0gf3MbNYF/TCKmOfHWd9dqNYBxrPPXz72U/VV8Q50d36fDrWEB0zGgHH
sWqd/J0/BDwigQnvwMGIeZHECgHfywNRQvP90cCoHrelHOXJyODzFVrIy6BHPKxPhTfnOrzVigSZ
4WhhRFuR/ezqbkPeGXCZPJRM+OddpB9b2BDG1m8tmhC4CImOSvUHMqaSpw9fIVwNhxnqUVEIyR3r
vbiGDERai14cmDTXRM0WMW+WH7XsML5l2wdSo+fbIavDR9tOxQ0qBnCKycJDbUL+Grb9xKK9roCE
/+QlMkGfm91HOvM6RFKLb8GfeG30BgSFP7YVUMixZ1GoYzlGB9j1pA5WCJsweA5YgvZ2q7hu3Kj5
vlSO9DYNRzXSRRSFnxvzuQc1AnmdSBYydrSUAZZJaiEoiyJI51M/jFVyI7SR4Ey+m7iWpoaAu0HP
FeK05mk3BeGRD707UITERh4+rgLnCvE4n9cPJ4hXlv9+CObyBtXqt8SIjC1hwd3JBTi78SWnLaLf
sx+xjdHB14AC2+NIvR1rmxd4ZntEc8qOpNJp2fa0PEMqFOU95hmhy27a8IXW7rTMR2PI7INZBWpE
lFvjfh3n8oxcNXtnO50QW3bN8szJfj5VAp/CFrhU9S6qkYOEc0G94OnkeyYWPGGys0DGznPXmxcw
JwiJziJczltGddRUgwMBw4JRfTZqS4ev+Xx1bRFNxvs4s/h6ZNnw320ouEm2S84aHUAAM/ZEgAPI
FtjTIzVOqUu6NiEpG8Y/Fd5MmvugRxrrQTkvWGUnO+RVDZMWcYUp+fWixafZZNXUB8wy+E3ndTOJ
EBh/pvtf599rakx2l7AhOFnv4QI182OEB1OnC+jFjlz1BlhApnP7eta0mvSO6JJ+mjytOeGpDuee
mlBcx7MbPgricZ+tRQU7z86dM2cwvtfKs9g/ZcbmNpQxq9XipdbDmpu4rpthlrM4hmyYxHowqbEK
XW82URhcketJriIgU9bo2Wk+E5E0AY9j3ZMtr1Cvw9PTyMgvjNo9eLFemZelZgfibJecLDdJvzuj
Z3aXbjPwxvXazeHmbXhlvFQYLT0Sg525zCsC9nx/Mf0zB7a51y7CYYPeXx6ZNw+HwrGsgLMKCXhm
voiHIBC07FwdV0+fh1viZwbbRhRZnCTW6G6P9KKHhI71bml1nqA78z4sOn36pWR2zfKHFxN0RZes
NA9oTMCWe6q3Dlw5ecBHMX8AFbJcJRisPzRkPIAs9kEaIbjolwMbIhETvleakLycxriVK16VchrU
qi3t+WTFrvFtaGz3OSOo4HtBVfmDIVdHuT0VBLpDQaNz0ZlXQnNbC01wxWkGzHVYwa4tKJZ239Zo
DVx7Tq/hDAW7OPPSj2XTx+89avx5O5T4OXKNi1WBq65Du4k+JHD6vtWt4k9yV7Jsik4pvl1W4mwB
NQhSem9KTAjh6H1eu0j/m/n+bsJDeCTz0v8uUv6Ydt9qJAevGOf2y0/9a8ATeH+sbWKGvv9OCPrT
iGj9wQPt0VJ3bC3c1L3/P6c8DHlJBiKGj39ioSLm1/iPTJkF0Kef4eFSpDX5j4yIbxtvWp7nooZx
bP40DSJ73cxmMJHkAzvlS7EpS9S7rmC1WJRi1eslR5+/3KC/mfT83QXp2jPn0X03T+h59F8akjmf
urGa0r20cW7shI6ZX3T32iuC9hQrKv9fX+9tn09/QEjw3C/GK9BQ33QWw8xbOiA5zqVfJ95Tpo8W
a7HauePvdLhve29ciq+akQADCcj0esT/148mkymJh1w4l7k+g6c+oyqMHCxNkK1ZVRfO5H6esV7p
g9o//pQ8SYwQ0RcwRnsL+pnaHD2SIZ3LzqItXQUNR1/DrbSvK6aM+vXFfpoK8EF5AqHIuuSJeoiO
X3/QmYii0p9T53KqGeZxBKQi2UyZSTE89j67RUUbLrnAd8pxR0kOyayBNceWmZi7rWlV/0zBS48+
9JjfeYg3od6i5n4zpiAPjnNuHDmXweTwcRGFpkeTcdrx/3ktNBkMXnmEeXDePFBxZpsFCgcH2vVE
P8ExumcfpNb9oMvqX99ofR//2rzXH0u7FFzXx2MDD+f1fQbrpbefwbkco+RHZ0EK4wDzT6cq60UY
8K5/ZZV682XS2Hb83iqcyyWncZ0FI4eZQDMPBLX376adQt+dtx9JR2Azt9Oz67cDJcKAxLgYwr7M
LNz+u3WAggqK6rsg+uZz0OaciDzFS6oHTirp7XNMXtiLZOG/Ajn+5gn2gBvSf9avqi4yXt/ZCEYH
oSm5czkTZXlhg7E34HRRGjVGxxPKwafc57lFra4WYCq79eV19QSUFeR3E+iflyh+BwfUIhYxFqu3
o4icXLW5zIm96hCm3q916lQxG+AkE+5//UT93aU8CFZM0Nhafpqzz03AEdtv7cvU5faGoUYakUfB
Uh+ACfnNNOL1Us/yrfmVpg9C0uJyPz2+TdJji20b4yKiRwBbzpDMmeyCKnmiUTmixw1+tzK9XoL1
JdHwEwriAdTkC347TSc4GSsBSM0LM6KT4AQVhX4nO3QwoObv0w5pz349DSQBvbM1wrlkenBJahTl
PL7o9kT6mTytK8hLq0ctdFM2UYLBm6RL2jK/+UbWLfY/rwSKDw/rvB5iI+kgd/AtNg2dT+bMpe1c
dIVZHkguWw516pEZJLp8wPtaKmaKHBZkHW3rrFHeXvCH3SG2pi1AqAEnzwh6TcroPe6fF9wszzOm
Om/zcqq1mGEkOypDujCu4JiHJ5Q+4HroAXEnUVLyY1J30nzFz+FYt5BjWln7uddTqyB27AuZcQOh
1mXqFh8dvUSPZtcjSA4DrXgYteIkOpc/uvMTBKxlSCb5tpBpZG/iIbWJE6harqEbVF6X0JttsRBs
nNFBHUwjCYBBQvARQYIcoejZ90C4Kbm9i3U21/VxSR9eChKrc9Txz0yR2s+QPq3mArauugdbjqbV
6g16PaDS0i9ChXxl/kJgUL6Z6A89tghmP1d97j3lGA6Z42aW+6RE2D13otE79EjjtqRN+q1ZIus0
tn57Lz3Az+7EsddPY5JiWX8JCp5IySA5WDcYDJuDDj0NZn4RbQp7dub7gnHho3Ks9LgOyNfR8XpC
RQPL/QmnyL/vunh5tLBvPDehbgesYjsxy+45Bw+m3RE9KMcugs4dKIk3s1H8W/im7XMYVfwppT52
Y+iizzbodu+6y1Xs1FhMPXhhqkxkhitrxrqofF8fVBPPYTJRqcW/SHRhss7o1+a7mVmcfpmmzXug
6rQN1wZpm7Y8NVCO3Sffy7mb6JEbUvDqQFXwpCLfu1iPkgb9re7YOSMjYmvWAhB8IYTFyZ590asT
3r/ajEkIL5dAXCcGg6+dcktaMjT06Vz4+FCbf5mwRQVJiFB0tBydibf8iAOeODaDfk0jAvainqDV
+aAK9uUNMzXO9w2u7ncLIVXxVqSMcMe6dZ88pmlIdioJTRy3uiS6fLFOyzJh4rdiz/lSjWP1ECyp
ele0Y7FrsQKIDT0BERzw08iLtKgRFxZ6lNAV84wKcKmHndlF3gOEvxRmqcdcbEMUgroO8Mddlk4C
BbLMQ5L+3I5GP2OPLX4v9ZDjOtuT49I0F7mpXak8kwSjkGF9R8soAK0bDSUNA9n/CJwFS7zlD9eQ
AAfE/HOGWnHIWZm2i+7qTiZhjaTlqeYTFg7ZHfDie99QEmKaxlZ3xahTxgct5MB3PzTpTiDJPo71
UF8TMiugmy5d8iXWEzj8zlC9PY2mq1R0SRqK3x6DbvI+w6zTVrVm+YIUs74gVCtWKL6c5UtVtPke
CsSy7cTI1xgg9YFsPlVfsibz+x2z5Q6RufSPuhjtNv7MzHOnJQb7lhpwg7O5PODHBQqLfHxT4SO4
H2j5nZGzNOdMJt1BuYP6HmEY2idGahCFXZef0nwkkUMRpUeQDMyftktJVJJPfk/4SkCjexcR/rId
RikOZVPzBwUG/WcGluSYR1gfQH7AAvV85k+Q2NvQt92NRNwT1/qbb6YrKt3ghHFcubsqhQfmRBDa
4PyH0c4Z4oSmeNPRlu8AEdXK2FtlPXxocq9ttmPVHUhEVHSKzW+F39WfwiK1YFqI+dAZBB8OBb9H
SPTHHbsSnNuF5f3Kc9pp08Qm36iPCuGK/kN1i+SruUVex0NtkG3VP61jAwPHBUBLPdrZ1+jes0sw
rRTYlk2e2pbVtn+OpcmCVC+heCDXlEfW7BHOSX9AcxIMs4v/Ok1mGqp1azJDZhS3EKtp1J8jwcBs
7Xj5qpCnvgvZj4PBjcCmW059WctC/2librrjiw4PpQSFmRb7GjPnqK5jrLXzRho3Y+Pw6g+J256c
2UEXtg6fmobHdlv7I3OTnF7dZ4vMVeq5BDCEQJNfa7tb15Rf3IzgzB+qGR09WuyjfeH33b7KnOk7
mpQ23gLicj8SGBSeZRJ2Jzw6kNOrOU6HTSGy5Gs39k8ZbdW964Bc30aK5eNTsRiD8T5dGpS7gZUE
14TDMmAtiOVOpqk9ZYa3HKBq4v8P49LfELM7fRhdWd4zovhhFcunGQPYDd4kGlfkOcFVDOFwOENj
Pcd9Ej8vaTq9jwefb443nlRC+rJEJsT+BFotSXU+etH5F0S4gGCbp4KY9M5jHd/mmNenE6E+5qXT
1uodQRb2vbfMKflNZT6Ijce3gLsH8OKjURFot8f3XrybpXRuFvQ5N61whvsyDdqtrEX3Dbxrsa+B
BnyFgjxe9l5DeqUbWam36QI73eYJ6olpWKZwg1+O5YJ0gV1WBs4FcoWvUWNM76c+ztHRDeY7mcbu
l3zyyI6QRRKyV+qQJ3rY8XVI0+zd/7F3bstpI1sYfhXX3OMSOutipmoDsR0fc85kbigFFNQgEOiA
BE+/v5bAg4RN4pFqyrVrq3ITA0vdS63VvQ7/v8AGadcdJ4Nv2V9PYlcV2RLeN8oUFsJIb0Bkd4Y9
PYnnETiLjbigHSFcPFRRqsOe0CnWvvCpBfxkzpZLqNC07cel8Ie3yibdvk98Wmw560n2LQ2SVfpG
iWNdXOciz40+rAQds2cPM3t2b+YEuC8dP42v8HI7t1NrG36m0JlOqx16mELC2LGUGXFRO7vP2OF/
dNer+C5dLteXORvhzWIaz4PB0vGHRO27uBc+xu0SAtSuIKUsybYna2v9fqKuMxg2pkOAFbATRd9m
eQIb5yYwbnOhYkY1BSbk/ooObtlAnUfpEGKDUL1LrM3WoEHvqmu/sQNLxyB2My9UoVq9cCC3JhdA
fFfXVyBTAnN7FaeW+BDPu6vPaXcTf7EDOg+vc4rxt9OcrAjIa1oFE/bu5dupBaQtswTsTFt/TIEO
+1CiAE0edtYioN0JAer1Fj+FVuZW1DcgOXigPiz/rERZ584QCWgyoa20C7ujRVaPSlDjYhVbcEGF
qnDiy5S1+4MOVPnXpa0lo8yAHCozaRp0oZDojfskv8i6TMPAinpDm7g9TYZWYhD5VDNdWcnyh+Hn
k3fxlLKC3lbEybWW5XSnC8PFagAdxWoDY0MUQcOyiB46AXlhVTGHycCZSPql7SbPqSgKIc02Uj2x
4S5XyOLq1vpP2J1Dymom2+kDcWFLgThxETwsnICm1uCvOxQOazy1gACSTpl+FuTplxzUzVAv63X/
Hwv9aSyUKNmBa3OEf/lKfRDV7hUIDH2I+M2+1F0B52Lg/JuUzUpYC+GMXSQUDks+kjlbSayGM/R3
IFTyNSiqBod10c9Rw+PbB0IV2ewR4lkipUCqQcK8pNy9GmshFAk6p4sTDgeATnW9Jj3ng7jkMM26
whiusvt0Pp7EwcAPvh9o44nAZ7VY+fgGtUhrlGvBfJlzA3uK4QSUmjquWN8LhyTt+PStisDQgUtJ
GIy+maAAAJk7QALqEYUN6MzA4Jh8NzUCfG+Oph1VU8xND2Lr2cr4K57mE3sESsVOqOta0pR72w+p
6hCLayoAV5P5mMou25oAktZ9iF8v6aYukxGL1BMceMX8No3of6bfUPq7fRvEznQYgYYB4GhSpDv8
tFklFwR4jOs4mXbfTWGVFjgQw9UCoiO6BJCGi4CwqWuTlgQ0zNSchP5P85U/+7hy1Mma4jt9ge85
YBCANAU5FfCaqXod4ax93lDjfRMMVylML4Bpsgt4ggJtfmMl8PMYubm9t7s0jPkLHKvZAzQzFz2C
PFFfKSBAesdabm+mieN3PmYUKumLN9p6Qn+dpcQaJvnw0sJxjS+LJ/I/YzV2E5Ev9ZuiWcn71Is2
H7yYfTbeNxKRn74LxSL5FP6zL50WtGuT8hM7ZABWP3gbHsdUDPiUiMClCUs69n7/TbPOVUMnRERl
e3EBjwhCaADKjzvdrnPOcVwyxJSsveUND3T0nBZOT7BU5+nvVGYwCimDlY+BLH4lxYSJ+jUd1CQc
6MA5N6jnszC2pQ60qg4cYEaADEwZlSyu8ob/vg7cMbvKgJNCJEbJ4eYiC51/TQk1EQdKgPHHJO9F
NupJJcjcnU5QTgWcWV6Hb/3j0nvidTj9kF+8EGoz8B77CckGCL+4FGoyKlowaRABEBSVyqv2Otiw
KRGeJtNBUE5epdpf0VIAtsVuWknTFm/oS2yCzWECoDjJgHKSNSXABwW4juCy+epmD3yQLEvj2SvM
DjKpqhmwyEPLDDUpg9dqBkiaNJ29fi65hSAC3tk6jm7V/QAiYZPCcDL0xeJgbaDuV/QC0Fe8HFOZ
AXu0TC95AXQajtFpHQhi+aQ5aB8qwVHhVHPILJCILK5S669JCXQTbboj6Po5K10BHbnb+WtakFh9
Uya/cRde2yKw8J8avgl695xyEMix6bOxX+mHi8BiwywYs9VXN3va1TV+BSS0GlglJZCP231l9sa5
buKIahR3F9erU0IXFCxedaO9QLXPDUleCL9r1QLYWAAYZamukGhprhfshL9gJh7djL4vgnHhYAgv
fsoPee4L+0PX8ee7U3XRgZGjc+WL0t8o710eq+T//6gclgpLf/Dh3vIX99n9fDfB41tX7rWf1f6P
V8KLXGh8NsUHm90w7905Xsp/Ave7O3ePj7x/j+T33yrjPHjwPxEcz2pyZRVLY7kReO5FVXCxOTcX
PHMXsRvvhygfY7njNZXcdwPaFka1dtqli9lYdhiEkTsOD0ddHlSbS6b1wSgRo7TiEJX2v6nwgRe4
mRt5h8MubWtjyTsn7iz8cUY0KZ1/r3YxL8+xTe8C9VUkxtVVWFrFppIvvTCaVIe8c7+aSr5C40Ic
apymELJ2pangt2PXryzAbnlGaiwX0NgiFNU3Eo4Azh+NRS/GdNesPj9w2uxqjSWHWU0ssP7mYm+O
bRNFj90WBDPhdDTb7CUVZg9PvQVTfRtC23ekZtqdsaU3VfOdKxYV6yEZlVsY851LYq3eTlnhRNLG
kOPYHZEt9JKksqapD9TbUIkY+WLiVkN4RBlbeMPvhGyDEyaVlQ1bj+wx1vhJijiW/5bLim2iL4nS
kvQwjeqiWxk4xOE1GyIrEJ3mKrn3vkfgrKvaVmG5bUP02q3uW6RkZBqq6WO897KzK3e+jH1R3daR
77Tw9kj5114Ue5v9WItztkaGb/+HJ2P6j17KqcOqFH7n5WJU2cYoxpF+Thua+RZGs72k3bjNFoz3
fRgl/lnfjUJ2yupy0cxuazcYuLP6u08JKUG8pqp58EVV4zqrpQWxs4ATSdWrgf7KacHIPkTepJ4l
AZ/QfMzv6DQWww3q1twE0A9qC+P+4Idj7+xtfLS3ydRE89F/DNNnFiLcI7I8v+lKKW9wvBCl+BbO
gyf7vBV5kH9uXD55edWr1Bh0Cxb3OSrQhsM90RKjqWSBZ1Nb3rSDa2P9nSZBbDjur16cnH15avBU
mLSw+E7i+5qO/fl6mZOSn4o0PSYjjuNP+1zjUz+rBtfkN0aB50Z//BcAAP//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plotArea>
      <cx:plotAreaRegion>
        <cx:series layoutId="regionMap" uniqueId="{9AE4837A-01C3-4B87-BD9B-AB08A458F748}">
          <cx:dataId val="0"/>
          <cx:layoutPr>
            <cx:geography cultureLanguage="en-US" cultureRegion="IN" attribution="Powered by Bing">
              <cx:geoCache provider="{E9337A44-BEBE-4D9F-B70C-5C5E7DAFC167}">
                <cx:binary>1HvZctzGsu2vKPR8QNc87NjeD0B3c6YoUpJtvSAokkIVpkIVZnz9SbApW2zb0va9fjhWONzBxlBZ
Oa5cWf3v++lf9+XjXXg1VWXd/ut++vG16brmXz/80N6bx+quParsfXCt+9wd3bvqB/f5s71//OEh
3I22zn4gCLMf7s1d6B6n1//5N7wte3QX7v6us65+2z+G+eax7cuu/ca1P7z06u6hsvXGtl2w9x3+
8fWlrevH1nV3r1891p3t5ndz8/jj6xe3vX71w+HLfrfwqxJk6/oHeJaJI8o0ZlQr9PQPv35Vujp7
vhxpdoS1oogS8mXRq7sKHvyvZHmS5O7hITy2Lezm6fPFoy9EhytXr1/du77uVp1loL4fX7+vbff4
8Oq2u+se29evbOuS/Q2JW+V/f/u04R9eav0//z74AlRw8M1XhjnU1/cufUfEr03zYjN/0TRUH3FE
uWRU7k1DD0yjjxBWVFDN9NM/9tJCB5r7c7H+2EoHj7/Yyf9Ns7xwJgiX07K0tbPgNV/v/cVdf9Ek
DB1hwlalP6tcvzSJ0keYKUG54nuTwPX92vug+W8k+mNr/PbkC/lhkxf/iJB5IfVqm/rB3tV/YyKD
aNFYa6b4cyI7iBYljojCUmtK9tHED0zzfYH+xDJfHnyxRdjhPyOXvZD6qca0reuD/aKd//8SQ9UR
FRLMwvBe81BJXpQYcsSkpBITsN/678Ayl/b7Ev2xaX578sUuoc68+UcGzaW9Nza7q/8+2zB2pCST
Wqpn3auXtlH8SFKkIWyer4sva39BAd+X6M9s8+XJQ9uc/iNtcxzu6odX7wCclV9U9Geh8zcikRe6
g+h99zjd/Y31juIjJqhiCj+H7iE61EeUUqKlJPvQBff5ut59V5w/9o3nx15sDvb28z/SMa4eP4W7
tvgbSx3DR5xITKUUf5xQ9ZHCSBJC+f76QdD+NxL9sWF+e/LANlfbf6RtfrLtvatb+/dmVEDkmlOB
9iHxe4goIWI413RvHMApX4fMfyXSH1vnq0cPzPPTPzOnoi+q+X/JpH+eZX/thzd33d32qZH+quX7
9tUnzUN/f/Doswn/UM69dU8ffnxNsFTgDr826OtLXhj/0tXdV6j4q2ce79rux9cRRuwIESqUJtAU
YnCz16/Gx/0lLI4Q0wiB50H0s7Vhr13oDDT50CkiBJeIUJwzoSBNA8h7usQAnDGuwScR50Iw/CuF
ce3KOYPo+LLl579f1X117WzdtfBiCgWh2d+3CssRF0hgCv9BD0SgcEBP2tzf3QBPArfj/2kWV5A0
nc0b2TQaJ2VURXk8GsIT7kUxn0hX0HrXF5nJbWxpc5mRMkpKm5mHNlWLi2VWkSZRyPjp1Cy+qmPX
SnG/BKK3VW0Vi1nVzBfOF6H8yS7MX7h2QQ85zSYd476Y+hhxLOdNFQ0DPbaRcO9l10ly2no9DGcT
tWG8DI2ot6YrpjqeSTnHxSyKywZrluA+7WI+Rxeonxsbh0ZlCc7rhWz8HD4OPQlbQkx5yoYJzcmc
K/woOOp5PNOM7bRKDdmmY81NwoSxl+XgxtO+7OVJFPpwOrgqb+Jg6+nt4KNjkvdk44j+aawnemyi
squSKnOrVPOS/zTxtkloT5tNP08XRmMbTvIFB4w3Y4HTbtO7Mp/aWNLAuxjXJIuJK0ObLFFaLDgG
y4OW0dLja0ssP2P50l63zZiL8xFLfg8amc+LVudpeLeIZjntAmsjdi5DNhXbPOC4YaOYmuOgGlNu
yUTGS5ez0rLyRJYzgIZ6JxZVDTgZmTEdPcntZJyfkrZohl6eL/1UB70kuMWYTNvRFH1uhlhnYSLD
Ka4KrIfzctS5FV08YaFVcZqpSMpm0xDOfhkowTdtO0/XpdfR9KBr2eSfdY7bz3OKyEivSN3yCt/K
KsU70Vnp2riRqfy5Gcuexb7Sw8WYFcWZqPsGFBWK1CRz2eenlumabkNZvMXYhS2yVYhTU4xv2rkc
YmRtDm45FW4zN0WWRATjM5UXbptlaNkt1hbHhTNvsG2mm070zG7SqCQbq4Opk9J32ZlSnWQJo6Dt
hOQqPUE1GrptSWd+Wk0o7Ba9tHeONOU96TymO120gsfBLybuVKrKOOvyQOO61fispd0YM5qVZ3ll
c3zC6v6jydnQJYtj/DoCDfLYsSb7mAWGzrOcVbtq4tHxQFm9kbDcZSloc4wXPL2tXYePzVio/A3D
qYwrr8Y+LggqzgnO/BiPpB02qhD16TAifmW7NCfx1JXsQqh8OavTBcVLjuZN0Zs7kDHfKVThXV9m
V8K0fbHpmbhAUrY/m6lIP5pg9M5Vy3Dc5JRtC1/UZz2Wzfu8Xa54Lfnb1bPfpLhFG4lovRUeXy65
nGNjmy5RtOE7ZRsSQAMN+uzwjN44XmQ/Z41dzoNn44UbivKkLUUTz1Zkx3k+FMepbdM49U37QMai
PW5E0LcZi3gMiJdcqEJ+WAh6U9PcJzJKxUWxDPyisT46yfN2/Il7N5o4L6bxYrKU/FLxeZrifl5c
Fo8lojeCsH6L65Z+jqQyVdKBNnbFknenfVfeC8V0Emzaqk3Uz17HxSDYbUPHySREDu6eqTl7x3OW
odgVgX/qKmePa9228I4mOi1VSRJKmyj2/VCejki4s2LyVaLyPN+mQz7taJ2pk4mLNB6belBxL6Z8
1/EMg6P3nT3H2vTvOhOKpAT9vGsn/xbc2t0oMl/o0UQJL1J9EknTqFhRL89UiKyONSvVwyRqc61L
ZU+G1NUP0iK9KdFMiripEBLb2TEUzwifpiK/6aqgTmc6TJsCvPsWR66pYjzO5ET3NE3GbnmvUI43
88QzGUvp7VVeDpDZe0Q/ujIb48r00WYaMcs3ExL8F65GvaG4WW7cpG3CZBh/Kkxbx5zm7pKUTdHG
g5zuo6ketgOh3eesGKOk4H7ZutK0xxMj9GdSL9WbBVv9ZpjUcj3X3O1wmXXXJITmPI1GdCtxWIqk
9aHwO+fabNs6j+5U04cNm3p3k7PIdck8GpqYvI9ihrvs87Rk6KQeavkLJd0SbRZwre0CKScx3TyI
WGVm3NQOMr8aQxRLNYhL4pcsgYikO5Zh8j7zujlXIzdnTofm2mMzbDqPBtCsNvOjnUN3y4fM54kn
qdm0aC59bHBbJenkRYzxQE6XMM99woh/rCpLt3hyOqacuMspb/Ikoj5cLLUb35Yy2vZzoS/9QLiN
5WxNekpFVFwahP0GE59/LNuBvMvbsrmUjZpv0YjbKY6E0TdMT93JoLrp1E2pZbFL2ZgMxqI3YWiK
nyrt/E+ZqsN13Zfph6ZI7Xk/+Sk2o1re48DmrUEuP57DMG/TufMxEnVrNgx265KpI6g7rctlaOJM
9u8ZQ2iOLWvrTWR5nQjO3NYjg659KzO6lSp1Z/UYsS6pinE+5/lcFYkNmGyVYxT02I0/s0nymA9G
HM9TNZgk9+lyhi0W9wTeHyUure111pkxETnSP80Lb08QW6DQqxr1Zdxmrd0JW4gLaZvmXSqHkMUR
D6KIs1RZtlHjdNF7F3Ztw/o6+XpC8QJU3btmDgBtnkdDv/75n3eugv+eRha/fblOln77C7ig/Ujq
m3cdP7qVqGkPb1rB8a/v+m04sgLSXyclBxB3P8T6Agb/ysUX4PjFHOELvn8Cugyw4p9D44NxxFeg
en3uGR4LcQRIlgougaKHqRaCzncPj7EkRxwTjZSmXyDwMzqW+IhyJmGQAgQxAfLxGRpjdQRkMQfi
C0O3rSWRfwUaU0DmXyHjFXRjgjQgYyKFhgoDGPxrZFziPNR4LPijAuTW6y1pWBOVCWoGu3zgvG+K
OxYF3u5qP7cz23Rk4mZKIpeiT1kdWA2OS6ZCnmnD535T6Kj2J6Ouyvay5FUTzVBGJt584kWXT24T
CVHmNMmkZPhRTm7ub0ozyfJOKd6k97SiXlxlwvqGxhW2LYjCGh6qNwajbqw3WclD0cRu5FV1AXja
g8hZVeH5nFS0zj9H7eDgma9M+gf9gzzQkUaaMM1huiLAfAQddA8SV7Y3wqjHdHR17k+6ipXspGRD
G+TJ0madHZPFNqX9XKLUknT37eUxtEgvbAREFoVOiFFFwVIgzEsbLTlVLTQ49iHHBS1s0jnKqYm1
JpHPd2Eas9BtgukyZuKIRUtTX4+Mzi1JMFvESM86Yeq2iJ3zNOArzZWHa98WElz4axkBAFEKMyYN
TRYMbsEtX8o4GRsRE2j0IKIwILLJFplJvysV6yiK69AJ8bHgKO2AE/g13L5vm3VdphmwShwRmAgf
rtv0s5Muouohm8HnRDygpgSAx1JSAyDKbW/f1CnM1bvYGEeIiL+9PPTJB9uWQEMyRTSDzhJi6OW2
Mz7YCE2GPkSylJ4mHBARv4NAirpTt1hZXtkIO3xJCz/3t0WLEODo1tgSlPJXJVFSCSZgoqERDF+B
pfg6kI00aZnPKDwwMULI7WYsFlzseBj7lm2tSpn4GHpQgY9bARzeR4fmAQDCYB1qxu9YBdLTS7Vw
ImDmxZXgAkxDD7yhExblc1Gn96leah6OnW+qdN5GadXq+XhWYQIX+fb+8UEmk4hrxCBKIFAppFN1
oIBMLznXTRd9MjbIKjqZOrMGRDU5A9P7fszZwhJbtTNp4kkTCorgFpn+tmpEPid1hEN9qytThXrj
uQvkphps3X76tphrPv2NiWASY4qgnDNo9iGHQ6v70kz9mKqA/DJ9mkIXwAlQXyCwD5pGyqN4CnSI
bhtS+DVoutGtH7bJ+u/Y53fKwlhI4NAR9K6MMkhtL8VQnrTd3Ar3qS55BDk8h+y1jPEwo27m5zTl
kPfbrA/FXZXzGjJqaKqA+YmK8mgoYm8g266ZfzbwVG2XcjhnU9G46jtpBR8GGF6VJImQCqglYIIO
6tNEx7rR9UI/tSkRUbXNu7Yp+2u/dLapk9HPHoSLZDXANTf7ys3QIi5zdDs2TXra6lDmWVItC5rP
K+PrLo1rjUTaJT1HUXkjKp0tVUKoniAlkiifcX2GFl3CWwubjt5/J0zxSyoKMpXASgsNbBjlgoOz
vtQ8eGbth3poPkrueM6TBikOrpimvdYhwYuMILWn8z57AlsA1/qndNLgVMGlaeyo8Lt+pN+PIXaY
xQmgDQ2BBLwHXWP3wC2KqWir1LjmYxMgivyWtoVilwQbOp/TFhpGH+t0KJcPlZnmWca9CaM3CST8
Udxkfkmjk1ABn/MhRH0rrpQVK0CY2FCV+rjo+Woe11INLjQPkg83TciL5cNSimIsYlSWa9GyoH0w
kKs1sAExBay6fFDVNIHtKCBr+ABqLevUpuEtbXdC9qvtiimzADD80/JaZdE8xspNObzCAXgAyW1U
r9iga3hV3E2tqH2z00PAwy2jbukuAtAwIS7LKpAqibK0mk4yBsX1l1rVKfswoAGDk0mVAc4YfO0A
onw7NxxmTdC+BP4BDnIwKTjFB65B07nOsG7KjwuuWgD3E0ES6KHR5a48pb0fIVF8e8XDbEQk5CKC
oW5jBrX7cMU2oNaMFR1/oUu/OuPYszX9kVYWULzF4Ln4mOZ0ASccSd+12aWExAJ++m0xVjj7IitS
KQSRUCs4QYQBSn4ZFAsdeh9pUX2oWF11NO5cz6NH542HbGSKtsbbkEpnr4dWZZBxGsNdts1URwYX
KylHIMc6kvnzMlXidqKhVHPcjlgMN52KkE08XyZ3Dk6EgDxBLLVNzFKB12A3CPzQDQbQxWmaF90a
+QPj9A2Bet/MMS0CnYbjb+/4MK8pCgUK4Absej0rBT3Byx0XIjX1CN3j+6GH7k5veQgEQOywrH7L
AGSxE4PHCdx2KjSFj6x7QraRaFaXpn0+kvQ2ncTq0sTbpQonQEbRNUX6pUV458uhae3xwucCoi4d
qxVT41lVEJ0Sewijb2+JHGQ2BQhIQdmErAYWBJb1IFV7WleLy2vyXnWGQmx1TbYK0EW0X0P3KY7h
FAzQM7vUTGuIQ65cU0pogOi4iwwGGI8nvn4FRDoML0udS3Zix3LVg59HJ65SP8Fd1tB1i3NWCSCm
IhnorlFhoC1wInUD2/3O1g46ANiaxpQROAuiEGeA915aq5sKLMveze9pNqyZqgseXGspF+vuO6QK
AtR45/zyQZJ6rY9V5DAYZBJVmc3bpRLAz+w0jfrxPaDUAOoYZU7B++iwQDapbaTBxdhYNmt26yFt
nljSjJDWOkAksCCQnQj+gh4LgyqqjIEqYHxgoi7hwBtDSBhNcvhrr581Fa6z328h7YMYVQAXAF1J
whW0neh3UBePCxOz8NG7oZIOssMe3hKjpqFIoLM02TPnsD8Ueb1HRV/PbchBOVqXZDAtJgjKEhKA
ml6qHeXA6ohmku/aHoOHdHPXgUNB7Qf9sLxhjsNQI3IwaxBAYIPCyyGtAbJA0gMtjWEqu2spWpXm
u7RjCpIBBORwE+AcEFSAKoLA76YaCtWz2YBlrkGVU6lqiBWIotUcGXCtoPootxg+9Jzr4Qa5yoEk
vCigNhWiW/vUb2ub6QM8C5tfiwAkCYwZoKDDzgbgYBtlaJrfGTOLMo27vqBNko4oza8EWViYt94E
ASypJkTnJg7BW3+Gyp5OHPhQ46PzkFURu0wrI2niRzdl98iW6GRMgQrfFLJ25QPLyyXcVE5UcLB4
weX4hg0YTctG5bXmTeIBP7b9bhy5Gq6CN+nkYlEBsX5BUcB6U8MoBSf51PUhjd2k/JLHph4CmxIY
1wwQDMMSxrmMpwho5XynCe7ZrSi7mWUJmnA/9scN8L44BfyWZt1pZyQgs0Qu5bgs0NaCKzanUzGn
fezbJhe7QQPntuFVNC3vRuGI/dCzMks3lHUEJzP0p26ORda1eqMtkOxJxsvsRAIdu/EOjct5qmuE
jvGIDdllUasM2jaFq9j7GbjNInqvHZqmd1M30e4yars6uoGKIfsH4NpEeL/IIatd3DiHTftWT0u5
kvrAbuxg6KEqF+vCUWISGZbWq0+4ylX9YEjjViJadLN/1H03jigpyrHF+UmX1p6rDfQBvBTHaRUV
4kpjGRXF8SAa0pbm0aiadqDlCVMV2OVC3QAuDSO3tjFvYfDaCbSta9Y08rTXqTXlRc2nwmfbfMi6
EWZNPM2s3aWsGnt+k9aE+lORM5OpHfiKoECfDwuCsl62yo46ziImfLcxaVjy+XTM2sjY49FWUG2S
Qo8MEuzQ2J7/7KJe8PYUnGOMgFGnAFvwVd8A6tJxN1M1iTclkRI+uv2XkbUwWIuRhq4+wJSoZf7T
0ntNhrNchCYjJ3iKYNIGI0xe9PJ4qnNclTFnw1oXEY8sbCejHIrK3ZTOcNohybnRPHszj83YyOs8
jfKx3MmCRqQ5LfpZq+GNyCmHEYLXeuUkZOi4KT7ILE2j5ZyxsgVNRbOHlH0JWdsbfh7RNMjyAltv
cXmd5yNMyrZjDokg2zqLKcgOKWsVaR6iEpEtysxs/QY1RR7Upu5QxOufSUZqWK/KS63f95nyPgnQ
eoNmieotVJAEC7O+BOQHyBJ7r1dMz0wLu08ag2sqdrkZV43Rsivgw7Wmi27rSq4pHwZtmZKJHjsH
DrDUgDeOOx0quK/Zb9V0fAH1+VzCP6glbQqrlQZDk1lju5oHNwzG4D/hclr1XDOdA5cU9VEAU0R1
oQx79B4aGr8L1gLSSkaFZ+kTqwzvo3XO1/v+Q5fXva1BX5FZ3LHpF4anS5XLVWQYaYZmuRXgWbAC
hUv+UxpNq4OJEK2Wh7k2fFfqalXNMGC4FUqs8iPIMMA5Gdjj835CoNR/AsLNwHd8apy4LThLNU3Y
qIEAgimrwaCLZ+9Jl1bDK2UerZtLu/lJGT14TUieMa7mC1//oi0vLimyIbp9VnW0v/2Lkvf3AVNA
iktJmgoEwHVkhk+FFY0Nx7amM2zakwV+zxFnhGYW3UIDnsH4g+8N5ZahA1eDzrsP2WmN9ZzyGBdm
mMUbXfUOtDSQqoRbCJxSAKmA5kgHmNGheQW9WcUJfFnKDPlPMHdeNegaiCDIa/s9GWKhR0saV4sR
n8y9WrtztDft3j1EWpSgH8EsPLHlslw3P4nZgJ9mOKzLGGYEfDnDxEma90tkWd+dwU7pqt69Iy39
3IOUsMn1LTAlbeE5+M0ABe9qO7OKvldotIwL/OFK6pjcRojXRX66EC5hep8hIJHQdrS9g5jWebYy
H+0I9rWDJP4TFlkN7tNyQKyw+TAA2H3TApe9vpAM6wcbMgUfZY3WcKgWvspf9wIGXe9h7FtmdgfD
SHiv8RRn9KRoZ4m7c7r3FZu3upPHzyrX+RBAHBiqFvASqAAOFs8bW0CdH7BfBHoPyC1Xw6bxUVfb
BLVZCovz3DhombqyAW6zBMIAKBswk+lPpcvWcO6hvsJ3xdyLXO0KAIvTfEZ1W07upGMOVVVSwnCz
GuK0zYA2xBr3cL/pfAsfABp5eVX5Hv4/VyPwdhymYEAVeeDyy6uh6FIgBcaQw+rYZG74IOp0gi4g
nZfV90cNqTzfTdQTyDAqmLJX27KCElttp6hOdXsKx3DCMv2CYE4L+SYrnSuKk2c6Oe9KE/Jdb0ro
d+9n1jJKT5rcgDqO6VPMeKdKUFibjkW6fKBGubF77+loRnHS7bc+6awFFdFmWgrYUZGNLd+KBWHI
cnC2Y1UfnuCYS0iAr1pdfM+fqrYYQQO4J+t+O2sJfARwcLjfW2Afo9iWC/DKmpGi1jFQFrOoLmmD
A9whZrz2sAPvW/CrPcmyYF6GdNfXPqTkNEv9Au9Y9tRbCm05sIaeswIoyhQX0PpWFfROddKVQEzw
86oQazx1bLRAwmeF6iBVUpHOUPPaGTINHDigYlVeb+lKFZBeFcDF52WdweNhLmGXv4wAz9LobEzb
EOyVpvlKUroeyt2lLFIqurcMaKw53U5pHs1mJ8aGly3MbSMsWCyBBBIfWUZhPBpDMdRg/CViC+xK
1NVaNiqeru4WSMDgfHtN5p0DJppaZOlwNi68SuXbYunH6BbOdXTAKiyN1+Ij5Fvwr2hsFtBAztC6
h7SpI0j+0F6uLFVpAa8CstaVG5uPQs/G409sKkV5JYRv5nTHiGu76PNocT6lW6hotORxWwL/HSWq
xDJ8AEZyLLp3CKbIWZakfKZmuhklYBv/oAc7ePILnLkCauI4FP1QaTjlsrTFh4X1hLm4h+owQbMP
x2MAU0rJdY978PIq1yQZ4MtIDrEcYTI1bZ53srelb3IgiBPO6bxu6yndlOWw5j89Z2s2AfS/Bq9t
q/WO+om9hyMm63ccowjumLN5vTGlwE5UW+jc19mGLdMGQjkDtJheLd2Mm20OgbpGpa7WK88uC5gS
MpHmMOyBEcATBb+m0yhLwjQHKmNMAlLXvZHZ6OIR1UDYs3lJNTkdfb1GeRYtKx3YwpwIPhjAsu7U
Lwj8G+bHYGDgLVfJCwuH7T4+L8SDhpLmwVWi233HVtt8kUWc103P3hb7hFXsiUYPB3jBG6LSryRk
G0RgbFNllXdpbLzoo9ve8gb23I0wxRvOLMlWGGfYBGvIoVzF6p8CLnIF1JE45f0a5A1Zx4ybepxW
n5TpQgobczg4UVVbk5cQjbu9QoAHXpNeAT9mgveyFkf5uSG0lOo7xNdBQw9cznrkEMFgVUuBf0cr
mw5mCMBXk1vjnACpZZZNEA2jgzTrI7ZGUDkA8WLiwfpV9u90d9C4fjUFWJeHQ41wAg9O3GJY/6Cx
Df3kohEOEN4+p8YcOGCQAvoAiKRvL3VAoEM0ITiTCWsBZQX/F2tb/9XRx1EVHk7/4fqLj6Bici7x
TcrYG/gFxurdWpjVqL2FoyS3jgUGJntOjt+W5SWFAMe+wX8U5rB5GIeDn5OXsqQDJUDf5tmthqma
+Gg5XvF42ypJt3BE8/t6/v2C8AsAIA7Wk6lALuoDXrEwAeGyQumNn2ooFBmcKuxO5VxAmnuO7G9v
EK+03W+GXXcI3C3i8KshReBU7CGROZVwcqruSnHznDFGs6yk/SzgBBLfTaxVwy5v0iW87Uc655uq
r9d8TgOkhqhdGNSj70j00tNBImillIbiJTVnQNEdEI2zRtEoZ+pvyn1QjYDrIManvkghr1s1WDCB
Yf0MkakpFAeAFpFZBckb6vslGTx09jteUcdRPEFqmRNI9R5uh/hI8ZWdKfSTybifZzX7NPvtTRya
EQzHEEUcJiYYY3U4ZYW66zsyRcOVaYs1My1PQKhped2/nSPVM/g14n9PdcFxYViPIzDk+k8IcaAz
OQEaIQr1V89lb8qMz2PkILO6OLTwY6i/th5Q/lgBswiJG0L1d+mAjikw0YPNr/ZlCUDyag1ZlBAX
devXgvHtBdf88pWbgkPA+Gn9eRucR2HAaB7wmeO8TDYsvDiRdRQKnsiqkvSjCBAwfy3VwathAapg
7KUYdPryMNVVKanmPhPZyR6KDBzYEfAj4iv4+Pauno9ifLUx4AphqadfU1JIIepwXIgQzGWkhZN2
AU5RmnZL+LSeRugRI7373C41zNATOFAH3KqOq3SBbjGGs4kdrs6hWsMRnCxxRQPMzwVhwD2g6yrl
WeZOZsAG3F39L3dn0i2prW3rX8QZgETVBaKOXRfeOzuMnYUBCSEhJCH49W+G0+fd49u4d7zu6znt
jAJCSGvN+c3lxvc88mvVxLCcPudpEmiDNIvpOO3EYLfYVKEM01nUuU4gtV2JjyRJH4vffh5P0YyQ
h2YU0eTvQJu7AsiMdWkfQRNhQDWOaDSyXtRDwBR+ir8LlCzAy7qS/y4rUKHnOCzSv7ax360GX0Js
3UsnYmzdaA1vZcDiYmDuRxnn6BPG2OIvoMRKbXZP5uFWzAW/axsFcxRPe6jyaOtLPhsRbcB7dTH2
daqygdny35LHhGOzK/8uZP6qoOCsLbi/25TfDvFsclCW0FvwNN6pXOIjBUdX4c4h3Iq+BbosZvRT
0PMHNrwRlL0FuU9XU1B1YmkY3MSA2WnorOvvPqxY1plMNQhtMNPPUGAyuAwl60wumyqwsl1CUU4E
9FD8WABezJZdO+Hhnl6TtXCbfIXfcHO0UAMihnAvzQwT4bVXUJvbGhAScIJ9p6coYpWIUHT+uaL1
nPNzkvol/hYlfjX5PWSzRj2NRcF4vGPjHITohLFxeFMh6AAvfTfKFb9tvfgY9GMZBlAmXIXSLEry
aqVrs1x5MZt5K2FHLz266QJQa+X7LpwPNBzM8j0NBV+7uqEouMdSZKPQHyOUl8CW+W/L7e+9aIIf
3qbXXGDfZvuxG9LYoor+q86C8H2rE9fR3A6d30tj+KsaHLOBo2XTILKtKp0OUxFhJ2tlhq8Rcx6X
Cw9c8YpNXOYvaiyCYS/6pE3Krm2Xl2TtE1av/dIceurIsQ/JdhLauyOUDPmc6TSufJF091lvhhCa
sdOvDRb1kbYJ2Hc8fd13ptXw0Ya9rH0RNehFB2IOaHYhKcVjcslV+E1yPI7jotJruvSqzkDv49cN
A71nmac7Jnv7sLHBhDtU5WaXryEZsGJT8aNT9iWOqLpoGrQX4WazS2ZI0GBf2qOTtqi7YsmfMtVN
8PVV/7Ofp6YeOtWWKx3HOmmK6ZxvsdivzQgXeFQJxVvn61hRNmb7BW95ytGPfdde2gO4h+bnVPDh
wH00bOVasGTfsVC+KAptvhwg0cxlQGT7tvgt/xqCMUErb8Xrksf9LoxNeKZh0fWlDAJypZDp9trM
GLPBsuYJ4mEPXsmQ4mcEqwf9TKSiZxezrt+rdQx2AG7N8+woBAdsBTWSCPZMZr3yMhFLXjVZ0XT5
R+/iYj2BQLA/5piyaCetMmhzetGtpUNS5ldukkzUQRPosyiAI9Q0MuzJO8LRJwl5SWYTTVWTd/Ir
ZLO6+gwU/5xGtxXaJDcPtXXL2aOcvQsz7k5Qv4Nzz0kX1zl2v5/RspCx3LY8QngAXOHnoqbl1xQE
vor7aPuaZyZjEAUK+OC2zVi53aCGEsSUtrXaFu7PqW2ntgwj1d+vUYaNGC1V5RYykDPNw0GdtZ/0
PlY2viSD8CWU3vdkWX+EtmnuaYTHx83W1JAWw75sAd5mdbJKsqOZGe9VR/XnqjxqshD2djuXloOB
4FXWt4kqA0voF5xpWZJ4GA8SQkEZh8I8+WjkT3O3Gl5xY9q3qVunD+2ViMvJW181kVasZPh+cFxz
aG548Hy3VdTny2MRz91QjZtjX0yorYTJI94xMGIqlXLRUwET4aRinVdWh82Z9iP9mvPUX28RGwfb
gVp8KNJAjQ0mdKS2RfwhkH05RLz40gGKmjpHfcbKhM3TY7qkfI+NPk2rot+yo4lk9whOB2zH0um3
WI7q4KyPDky59EuT5m1Bn/yGiNOWHyZF15JNov214oYcOpNZu0MZuL4YXSRNqekEx5a3pgw7505p
wdVhQh0agZqei7diNMV34hV5ZbqR393mtl8WC7x2mYzvKMCCQ4iTop78ZF5QXwZlsozuGuiZf9tC
OR7IEDUgsyAn33drSHGWeexIIetz6EEJT48ZjJlKzSM78MTqN7BdBN/fxWdkgMiepWT+hC43PRZj
p4/ROhQvQujt0s5s2vkMWy7aYNHfjzQ0Z23p8jjOCB3pPKc/CHfYHOJpdfd0FXh4oGk9RMTYi9fZ
cuoXTyR0m3w8NKmgNdpjEJaQPYrTFujm2jSdftrivHvLIZ18TltuXnHgt0c8bNndFgUGDFPa74ei
Sa5wuCNSGVEMdb6tI8F61+N+awP5yCHBP7ZeqqkCGRLu9cKmT2UsbdFcb9tVF9ReACoBAg+EfG3J
Vgjs2cLvSMbzYwTPr3Jqow+5a5Hlsjr4GTQxGLTrmtCtL6pVeNS6dWYhaedXnhCXmV0oNR9MORSq
uS6Bah+hsgz3AV3H98HoL7ymhdDbR++zQAXDbMbufcGAXyYq6s+FVPE3GzR2qYZuCe+A+ti3PnZu
OnTxQGhVdFF2oY3U+b4IxVicRZerGj4u3UoHv7vOi01kJdtM4UpBmvFeBvD7L2swZbjXabgYfUVu
DkZP5HW0nEY6iQfiafCUjUWvqtTrTu66Quln1vZOIFEl1+4iei77OtBjAgixaaLgkLl53p5XBAVs
d7iVHmFdTF4OkuOuSWS0zhw9uR6qKEPlUiXCNu4OagmbkYCL2tcl2+RayXBIr8D1GiTgIpSIF4NG
3LwnPbo/jX1EK5OkKJzaEVjR0Zk0OyexD0f2upG1iV25+iks7DnGZheecgpH4DAN66jrzs2JfSmC
liOvGLdDoUsdNO3AqwAJiJeegJop444OT3KNgu2woNFkVZhNcXhFgM2PVayh499lA7bTGoDcVkso
W2cWm75Ko4yfTbD6mT0Ma5AWG8HtH0Mvaug0gt8oLQTexIMxlOWmXlOWDjEE9lniechhb1Y2WmOx
o5Eduivv4M6WYoTMW23GT2NJxArjJ7OMH8eeJoipwSi84z1k0pr53h8RTozyOkWuMoMkhmjfibda
wY60CXJW8QL3OzWxuQ+SwmeVYA1FiIhyAikOmt17pAL90xUoTYhWa3yQsonIrnVdbOMKJVwXyAre
PFC0pcy69HkNqMxQmNl87YcKO6nBX5Bh0Pv+BzahKU93nRpUmbRT5IsdF1mUdTsVe5kkd1HgUvsG
M1c0Rzbl9Kt17tu2de1b26lvbaESVqJNEC8L2I5dkzf6EOLwQI7Kphr2V7ZdBqQ67zXp7d51uqjU
pDZVZsA0VSlEIl70OKS11ulaWgQ6sL86I36Yttn2mRxg47W+uYPDmIdV5OdlqjccNvSxmDvykgEg
0nXvoPVgPWDBlODhlp+RVPxJTeOc7+Ysa6+zHOWLnWbT7qxvXXOCaozwUyB8cRKSTXU8TsOeT03y
MvIw2hWmkxfeJMFdzD29xAqmpWxnmNcF2qI6jhv3NdrMHjYfx0MZZjiE67Bw07xTUSrvwQ8u5qT0
0pTFvIS+mnjLkEGdkawpItGAIQUQaU9ziotDfCuIXrZG9z8b+N7TgcFfqzUeyqXcVq7vccrj8O9T
PtQ9Q32Br9A849Tp9zYr0sqOqntnfRt9g/Lm94B2ioMMC7HPVMYeAxbqyom0+whH8TYwkGAtGrd9
FjfsUy6xkYhxSflJwkafbUwaXzbas7zqIY6eGxXjotsQCnfvXYVmlzwwtCVnt0T9D96R7Btv2uiD
R2S5Oji3daImeSKQjN8hvsf8tqd5VRIWTndp0xDUrdgcb4uQ/qD81gyvo7id2j6ev0uXB/1uSBHo
LCEmy/Q0JmMvq1n33sBr2iTEwmxhUUUG7CNlGvQsuRvUHH/vkHjlZTzgO5RsyLq84njfCvIX1kS3
KsQ8UxtntekAcmrUWrw9CyXNHwpdW1dxRUj4DQfvossiyBd3DAxPa6NYcOynJH67cQP7aHPclv0a
qIck8ey7dbnC8YDOcy9tAxpKNgm5wrrTF7UCKil1i5Lm6mervvPY+L6aITO6sneD/2HMimcFDyX6
NKugYv50cK2Qx2XO7UbmyBkidQtkqkfC7XjDRn9hcJxr9iLrzIWu6N/KAOWIqYdmCpJdMAkwvyFy
k+9mHobPTDlf8ZnMiAoGU3hvlyx6gbuWF6CCUMOVqVm64bCgqDpj9xuXnZ+6jqGUK1B6guII5D3p
liiobHMj8VYRJmqnlUPCAEQKFlFFO4HcK3f71qWwUhD+YhxFmt7d2lhXNevUx6ipCTKqH+NsR/4Q
y2iZa3QVDTKDWLxyU5WObDushyCM2UgfUoQU85JHU0++BmCjwVi5IPes2cMw4z68451MZVGh2/ZU
lXbrxGyrDAdustYd/CtkdS1obrrWo1sbwS9r3sQkrGaLBkw9Dg7qECk9MO/C7rVVU//RtpzKtl7w
qMBGQRqHjLp0fpKp2beo1caTRSRS/DlPs3fJrgP/JMZdMsFre0HyGd7LQQGUMmOtVxqE7JFZxfE7
IK4495aBZIYH4IC54/J/iaDIQtzHmY1rXajOJx8JXKbu5bdYG6ib4WCG4iaNxlHj1QWjLW7WPXiB
mw+C53DLfra0CX16AFe94XmbornoP61CjrQrxxxCV4DOtmFLiiMC27F5tx0EhfxqUFD6+5AV4Uor
28524ocN7hZ+LRx5TLLvJLejE3UyGLuOF2JxeVuJ4YBxPCMAOBPRvBCTqD7dpQBVe3IOrZ1WCQ6p
N6hx0Du0016pnGE/DoysOSikuxgwF0p3VWDHXIseRVROD73JxLoqqLDIjE59BaTKDgvdtaOn/bBT
C4ibAtrBKPPrhtIv3yHVnTZwwVxTKFtGdCroLls3Qg/w/cS7yu3wFoCuMUjeI3xWUotnZwfaRPwM
R44qC/Q7Erg7mc5FVzsNTsWXWzzBfNxSu/5F2Z+LvnWPEEvdETpwf5VhQyoep/aOResqdooIwFqu
gBGsguGFFX7JThNKuKwko1pp6ceFjwdtQlCMPlfLiHCO4z/VFjYcWysVTZniHLW1Idv6PPfB4lEg
BMMOFSg6xIapJDnolBpRNyL334Ot8asqo3aZouec9zypMQlz/KExKUqXM3NoDcYtcOhGNIu626QA
PR9tl3D3sw38TXFBRR2P1ca7do+clmuCvbBRDjgnnoqxakIq5Y6u4XyMZpl9Dm6g0VxlTdzKCoJi
n6BDzdb5XuRpaGuMrrDmA+gDsIlSK1B2FZiOyaFAimJwRRC37lt03qKkE+rwOw/DzZcL4dku4+lw
DtpZAmW3CcIVYOuUALoRr3au8zEpYEkFpjsgt4AfJvNtUBKwdcdJDQjfWghm3zcAC1gbTfFkg1Di
Oje1TyPlH1f82DUtmrzYMbAVvwLASxAPmWqvAbbh+Ruay6V7ypjQt6qLxP0RFUx61jRL+u/YIsl6
II6yZ7mQ5g6YZPuz1RHufL5sHrhagzAq37bel6oPl7fcJ/Zx0UOHS0CMDe5wJiR200wgrMCT4jmC
fJjVBUPwOIJo0dcL2Jg/FkKRI0z4TI8jZQgULzp5mZpW7k08hh+pnqOyyMAhdnrYQOjP21oicrTe
I1MZ93VsZ4dQ1zACkC96V7hTm2rQafO4AQdtm8Xj6xbDDY1AN1ypMVvjPRwi+KwhQbCwbh1x2HoD
5B360mA6gy1JO08oCsZ1viNW2WsbRy6vw6RV2R4ghHpdfGZAHZsRVwkaIPtGdZe3pUAB/jAFt4p3
xvCRsURNvfZlihw7cBQ+9V2NA52BvIJc8rgJKAAlBluodMcdALuahKLfbZPHa9oEOB2wEaFqR9Sf
y9yNu7iZPdLqyfqZYbdwF29GrephcvnznGhj8XFJMqEh6KECCQStydDEl7wbeAZMqFlFqaOmuARB
F39fh56ffaDmR7B6rAIDFn8hFWNH+AxZsVZ9MjNdZQvt19ouK5vLQeem2dmuzwfsv5oMFxbFa7I3
6ZK8B02n/D2UK04gBkixloMS0WdfgHgoBUCMewnCJNxlS7KiKShipBqmJkzETkSse+WJ10uFcxNV
HerzuiN6ym/3LX1YyAIZmsSyuc8HQT4w5iRqS2eHTzIL+aGNlGWHOZvPGYhKgFKtw5If9GeL+HyL
2soHVYDK405bxHtm6C7fxtYGJ42E/1DrnmcPxhp5NglmF6Aj51foApiG0oT5OxTjPsMyaNPvKt7I
ztNwfnZ6jU8cU3Djirl8uVVroQA6M0LiyeY5P86kG9N6KwIUTqIv/GFMYjc8Iy3b1xriVq2x1Gk1
kcTuUL5El3GVHdjAJfromtV/FI3BYJPZhohOJnwn8qH5E1hxWNOEmrcc5f4hok30XYJA/wjxkqQM
PG4ckP8PZG7yOw+T/6CcwVOX2y8AyuZR2XBtytzIMMJzsD0WbcBR0URUHHAe6BFtxkzqPAOcgldf
lynWfyC6HtW5R6MyYdzOVvouku9BPtAX1hEqKgpV/6TUGMEKA2nJCfmxWqj/escV9CD9HQcUF66G
B44U0wc6WinUs6YzJoI8GNZN2OXnPL+xSXpC/hmQgF+ZmOA1wHCUD3QFSrMelhhZjbgmMvSmO4W2
E2w7AeRezVvT+yX5kYxU8iOTuTC0aqgOTVDnLqGLxubFQbPA0wIfwTDEIw1rgHfRhrIxD9e+0jzV
oT9heg1UzDKNfbKndFzyb+k4Gmwqk+KDH7CPJV2Y1KjzwCnUwZq2LYAWCsYKODLKeFBVK7LQeGiA
sVOM2nGdkr/CKVizuYahCVBvh7E2K+/gWPYtBy2kWowTiSuswQk2SMvaLZyeHMkNWpie+FTrd5kv
GKNRw4jN0fchMtR7ds+YnK2s5yXN02gXKmLn6bvFaJBoLfEuql+rRVKUZOWGkTiTOzaISbKigmJ9
uxKatmExHLrWu2z6wwbtFidl3+Qc/w0sfJb6S2BmNMwXts7NkFY+LPLM7f8Xe+6fARGYfwhQYxQq
aky40inAh3/a/2OInoN5VfwIGVIkf7veccoT2E+aiBa055K7UVShoDrGSA49IIhUDvBR5sqQ0Wdv
7C+j63/+Xv90l/G1MMs4RVwVY6tgHsIr+ufX6pMV0aS2z35yqW7ZJvEb/BC8GLAQAwm77H8xKv/p
yd8+ETFu3I1bdhiW721UwH8yGRANcxMiL/FL/P5E95uqIcmoYc3PWUctIDgX+gCRj57BrPz9U/w9
XOzvaMXvEVn/OU/hP8cr/P88zeEfc+b+c5oDwQA83Oz/ywLc5kX8Y9TZe6/bfuzh3//XKIe/X/T3
MIcs+VcMjoYAJ4HBfJvN8O9hDkFO/gVsi95+WESfUUtgJf09zQFzgCmAowgrH2sNaAgwHbjJt1ln
JP0X3g07T3YLud4yYf8vAx0wcPG/e/v4+BtcgzBhcgNS/tviwlQXKeXaRscc7tWATK/MK5TISbWN
6wSpGQfa2HxbxzxBf4iZMG+hVW0FE18iVtXaeyLTviy0I/ska5DK0FmSP3ZrC28tHYdXOa5jg5Yj
P02NeUUN7WFx2ukrJIprHHW4wW+zDsb32KT+UcE6HUo40fpn0ozyIru2uFJM3Pkaw2nY4D3OyRdR
Kf4SEuXFu0Ge7Rf3mX/jRAr/q8AM2Iyd+5ku953MdlrMVd56dgkZV/khRd7nFZUkZlJB/7b03iIC
EtVxJ4PXgCbKlBuyKLCiWVtmCJmVs+gnWmMX8PcR4kE4lLv828CHPL7MxuW4LUjII4OwtFemIltZ
nqIkDGMioegtS7KPppAC1OXfqdjGSwubskzyjdaJpvxDsxndcNTQOkC2pxoasrzHMVsRrwHqdEKO
pj9gCJF6RCw+RLih6egpBBX4CZ2ir+3s/Rsc4a7mPRswJmxzU/aOCB3maWGLDjDMR28dwuusCad9
U7RDj5QMNfEDJIJt2gegZ15RQNEvC6h/QyZqUZ+0pfkV8c/oFe7V7S7zCPeik0X0WmAeQ1yu8RK9
tr2BTTuoBG9vyBC6UmMa1/2MRBgkBUSu55KocRC7PHFRXOZdgV060NPI98to5SXSQ0yqv/4RE0Xw
uzYq1Wk5WRyd1doJvAbcJc+uagQCG0PdF1ViRPPOKBq5KrEpOnJHA7hYXbtFdeuT4j3HUD5bIbJd
vEc2MChccichC2kavQIJxmUI65BLyaTdDt4U5EQ6k3wpj8P1QE2uMSfPz9ulGFd8PsoaeYnbiG8V
JgHggrLbTYkn0G4Xw7ehOwf5ii+wRJNvd1nLcHeFa9TnsAh0qm3jOMQAgJoM1VE2YNxOBnLwHiLa
AnoR8bz2ZG5DU8pWMvMTB3ZQ9XzDnylojB53fNLDYWDMTJUMRjc7iHZQntHTQFAufXq7+HwzbEMf
znEH9eLxbzbAPycKg+nkfYefZZuN+kxRyVY0ULiIxsbhY9679PrXJ0Jrx+gHF6TkBEsJaxOzlXB/
2dI274vmJq8wDKDNarogaXrQqAS/QtRbeUVhMV3SUKvPKYa4BxLR62MLUZE+tQzxVE6mTp56TCmc
dw2UKcTJ4h7v35IBl7XerCPMn0j/oIatwftf3xJYuG2PwwoHsyJRgi+bqBSrLIgJZpDoYcTJDlUO
PRO4F3iawk3bi1m45Hv4L/hJkRW93ROwUPO9WQt5KdJZXlYt8ecChiQrUfbDcwrAtWLsXYAFUYip
P2TLgB0qY5M+UhFG6x7TZIY/tw3xrZKlSKOiTY8HiV4ryMVBWrfIC2a8eFt1ivvKZ9wstSni7Thj
espzuOT+0bFVfRKsNALAB5IB1ikgnhL/DwR1NbmtpEqQOE4wkMWVczwXOyvGllSrnrP7NMyaCyvW
4h0/ZtrVQCOjZwYdCJwAElyfhtoZ7AyL/YvDKj6wJRf7DYR3Fbo2ebK9mX+wgESkHHDovA/F4F9y
zEKoslhjYcd60bgY3IBrGtIAVyeAWJWbTEZUTWjMIUUXoMiA1LRuOwLTyI4L8oY/QESDL4ugKsEO
R44Sm8PM6altGT2R8XZ/V981CAtn2EHggjt8oFgekD6gOyQvYoSmDFlgkTagl4QGwkOQnjjIIe+6
SuPEeBojNT5j1mQK6YcPDGM0eRcjXrdle7RJ6y+aCXJutOmP6Kmin0OSIenfWp/tQ2yB10mn/S8y
+eXVJsl6UmIUSPYMTSX74E2zQL93MQUaP3Fo90OR9wd4YJDbfIDoFtQn/Ds/7sNcrLsR8xExvqzl
eAKWYb7kCUya0rEMOpXYGvK5cjZf4OAh2oQhp9HJbprfIXCT1MkCgQdNionTqm+27Ap36B5otPiF
abod2HkEj5FuXKf1PELnuh+W4DkSAQZLYuInnCqeuzm6DijWp6eNku7kwuJgXIq8ICSIep64ulss
EoU8sM0jkpPYTTBaAZlgZZ+BWnyQdonaW3hra2HV9+Sq+BjGbw26pXcI1/oFWuFjl7jpGdkkDL1p
5+gZQGH2MmZoBgfrTf4wAZY4YhyNuiXVwo82XjwM2Px1a+P0DwvfHHQDZp4cYMBDUsbvNqij0zcP
jCxHlOyisip+nAEMIfyJ9P1uQG7+ushtqNZmMiFoCEhnPoagO0B3gxpHNIatoRtVuwEse4gwYbd8
Aykv4KVSDBvYh8JaAbBuGGwVRBSyH5lklfvQvMYInn32mFQx4ygk4YNl1JYiDNTJpQSreiHsm8fx
fsE4TXtv4vDbTeW5U9CIMHB08SqtsrEx1zndWO1oEb+sBQaIrp5FT0CMzJ8OxPq3tWjl9OVNOLin
PtVNezGYuneCuTrCmtMfMeD7pw7BVMQ2eVOiFPRXZ2DUD2gIXJbCJZpJ8KC1SXcz8l4rxEHxCzCX
v05bDwsQjcUTxHD3iTkYTd2KDiCgKpIHbxd4bnzsxIRIY6buMeiR34XNFI91Z8PgiXKwOBm1cCLE
kJWOpv6sZjF+6y2a3USqt8aq8MxD/Y6pAA4MPdbpzMLPKG5PCCvO1wC6/8eytETgmVsxV6SZI6jG
XXeZW9o+ELB5dzbTx9wupuRZDNwoxIzZMpPK0+vSGYorzKMKyhYZaqiGYGggu9+nFEsl7LsrOCN5
jIfoj4ZRiCVDCpUplrQaF8Pr1A9DHYFmwV6o6K7zKTKlpGi2uqUYEzgiVxDtC0pCX8axIk95S9NH
JLnMi9TU4qAfHZpdUH4V3/w+yIy7A5CAULNt39JwgnaCkZB1BLSkglqX7AsjxAtmSGJ4I0P5sY8R
bqwhYTC4kGiiYIOkCXybueseBUbs7DkJ19dQa3cBXRj+EWi80CGph5FlmTv2foY+CBrjiZgQhsYI
y6A2MeAyIrbpuUvE4Kp1nJedlWPfYaSgjM6WMos5lpAadJOecsPyq+Tt+hbOQwMsQtj3znYfrBEN
0KooR0HhXfvm1E3onb3BiTuTc6owc8SHbVzSosv3qU3xOxgN9wL+cIiJtXkGL3kPRSHBkyCAHymf
THAkLU7HoSsgrmViOKiF5u+qwIU75fVLw2S2x5jNhu1wHC7HnM19PQ0FL/OmAc2po+euwfTDUrOO
1tvazhdJVwoKpVtvtAuV+yWOPcFEicLfZcLDU8yw3/xkk03/zOFi7jCVMNmOXYEJowoB12Ohi2Y3
3EorhUhwObh1KhH8FLIaBEt3fTAhJAPiucptbu8W0NZ1sw6YaOkmh1x6Fl84E+5+m3NF3nC+8TsD
oa1zlSi8eGSmJ5jlm8hnCxAlfR6KgGxVgoRO6QxDWTAu9DuP4hAzFyDp4AEKUQvyNOIPLQ7ZFqbj
deTzvFstL3zFMCDgaUYZcJvgqbDzrqT9yIQbZb0RKKDQUj5bG8nnrVkwJlm03X7idr0mc5LcT2M3
wSmdpgBjjxMIsHIwFx9N6yEfe/8YJWZ+7RZxBj98Ufnma2SdpweQxvMPzAYJDxCm9DlySXPQbf6O
Qm3ZZ7MGIaXpE3MrXP/EcQ6EywuM2Z0RQIv2PWC5tVwoIDNEK0fJoECn2zNSg+q75xg5geUTYyKK
GhHZJCMI0pE025UD/hE/VudnTOZdtwdkdXW/g3iU2O+5Ua+YpTbyDGOgLaanHUSAze2EzOVhgrn9
LKPhDwWzubuMw5Q1VzKGX2Yp1P9h78yW47ayLPor/QNw4GJGREdHNJAzk8nM5CTyBUGREubxYv76
XpDltmR3ldvv9oNdURLHRALnnr332rcjmU4vdrgW9ukQB7zOkL/WTppE9tXVsNk/xzn/qxm8BiDY
mcBqvTFjFGEy/mY1PM+RUfoEIJzQPodaVZ95+u3xIOfKsPvhJP995/EjTmJZL/3gDQdCrpsOm1Uw
N4YwQB/+vHUJ3aGbtJC51m4aY48I4R5x6GgPM/u6D7cR8fbffz3z58WSyRc0dOGYgPts1WBUYFPw
45oHRWTCiCDLHWZeF8WR0V1yY35LlTaPVlrZvUcZy6FT2Dudvsf3wcbUJ/MU5beJmWTc+Xhjr626
MJq7vOnFKVesGcejJtynPmpht6UlA6AxgyfaLyiUDzVUdZcDvdHO95qlIEDXYwoYpusYM6vEfCvN
fmjvJQh3uZkJ0Q1ycQboxuvMeSLF6jlyYAsR75n1Q84iKXeMB7IB5BZhM31wyRRfnbkv7nU3ZKJH
RefvW5pavbCzG8djyNlIWe6dKgcsoQSXWZGd3GA7buTWCctmNy3LvTujxB6ybbDfsw0WTvny7Syc
W7X4i/jTH5MOLpYTy2BT4xD3Yjnzhxc9ZUIOLIk+Zk7LedmME84GmNk4rv37V3v5RD9fXXwhciOM
AeBvtD9eXQ5CpVJnfKEsyniJK4dsW1vUvD6897BwEpjnuFSOHEJmnrIvf/erO6QsyDoR93L1P1HF
4GwKG6mQsGFSaQ/WMDgr2AUT82PW7MpR4atarc0hQBlyjm3//ouLnxe7y4VOjZKmErIStk7S6g+/
5CExlaAMmnIn8eliLx/CziDNWmsPRSI5NhN54Yfvjam8aUPA5Qi0RcfBrwjtbGFsiYdv39A/682/
aHLgyluoS/96vfl7X9vv683vH/R9venYv7A/ZAsuQB7hO1m24b+yahWXghcQfA7XGa+0yfj3v+tN
A4wt2WyWjQKuIBcDG+/f15suW1GyOK6lkTuytL+z3kQm+cP7jIUr19iSa0OOJtS27NZ/yDPGVgyx
RsjoMNbCZl1TlVCVk8m6qWpbkRxZhbFapPf7Kq3rzGvxqQe+2jvmuAoljKZdg+0s8J0ysw7zbBvM
KX25xLpVdbxg2siNreBYqFxSUBjP3HtZ5PUVN0MOOhkk916T/ZGdkEMamtiF5nW5OrMSxOUHxMCy
kfSR2vazmJndiqRka0eMq1n3BKIjDp9lcJAyqHoWP0r92U0m+50RCsw2y4w1ehALETyILSQrnizm
CreDoR1drYW27ebW7cBdzsv77iozTWFUEDoJhqxXOeRbIr6vkmS6sClqTwA88muegCJfw9lV4E07
i3m6MNUQiTWprplZ9dvFTLEWeFh34WC5B61q4hsROdsx1kCER2VcbszCpCpARim/zIH14Wo0A2bO
1taemSE1LwZdci+00VpzGn4N+wlPWDkBBpp1/dxpyVIvATg4Eto5stBBzcICBQEQ3xvxjZx1WyGa
XgxXU+VhZGbskzyQT9G7FWjV1rBL3W/sIr0ReY7rzxprpFjd5tdOJ9ktzxbjNEQFMZC2m7ujOqxr
rSSnVTX516S33E2fGtNGmrHjh40tr5rlvptBUK4Eq23fUiJyVJJ/Reb87BoKmRg75/SXmfj6gFna
KNn3SSP1qz66441OvugcSzS7KiXQounRm1law2oOx5tssV1hQk8QFAPDA8ykXPpyzO+zJs39Is3k
SdPTyG/5jfiBm16IAmFsHdPOj8tYPqbjHHiG1MbTRAJ9xWCvrYXJd6qwjF6pfRA+zI6t5CyBapay
Ced0Pm2SUBJRVeJGj2r1MKndR8bfv+P+m13svsgi6PaBe7URmC6OhqkOUkASeFU4zydD0VvAn72y
TaFdbGelK67EIDQcqV171FKDEzN236rRjY3gsr8tR31+6dEDYjY/bURxRyRWlZHCgNcxjKzqNB22
XRKEG6XubiwYF9D1rNu+l7WN4aHAwVo6CVUBo7LTC/LVnuQaBK2PRaELgJdZc/ukkDyK8GQ78aRu
AmzivTt6si4+TUOXnHEI3Clt9iSmBrpTZlzZx2frwqneJQePfZ6UT/AECi/D5pKjH27SWGsnP4+J
h4BX84vllZo+sGEDkRZt5c2d+mx0nAL6yQ121dArtwPP2TUH7HAFKfCFm6G80ziYbRSJwSRLQ3M/
YXN6Mixl8McErTcPGpWwj8bbSjnYQWR6UKBfejuo152dN1vIwNo+kQeYpcc2ZydTs/qbCnIHgWQB
zOFYaYx8lY8Jqb2hijcpQTdsEYm8OoGeXSrHDPc9OXlvmlN9zxQwXvIxm7dFm2qrqqqa7ZyO1q3R
9AcW1MMe812QYkWXw2UwsLyJSdkpoBRPgyGigjcY3KVBvS8SxcjcVS0aLTkTUtNzNjrmKW+cz2UN
W82yZvch0XGmGWxkvMiJgzNQp/iO6P4buCljj3uCgT8Wb1bV0/VC3Lp9lQ0/sppH1YrAl3YTZkW+
UXGRryo1zDDgsunJyPmcJ267XjRyv8vKhki6XUyvc4cnrg+4P/cd12A8jdOrO40xq/5Yre/rZrwv
VAsYIkvzuzKPDNfr3ayrzqEZiL2O7Y9GDSB2lZeZvYq5Kin3GBCD0qM5KIOWU7jXNrG/VnDAfM6C
YjNETtYh4YB6oligdTwqeHKyhUacY5D24VCSf8Tkp+B5jeaNo7VExKJ65C1eUK0wcq5nMBbGbuqL
b/bRqOPZotTvqZKAIYtYCwCViQbNuksbti5eAiNtl3Y0lhxHo7EuIyaWe70JeIukjG3uvml785ME
qnOI5nxixp51aji4+mNagOow8hmrbcMbyGZe60wh/xUItTmUzGeHesLS1rpJQc6kbvcTQ/wdxJfs
Hm4vzidS5vY2SqmY8N15iF4qx5D0VBj5TtAHAIMdtrSXOw12rHBqDUBbnIow3Fc2Q+vQBfu+cnh/
6H2POXSclUvFrf0rhkIM2uATh9u2l/I8Ee6lMsWaxsabRUGKJjE7fUQImbtnTIT1W92o8QvP5LDw
hry7lTqFGAEojq+gtDscXwhnVzCK/bOCEnLKVXtvCyujT0K3PkyodHQ0RXgScTH22Tp0jXhvYsrI
udv6kvlhWk24lnKCZfwWvSSJnKeun8xjZsnsAxt4EhzyDhunB7hpuAS1YT3xHHHXBBfCTTdNGq50
yn4CX6QgdfZ4rsf3NI5dg5sRQoqbFv15JFDGVTlFyjlOLFl5mp43L8kUpCc9q0KsShAHbV9z83nv
Yi79oFkivWKCvGd7OAC55dC2TwXDMQAo3qw4sOu7udbrwJeDREvQZByw7mYJeluxYnkh1DZ8IYpX
vzqG0W8KJWHdoYRu6HpjPSmHRiT9uTC533g6+uu7oU7ybmoKjNO64uCDtKeKo68Ct8UNxwLRdg66
fSVY4a+SOKkn3HZ58lwTPDA8p9Tba2IsTj9l1OuT1VbZnvdcnGwRnCoapoyxXtBVLjGjRn0J3DYw
1kUMXGIFXMzcdpkRXzGnqlvchDYRrq7AUO0YNG7oUeIAVOlzX081+zgNbX0QADkwABnqauoxQGZw
aLwlsuLj2jTWtYq9zSKysjajwjU8IauL6GS7YgHjHjOl79hyBmW7Gu2k2kvbwNlEp3rzkjZJa3tx
2EnhAwkuP6XAv4t1a7jsoyo4qV8sBqjbQB2qFUe6z0YYuY92VORvZBzKjR4tZjFu8UGOuQeBxR/c
lDsiqWB1H4PyvXVnw37tzSbbVVE1hb4WmjMoUH3SP9tDE9205FGeyFBgMXRyfUTTbXrpoTHDiwFj
I/FRdqS0Ej2acLQGdY8gHok37IwalkWTWIkRtBfTbXGnJuCAX7qZAXIdqkPHtaTKZbVjiw+3pixl
HeRWqBycMgk+xW5bPE5wMuVGL6LxppPdtO0TLICrueEUyIk+3SdheqaFK/5UF/YpnPpVGeW9T/Jg
PTgdXlZi2RejdTHM24SlQ/BsMUpSpd1ZGbOhA7tjW1sMFp7Z9MZn1541y+NcHz4VBi7ZJbdgKJ5A
uJp8IWN162ZheJKtNq8HbQ72Gla87WyY7WpmsbTpVLU7svtYWx3SChttLDBAyuwvFrsDMCyyQBe3
2uYxxJbw2TLKYNOXKuhCXs1Z+njPuttIG9nfM2axtAtMUjWYERIDbcxIPipSKYXXLP+qlCjj1qJT
GxbU0XMWjNlDjCGaxbYJwFoE3bGpyLNxgVvOTdrAIApVZsR8oD9rZjG2KZq62zmxizeAerP0k3Rs
0XhRMPSsg2MTw2RVadaahpf5JlVEdRhYSR35CTO4AnH8HsxxS766bXd5VZMacPViX2dQLbV0fq6m
ceh8oYnmLdRr+6yzXPwiQNP9urH455T8V6dkPDj/7pD839nb57f8JwsQvh0+5LcjMu3EYHWEYcEi
YZf4e52L4jiURgsNAdfRSM+J5fT8mwPIpO3QNm2XRY1hWd8Orr8dkdVfNJaE1HPCGjHZ0P29tsM/
HJD5LAuEhvW2pmsshf6wjEkEA5DUDWXnKoqReHEyzbvONeSvO5Z/Cef903KTL2Njl2ZFoKv4lv7w
ZWYhm4lEr4JIjh8DfCo+5k517nJG6PwvFkx/2tyyWaM4gRFCB9dkLPWSP575eS0S6fZ6sJtE6d6p
VtPfYi8kAT6rWIysHBHmhxf8/1gV4z/402+RLYMlTJX1CJ226rLy+mHNMKbSZL/QBDs6rwLk37ps
j6TS0T9LcrYmjuPBfVJB6mgbtcNLTk6E+o2tRZCs2NZm2Plm3xuD140FrlxuYTuXNVwMKaBRPxfQ
V8ivSneL4d3dDuzht7k1aT7ovoIRXuQXPEnuNlOa9lG0VnGAU19tqM+IT5RVxScjpJVhpYdFtJ1q
fMhxKKEBtzK/aMDgvrBunZ+i1Gie7Cq8VbspXg92VqDhAv+duT/eGgZbPLrD9O6iyS7/OutzeTfr
Q/KoqXHiFWqQbcya0kAR80xA5xp2aslhtJ5rbev0KhgceNxrEY2M2q0uMVC05YkcA4sUPMFvahYq
u8xaMooNi/x6wgzLAOgGFp5UrXyXrEeP1pyP5N3niHLMesBI3zjGRpVa8xKnijukqzHizI5ANiGL
yBeXfcgkj1FRJRu7sHkkDgHXua9GNJh4qp4Xn7vGrl4SUKvPCauJq4vtNfJ5TrofiQM72IMxaDMb
aFOZgj+Jx03TO4xxUJ2iz2mEvcKPCyO7QxF2CBFj9T3a8IlvJmJLT86E2E2PWEPqcaEPJDO8AAOL
zB20v2s0xiolaHi9IlB67LTV5gVOdr8pEbQ3mPJo+BuBLH80eR5toyJ6n1jVrkI4ZTeh6wDlELMZ
5QjJ5XtUBNltneXzM30nygUvxnxUZ5h4nhxFSmSzV5XFIxZw6iyBv/EQ3gfQs7HPFnKtT3F6VJOw
+8Ac06KDYZlYzyHnb07tsXvgVyBR4633us38gZzfqVgMX3iaPlR9HLDfG5TQtaOXpuGjKzGV10GV
bZXKwcZMUBQ3/VBA4DRUH9Ywc1rV3uDFQC8c2xA2lOokb2CoAv6y/aoHnb4ipzYRt7fqazBk2pEy
xrM5DoPwHFrgubR597Dt6CnJMeCriP7LmNvKxmyU9hay+vy5pSeKJVBlfq6AM9yxk4E9NbfttTZb
BYOYc4UzGK87c/6kdI1+0mbaTlHv5UmxZ6YN1xrui8Lt/FC4/WbKjUsx5M+2HpTaLiag2iOyEhqe
3gvq1TQv4OxZriycVEnmTU6lJdiuEnTJME85FGuU1lHWWVvz0UEUGfeZq1I+5Edkt1UvUHBXP6Vy
4KgA5aiTQ8gvoqxX3dTL5MGAIBq2mccy0OmHB3tqo7UrKJFDXV8qETECxOwza9Xy3NYpiu3QAwT6
NCoGrGZ7SjXim85AI2WcKZOzkUi5NQNO3gLuTIc5vPapuVCdq7in9bIm1e6V8G+Gc0j809E53dYy
unEDpYcYAbPTfNEqoADArQrcAesBy4f2lHSDYm7qxSn0YXN2FV6EeKUc0okmmuY+zQEYkUZwZfqi
mFV67/Z5vG3URQsvc9vc9SobGjuYlAWVqAVIlZ2lHyAxlao3zD2tnqYSuVuz1Yl2akGNWWc0d1qu
sNoc04noST7jT8TFiQdJ1sv/bQdWcE+v4IBqWhCLLDhXbgiC6/syA6PjdQYZwpRTx76SanEgIeCu
27ybCz+vA+JmJFnLm9owmH3t3hYbgZVsldF4uzYrt/ULqToUC+JU5BUI3FfwAblft0pxP0t4655Z
KB2JnH7IL6NuVF8MC1cl30gcblKolDfVxDlvBXg2i9YNPQV70B/uXWbG1luGJS0C39zTeiDt/KIM
qQ02BKht4VPmwJ+ZyIFfQTJkT7rajucsTSzo63Ne3mMZQU6RjBGCm0dqdbxvs9U/Wsm38uy/mgIX
9/YPU8GfrOD74iP+Q+s1s8DyMb/PgbBMAOtRoaKj8TJCfFdKGAMRw9jDYeX7JnnwR9/HQEP8YsOc
ZBS0TSZIY7Fn/zYG2r/Y/MHyYd8Flr+jlBiL5vKTIsncIhZJkFwDD/M/TWgdO/t4jkZEfB3fgY7R
6s1MAoaZjpxr5UVzv5AnJMEs2Sn9QLpdE9ycm/x2tgLYSTDp0nWgxv2H3QkaS5lNXl16vTAbwvDl
9kESeDWWASeZYi5eAc/qe2q4tbsmHqzWI56oAzrJnNnHzBHyaHPh28eWc28DF7k2Y9ffqf1bXjac
nJAXsDLxzISx14MV77NiZi1djW+S9ukRKCtpLnasoRaAjyrYJumtHaZr7mfp54izXOjpTb5YFrWG
IgFtivfU0pIEDDK3uw1ZguucMBFiMWpTEL6Gm0QlQqNT2gynBxBN7UY0s+F3jI56YvcOj1GbFJgC
kYHUq5KW75WsqpeyVecTfjmVfC82whCowbuDVeTFaGOT7aYTUk4ypPVlqpLwTYs09JFEKz0AzhvW
FAwVHRyBMXaG02yO5dnUJ/jgOEwxkSx4Z9BocXqCRDxejEyfwT2B3ZDl3rYHfFHYTvy+6BoPGxYJ
qdg+i1q6GtCj/H2UmWAplztnRuNqH7RJew+PW65iidPFGCZ9F8wVUfxCoejYbHEBczLobpwR18Z+
lqI+9LigaWEKTYxEsVnbR/qTics2hIie9Lzq7kl2sU/rqAIBlNSLTzHE4k+tUo37ajBrKghcQmQz
z0v42JZXzkSrhxHnyRyK7jnj8VH7pps3xyFo6pvIcfqvGIXoi2DZqKQrmRnRXW8UJJ5J4ybgYl0S
lULY/S2iBqZCl2fyW72MMyF2JnMLyarMPS0Z5GuSwGhmHqzryktrPTwXjluIHQJ+fMXVqz9rYR5f
3Nnkq+mq3dxzSgJrXUfGjdASVsVRV0Y7BBFmuqmsVlrbU2M5if4aRjgWrTwZX5QibA5kNd0vQzPY
zQZkW8gySh8cxmsmkCvy3zz4sDVK5VMSgv2L8D7Tf+EESgH+Yk7fjarUXaQrLWWHM+cr12yFX+ei
eOB1TB/Z2Edne0zkrRRTdLAbrXfXohxqzNUFoQKLwpsVl2v54Oi1eheSgpQrBWvRUZShQZGu0UG9
IW93glmGqMR2lXf5p7EQCSfBLHTh7HnpCNqyYuyKVf5TFiIk8ja6/ZRYV1nSQEB7hKqOBdlxAMPz
js6IgZmI1PZ1Gnp9OkRmlOzqwToLqsfRf+zZ13VW9JNBlTUEVLtfy5GgJg/SyRMZDnnoQoYrYUto
Je5kad53ncnEO8Wi9Vtw137E6vBkILIcW9OKtkadAI0uJfN2OoVrKsdwFOl02ja8X67EYZkI4r7P
HsdvogVyFagBO5YzaoZRIencG7MccoQO2yrMkyZozx665slgkXpRUsflaLHoJGBXD5R5WLfloqHg
p9NWxOXmbdXl0wWtStt3i+pSLvqLM8nsMjR6c82+qzMUauhutrYrXkg4myDRUHNEHZ2IKqIKo/Oo
CD59cqiGmM+kK/W2WzQhF3GI+qdFtlYOCR3meKvBnDtC8mkWTWlRl/BdGnsY4aUvFu2JtYK8i5Gj
3EWXGmbdXZeLVgUULNiFy916QsgqFkUrWLStdPpoZH/TzvwOg1a9Sb7JYMJNVQ5Y0eP4TSNDLHPs
CdUM+czkFQN+r13VRVkLGOBY/t9ZQ5KcW8Q3IzDxak439qLK5XDu+hhraU4emuMV8p06pD3smEXT
68bK2VHDwJC8SH7dr+ofOiBdGvLQcFZsF4lwKebYaotsKOSUgrPGDbey3TQ6NKFtxPx41fwSjVLe
uuNggEEXnsZldGMt4qQaNhqYxUWwBE6xpWxD2cLK5mqayvnEiR2NE0hR7zmL8FlPk3vVMXRHK4Iu
2SVdJFJA3h92GeGiBRhzQyi7XisS571fmZTScJutWWM4XH4PttownpN3BVSGKDsv8ixA0+mULZLt
1As6YVIO/IppoPG68YWTS81bArG3QftET0MAbvIsv++zILiYizxsLDO3SQXnSudlctlAr9JFTs7G
4C1aBGZtkZq1RXTGOaVfrUWI7hZJutWtA3Nk4Y8dl06iqM/mImAzUbOhhLnuk7wEzJPa7wML5qsD
ZMOfu3Ha6BQCbDr2AF8tCVFrHtZykcyHFoev1yxCOvcY5Yi5EnWdgsf6amJlWtWL+E7ygW7TRZB3
Rxm9G99UereEiGWn3ZWLMDtRmkNTirkEaheBP16kfiHUs23IpTUYG0C+GAIyR3fpF1lMAoN4NfuG
LalQ0vt8sRKYi6mgLQ2Y0N+cBtwOF9dBr1p4xu1iM31zJZCm24rFqACQyYUXOky7wonHvdXyiBzT
2dorGdDtf+bkXz1AfzEn67RP4cH5156i+yXG+B/+W1NmcfHT1vT7h/4WnHR+WQKQNjtOVZjEJ38f
l3Wqrll84jMkFvftT35fmkLRgJKqwaIxFs/R79Oy9ouK08gk5MiajgHc+DvTsvmtRPkn/56NuQnj
Ep+TPj4iyj8v/DoAPUWTxOWOjLQY8LKgD0BiiV2WNZTZWYUGeLEIE+fikrbrPY0Y6WmwqJzsM0aZ
VaN34iEJYv0ZQ8l0JhtW3PfSCminECwp2a1VO5tU9w4/BYEvAM3mTcwxHMxzUcJ3GFMrX8E9wXCM
39bVj06mRKdUlAo5KVaih26us3rNomOhjUzTIPy0s6JxBUiy+CrzjpMiBAeDOjxpUJedjGeERcOn
Hq1X1mqt6IeGgkmUMstkuIInrBFFGVEu0XCtWxKaQYU5hRm+A/tDS4SD04ClVrEmT9dj7+Sbol0z
aL/wVbizUv1NI1XQFVL3HNhBEZ84m9buhHd0DLD4+6g1ZYrXezDhxTquvdZnNf8a84LvuE2MZx7N
Q4j5KA4+ZssErJRiR32uWBvxefnOno3KlM/FoKZXnlvjGfhydIcKXTxU0invWtn00w1Dfgi3lKka
kEBksyPLcqiRviqWhypxSecypnxfNX4cWFoiQMtT9Ri4lwFM+EJAr3oVoeOcg6ykdgEqgipWAcnt
AnvJUG5sJye4Ntv7kdzmHTQm98z9lgBEQsJ+J/n9IUPVqJB0lm/nKBqOUedqmzHqiTjGJtq+ELVz
UQyuliRlq+Di69rlIsx9bCPiISiJXAHS0g9KFpPy6+wSo0AN82g2yC1ZdiIOhhwGv87SzljF7EDl
jjVcy88sdNS9uP48zHn9snQ7P1fQjHS0/RrLFvBe+SGU3Fk3bG8scCiTexmrEIbNZLj3WhOHLDNm
wo7uSA8T+2r9VQt44ELmVUyqQyJleHNmElOpFO6xAu6yqONqeDDGpIh3RKXaed/hqZ62cdApR42t
0uAPmp2vSXY4BQ0SnK/aPQAekwKfgTiTjfE4PUaYqc44CUi0icayHgsxGbcRWOUhhGcGN4rQX1LO
JoDCZta3IXKrG7CvTQbqODHZ4miezLh0XuolD6q07sAEWeGe5vVRBpx1kHbrYe1gStxArpm1bgdr
UmkPrVV16j6r6yl+1iq6AA4m/0D75fL5ZAehcj8NjfS1NCDmkPc3cd/K56jOTzRMhcesg+vxjtcV
wOgi95eGcggxJxQrW8vUR5P2qE08T4x9czuvA3C8G5VmJQK1akZPRzg8xS3kGsWNylvCLTVwCET2
TkQs81ALSSxqBAuhRQxPlhWE1o63t/JAjDDYckaeG+wOnMJ8GhYq8HcaxAw6bzdKq8kQVwTfw25S
4xHgbad1q6kdgTo4arIvOyAWk1tcy5mQbSKDfdLDU3Apxz0MVD5gDwQyZSBSY88atwMN8h/mzJ0m
CxofBXM7OgLZPtYENMjWpupmvGeuBJ8dDlunTcwn0QC9Trqu8+apK+8GR70i5mhe3zAfKQthitgP
jgiKUrhVWOEmIMMlUTBuVPA9X7BAUl2iBS8EtAmbDXV2X1i9c5f0JS7IhVZlZLI/E08igkLdKSC4
aNoa1nyKa2faZoba+lEkMyrPU/ZkoMYwbrCjjZuGk1zqzC9lYJusbO27uWpuiZjCjNUIkxAxhzsX
FOClLUW9bZqAsVBmDtuG8rPL3XZbxMJZxwG9NmXTJsgzpvSx3Ne7uSxjP+t7Bvg8BkyaTb3X2eFr
GWughUQU+6k9UaTrdiQT27J5BtuKhJKH7WPSNS0XxqBsw2b82jUW+dkomdZtQxCbdHXwqqcms+c3
Rzy0vTxhe6mp+w5tKd3puWHeFHVMdTHFLjFOvhJ9qUuNA6fMzF/K8y5dxXY1pvB2leRgRlrTyLkq
rNk+TRjplizmEk9z6ri9umCwn9waII9OK9CaTVV0ml2n/lyUBHHpRorTTzDg843o+maxtTmbXLZg
Fee+egE+pT67Tais257DWUl55qlwNDK69dDscj13Ljp/cCsJr99JJ6Ryr85hV7osQ0KytadGC8TI
gaFNBevhJDy6ae4QFSvwe2Rt3NnwxnQW1dgMZjLL4IVMGrP8XhP6SYew6830UOOCqdDY7DJwtoAe
0wPddQT7WVV7NUV2T22lymeuuKJexd1Q3agc4SwyUZdxbtWTnqTFymmNvdVlXAbGsFFHAG+jiIyd
xi4J44EBNiiwky+6NPIvXd7kKysiCeb3LftznoMWwU+bJ7afTLW5ssxYPJZR118jN3U+YPGEa1Je
zrEOtFfF7b7GcRF+sjRr2TcX0PgM87EwAGzynkqh+aS91wvuc/NUB49hY2xHwo5Ert8djZUHfXsw
DYK59/V4+jRhWoQGWdIVYTdvdZ6xbNDVfRqN6ZrgQ/UlDMD4pYnCgcDRk12vkTP1NfYya1Z84pxJ
C2yPHFKSutapCNvimM9Nt86JVOJACvuY413UDBV6Vj7jEVmMDbn86GA3TeVqMYL7SkxU2cMTlu1s
kcyQ1FXYfGibLehcIOgYtRwO+Y0kIqvoa7St+A3g/IOiWeVKH2r1NdLseFfS8velEc2168XXAFch
8X2iuIr9UmRCXaH0xNsxVQGFTyyUKiIunq3XL2UI9WwGnTsURDQh0FZrTm7ANpFkd8k45Xu9r/bm
BOggscRjPEzpkb5HWuBjCxWgQYLVkjbyKzXZEuNlH9KOLA8iudj9cCb2pt9FyfwB0c/g6NWV90Rk
en9ZNcCwy/VpBaa3X5tW2eLolPlm7FhJNYrzHoTaJwG28kWt6ZJG18783DEvtWi5rsz3XMvFPp47
Eors+G8qEo83Xa19sfPBZy74kPT2RKuOb4maQUlor0KGkHgu13ENm7J3WJMwsdhXoUwhjrmBQC3T
4x0kv+AMbfvQ8KKXGb2EkQo8WxIbtSsuUeGEqykatRV+MXHSq+RxTCvrGmC8IzdIFMyjC5dgHfsw
gnGKZ/cWPx2yt8Ej/ajU0lqRqqXwMd4uw2YtirvSbuGHDC502PKrGYe7WiN3FinqXTDIuzlboA74
2YnCUymTvzaZCxNejg+D7M74z+6QWW6Z1mCCWvPE+z5gmUEyjxmQNo4p4W0OyhKHvKnHMMdh0JvH
IgE4YOV14UdWw17CNuEKpPl81hpOq/8IJP8fgQTBwIJS868Pfqcvn5s3Wrh/ZOV8/6DvRz7X/IUz
IOwrZmGLmpnl832XSChH+oXDm6pajr5Q935QSHSMMjoJFFIjru18w0R9V0gIg/zXf/7kUPmVcRR+
Kf8PUwcVTD8rIsRTOOMJnDY2FB6Tb+znM16mdwpAtKg/cvt2++h2Tht4PLSps3CcimNvx8ZU4abo
Azp3O8XhSBKnw4NJuGsv5za4z3KgXLgjdO2W9491pzXSOo5Uz6EgZ0pFTIILldmwUTZQtrtPhszz
U+PQ1LGijKEjqOzEJ210kBTMBmw+tbsaoOSI4APnplNLxSftDdBd1N7JYb+rxZmq4O7qFhZb9YVf
8IS8OBwMpXE6jyxZ8QnnRPDUqZHC0sYp3SuH0fzaaO2T5aTzHjvsuLWFHZ6t2pyvtGE115GJcsNk
biHptONaGXRu1RXpYggxYM8tMa6NyLClF6d19kAr2Phm23m9YypCPAIQOp5Zs8uzZVvRc50ThYWJ
gZeBbnRt40a2uLexjlzN0UrWvbro4IpajMcmHLSjU8vHPIuBuQhyPo1HmQiYC72aH4AQppzaxs/p
OPKwWOCMO1Xp42P9P+yd2XLcyJZlf6V/AGkOh2N6DcTECM4iJVIvMGrCPM/+9b1Add6SqCyp0qwf
6+2m6ZJgIAD34+fsvXZSptkayNF9hEc3UaXyHT4yJS2uGd3HFMCxPkHAw2kX49zdot1wsUdknrch
DDi5lX6XHo08upmyFOFIOmdbHdspq43vH8VUTZdzXA6XpWEm17FZON6mL6bl3dJTpWSznwW9k8kb
D5TMcZFNeYXwd7pUXbkcEYdZL6myqhOUuR7Et8znoGBYtCtlDVe4jaV3UdQIEzU2BdZKrJFIO8o7
oxfWu35R/TNuuvzbIjvxIEE7rBV9iTnYNghrdPeRLfon7hV6W5C4/i3I4uLJapNxb3o1cXrs0jv2
PajvwjZ2BsSFL83UdTd0gatLErnnwLeIr9ukPDiwUQzf/2xZlJ9B09Km3hgaE0YwM/PZKaeM78pu
FMCQIfPtwAVrgAvIVzwsx3BWyMGQo3cuV+COsuz6WoFjBLgtGJhLDTmliwBum8TY70bDTy9rrdQx
j+gEixHlNoL09FbULPxJFumbzE7rGlV4aHxGaYxSO4RZQT7z5ORgO117OLM9uzSu4pg4Edr4dEzS
bWrk9lNiFuJDO6czUKNM7GLVDVeJS892Q0TCeNeivnhuOE5BR8zr+VyzHz34KrNvPHQSrVeD0Bjd
8jYRXX8vAcXvSDzo4a2POit4JjGL2xWpZygeZmq5roc/102lMWFxdsILK00RrvpmS0mRQoHwGpPj
SUgTYthAkCjes4zUt2C39LFEDrJj5GfTAanFFQ3xEnPMWNeBS3jpDj4KNvCoiG7aWMmt0zjWxzxZ
Tfm82/OHjl4GzUxvWN45DtNN1MC5sdNgbY+2ExY0g6ASbgrDnbBKGI2NILxexE0aWqZJI7rMimvm
HFTcJs0rOjMVzR3VNCErSVLrLeKCL5RVkIEHp5ivLA2AmK/GTjKGgqPxPkLHDz0Wj2AY5EbE9Jg8
zyrQadnQ25gbXWxqr57vOPeaH1rayWhrAHzXzT53KtjrV7T0PI6VIFWxUUhkVnW0qminxfGi3SyG
TrwLoY4szmPkFhyDe4uK+VhhJ0nKk66ZPOmg99JirrdAkbPpXZvOkfdZRVmIKC12czHZj8WYTo27
82rbyPYGhpH0y+JihsoOBOK1LRsXm9v/ymX/0ACWpukjyPzv64Cr5DNeu5fypzrg+w/9rZSQf7H8
+hC1IOy+tnj/Uwf44i9Fx8L/sUT4Wyrh/YV+QUgUDJaDd3/lRf5dCJh/IWsQqCvUq0mV8uFfFAbm
G6UEZ59VXGohLeXEoqgNfq4LmtmY+ybv4IrUCiBDMDIsno+tzWIXxqKEbVLFS8GauvaXHpO5pFFX
L3ENdZrYhxc3GUtpbhdB0tnMVI8ylp6SysFfRLKhYeGHJaZnUhgwwf9wp/+hpnmjjEWqwB/scWuR
4Np0wd/85V43TLRpdHu2IjHfY+4yAntK/UsiV8T1ZGBZ/ZMy9m0RxSWVYOi+4gwpELlnP98sI8mt
ek1eYxLnX1a9a6Q0Qkzc/KmCeE54a2M0R7MV9TN9Ob8hg0uNrjoyvAfZb0fgZC9CN1nZZqPLXSmd
cGV99VQVEDMAUlXlMOPzQ1ScS7PXB7VyA9POBGYAupHOu5mFLWy5loiigLElDLpoAiF9Npxxvs91
420lWsqXvqyhjaVEqIEzJOyAoD43TIvthFWMuDPHAHvm8I3ghui7YUCdZSxXi5PIh9a0eAjImLJf
WgtpGyh7v93pvjap5RCoBG7Ejkpyub/2r9e/XJDA0m6bOJIPpsmJeJO4HZ+ta9Pm2YiXGfndxJ8x
y8Sb6bTI+lmOEyQ6p5JNfDO/AvJeO+cgi+P5sW3smCy+Buz9A6lfZncGrePKa51NCCMdd3HqJ8k8
PD71LfxEN+oAxhmSZIR7qL7ywbByOX+oqf2Mj5ZccwiSbubvWfpqri7alU0QjIhw4PQ5Bjcjr0f+
lS4Sfx1qCJAOs27QhELwT+PbkHYhao62BFqhKBHhyWWl/fIKlRsWBxbF0PLj/mTSGmkS5y6ml6ID
0TXcpGRRfAuO6vvuKSbdqT4i2gaN8B3uZycWtyUhcHhCAtoDgFt0tbZWgGmY50gD8D6RkiQRSjJW
8JsEv9RUQ6r0oeya9E17g+kmuryrOJr0Hf3OmAiw/0qWaZg59zuU6ryEuU/UxaZ13MkFxy1peYbI
LnNk3iDDpn9KmtH2UL1EaW9fLWvajMFg6HoaazzLVoa4B0j2kXakIiGEU/dLGWFYqy2RzvQOeGQJ
YoAbN41A9+J04o4XeZgtJ4zS9ryzK9d/byDG7O9kog1na3P4IPwIEnUSTEnhtDdoAW0L63KEBiko
hsaCh70oL9YWe7Qy5OdpTW7Cfl2r6duSLgOAuppu4bd6nub7ZAV3ENcD8wIvk/3SSSIgg1fuI5Qw
vp48M0AxGRzRnQ3KUdiOr1gK7gwvl5sSunXISECCbQh3q3vqmNjcM8ThRTC0y+qYSHrWhwzixdlG
cIvuYO5ABo4p/L40lPMtZWKzUumXGVjMwK2HnsdVHNjJegOPCp7ljOMVk7W/DsQGu63OZZzJ9gG4
vGG8NwZXN5c9PvQWS6HPX5IvFsuvpjr3HxNFetc9pOT2CKG+JaVuRAyqR8UCoQF4MyPre+7lLFZE
p/8Ky6xF0R7D3IOsQlAibw/IALCVrw9yNht8cZUBQ3zrjOtL0beK3/KdmglrWj4kAxOLwDO92Hma
c2+QlFs+C4UHVLL67FqTeR07K2kUYDnXBLWdzkemCm36kcbWFGGUGqL+C6keffahZYUw4wB1lN3i
ZC1Lzh1Q/kN/5yKdb3cY7flNgsfp1DUu33mft+Z1ihl0/uANYZN9tV2iKNBNLDSZADuNUt4U7D+6
2cghjZyLsJQegXTkWwtxEUv0D7juXI0WNonER/jfHPCSyLsuLeE/2eMAVk9zdBujeQogNQ2PC2Hq
u6yHRwqvZM27iuILi7yyLa1XcmmKZJw2SBAXexu7hX1EPeFMl5VKGyP5EIEw7vYM8Bx8f1VNqCKL
DF7c2hPvMX3LwCrERzCYoPdLOmkZkZV4OiessWYmo095F7pf13MqQt+2vCFQ+XKYcBzssryd75yK
TrttjeWuYJMi0AqBhEcf/6NJDsteliIKAaMWxEH0bgv0nFmACw2C8D6d5VdJHeWPMqUbBaSm3+tV
6m6M8xyU5DjsxmKqb8ZcF5e2Gofdqpe4Y1mvP6b+EL8bVX47uWKmWYhIZ98szUwcHUl1Ix7+d+jt
88epUF20b/uyvPTZwLZ51uhTbvjZHtcO5uYGjf4md0FXJKNVPbDp1E+lDVNvm+qu3HuJqD7EjrPe
WsZNG8+xaa3D9Zyva2e2Nmua2Za2bvctad12SzQRfWqdRnuU9fLajnA/bqGWlwvtVsqBbYeG7NyA
zD94OS6MIM0t1IQ0ADldmndpWNWH1XS7BRdRP6VZW0/sUiN5Q0tojrulcIfrplfhO/JZnAMJ1dke
zpYTGKmhvf2yOM61EffNmQV7OYqyXC4mY43A67Npt3QtFOt1bN4MS3qMy855GJNRfxEiT89IYPW5
LVsy735fEv1SzCkX/jEWLBYjUDhv/U/g5i0vJfXvNPcYXmFO5YGYLDahtWmCpZ9Ga8hbfvz9Vdeq
5wf5AFURgl6ozxIjn4QAvbaefvALKaKEid6x/VOTA/dJVMLCUDOa84LfX4e+2C/XcVyugtsFe5d4
U32NeCmGzo8IhszWCgNtEqLUFaprz4RH/6HY+6eL0aLD/0SBzCH/jccLTmOHawCRjZejp68qcMVd
7OT0/OFS/f5z/VrI4i33uG+4yUj4tt8Usk3ku7UxC+dkOYt5/dpnsMnvwM/dV+fOrbw/PCX/cL1V
hGLymAgcZd4buQfIKV7bvLBPemWcft+CyhjsaAA2lWqkSxZu7+8/43q7fn5GVqucWCHzONl+KdYX
5KI9kEN1om9HdeW+8n9ZUNmBy1myByqHnwqMYuR/C+bd879+SL1VZ4MFEYSehKHz80NalaoRM0HA
p2HAkDZNBlINE2PE7z/mr68CV3HpDTirMIeTyc9XIXxkYsjTOaeoj5nUo5M5uN4y/eFm/tNVOFB6
yH8wTtJO+PkqTm8xDyOy7OTTFts6sE0DifLw3z8m9gqixIalPI6bb+5YtjYk6qSyT5JUugNGZB6K
cZlcsupCANk92bH6D0e6X9cv1nRWEz6WWrvUbz5YSfd5mXJHnYwqdJ5MEO0nLVaw9JADEyq9dZbl
dJpH5Pdf268vO1Qnn/4Qnxa809uP6sspEbq25SkbeLvDinWyZwy/1Slw7t9f6h8+Ig+Hi96LV52p
gPz5u3PzqeVShTy9+mxeydyvyGgE4KzY6wkOKsYfcXz80jdvH15V3JwKiBUA/zcXHUVSWjGWz1OO
L+pYFsq6yIUXHzjo/PFNf42y+Pli0AbddcTwOsP45U2LvdYTrCcn7PY+jWizQALDOCS/p+VPKk4K
P3oTLpTJ80RdN1FrdddjM87kC6Lf4nBR2S95JFHwxB20bU/D8rn1Mgcn3u+/i18XQl/Q+pA+KxIu
W7m+Zz9sXGViT8iPQp5wZF8WhOOkfgbQw345phhfNqlPWf/7S5q/vrtg+Xir2J6JgfHcN4t9lNMv
CdnjQK4b1LrMQzg/IFjpv3ityZYZ1+H6vKeJed0MefM8jjZQeItUnfumk01+aCLUcHuqJNQNiwnl
6Pd/4D/dE9YwnhXTYpWUb956gUdOjx5vPSHIFN3CTtGIIdHqcvRWm6khtf33F/zl3cPys74NtHJ4
REHp/fwlNEm3Fv2LPo0qhBWIexMnS1PymM5APP9tCbH6i+hyCRo0LDVvn01PwxSJGn85zdE83zIp
8S8FCFRIo6LmuPj7T/bLV71ejLxkU6D4YTl789YxDTHrLhTLyQltDpbfgwZ4ETkl/v5CcnVk//TK
OSyXa/Fg8+Fw5b95kMHDJjNMnIkKosVhKjjDocn2uj57DEHEd+c6HemEvAYixFOMqSivXavdwNBh
G6ya+T7GdgzwZOKwFHSmrp81pFCGUA6tLLpe1p487/V4jg2HmYuMltseChfz/t9/kl8fBmaUhGRL
9jW8KG9LoaTEc7qmDZ8Qanjb11CFYoqJCxLLv6668ALxDKB6pcvrkkHy83PXR0L2Iy7rU4so9sKT
jFgQgTX+Dnx5dVbl/Mf+4bp7/fAtIfBlpit59V0Ig+KXb6nUhWU2ra1OTjOrr0SljKdWkfDw2hBx
3I6uTqNz+7GaZ/mHl0y+fUQUV3aIX8Htj2OPSugNR0DlYZ8oNG8n06STpLci9ZysOyyOHhhDYlXy
PgEJztQW5ZlJyMDKKy0tEmOOsl9TT16zPMRQ0EXU2dqvaVp3PVgMLf9buzxHLRRWGDn8/lu3X4yS
34SoAhTDGuBsZp5V3RHLrt+jSqyfmRhTPSx9CyBkbBd4qtLp5lt7mskoIBiUvl9G4yjcJM2IXctj
gJpd2eR9tlsBOeiONKgUEn1vHGaVOLffE6Ar9PqMVXuiuwTcMXK+RSrKoGOq5oOjauvLPoMeEbxN
hMbFZAZqzG2YP2gScWDhSwFlQu9bwMJ7sRj+VLwzr/EeQ23m5heg6xlNcSPlffHnem2GMqGOb8cF
ZN3ONRpdXSCMoem98qDjozNmnIrKRvOvr8EWr8XnSDznvPfzta5pat61uMzt5Rvd8gRPohm1HNyX
lkHsReQZ8z2QpiK+RX2ZV5dZ1Iz9XWd1fCEYJni7K7OoM5SOgv2iHXqz2ZvCme8zIb3LyHGq7N6t
ze7L3AlaYGDkbf3VcspBXbUNgEGC79boiFkk/CAf3X6Bh09TsjYJethlMlWXI3dzpKOBFnOfZD1p
G05NfNmWPgidq15DtD0QOOBYO3gV/EY0nKH5SU8r4GVOCTSdq4RLN2viyNYXpaKFE+dWJ2/KCYTa
vZkY0MYzHpf4lvNqBbp9cac6MAzUweOIiCbbDv1qkazhj20dYtJubfx19akkVIQscHdK3Es1hqSi
4/3MQ/ZVc0yuqzanp+XVQ4egk1hLFKyJT5cxGgCAP5glDKMDZhkesDL2HHltJC17w2sdQM+ep09H
Dq2G2KnomwEBtZYzQoUZiYReqvmb3+vw1tPjfPu9BWfnA3+MFc/mgwJO/5KEcYy8cOhQwX9/raAk
rnnRvDOTa6XeSwkUuqU5v5gPJuq75Ei3l9687BXLeOvYPEWN53AyA6/LfZVdwWcAzz18WhKsUPsZ
NuTt99GMSQQOCOO1kIgUtZ1XueqFwMG1E9vSngf9xPFnNsWaBbNuf64z0GSM6V2R7kASJNxjlLTp
vvIy0Z0LwgX1oagNJg3EmXBjVTgqa4/sI0ru0BXyh5jkEbV7eHfdfcmwf/5IiIVljDR67Cy7R5cx
D1f2nJsPTkq2bzC0YbJ89QwmGbsUnqO6W8gyJwBxoTa2eP8mOO5gAOw4JuaQdgXPimKaA4RP9Zb7
gcI8Q0NhYwCsiQVJRlJ3QR7pgt48U/L0RLAI3folpymJyq3UxCkoeF6nQrw6++iQ9x4NMj0wQv2+
4//vnPSPc1Lemh92+l8M5VeE0X4lIfJnwRT2Gn7q70EpMWEepnHalpzEfkIL+e5faKJoVpAtyyyU
3sV/ecr9vyyPdjozObke3X5wySgLnK+PwopTHeEw/OZ/NSg1JVf5cf8WQIE9IV16GPyBgiCznysG
K858AhdLcS6FUcUNnCo4mNvZLCHl9OZc7zJlkcayILts97NBX2nn1L31dZ5zFEWFTsBvDQSszgtY
/WrTWKn+MOtcqfemT3W1nTrzU+TJ6JE8HjdIIsf+MCrVX0Hb62/1RJ7pPqlSO2Iia7hX0cQ/Ilma
/fpgEMd+RKVdntH4YFud7bu87a1PxqTC5cw0aiYH2ZE9jkxflY9WFg7uZacbjZcbUg0MOVVYw5f0
dXgriVwNHRwkfoq+dOlgvGYdZr1WWKgPrOEZ5vXErGkYC+MqQ5i41gKFW+8zvtt3UZgXTmAhpMSh
nofJo4naYxMx/yLXKYFLS6QT5gy3rZp3Dt6Vi46kloOc0y85dfkucRPEkKIBxDPS1j+kMnlYMiu7
dUDRYb31F+tqccmS2PazlRyJo+1bdMi2tetN42XOFCIaAX7tgt2CjaL0rR2pAyvj1ENGSaOysXea
Y+a9KXL7avSZR5n9sIbe+H7DqV/74XtdeO672rXDh7ZfkDG1YW8Z27Sr7fycd68cDVyWTyOUO5RH
EqU2cj7uQU2SBcyjk+NX+bmvkXiVQzEla2UTMhvGt3Tuhz7yAqKI452LTfC+KSMFHi6MmM6QzgLR
DY3bRvbTcUknjbvCI1kzUCGBm94ShkdyZuUThipsp2Sz6wc/J44LgsuEjBjziJe/T1DHlY+R58Jb
2A3ssTNMO5LEu+7AbGQR3UUc2VihihREh/mCFr0F5OFioLft3N8VqGVlUyss+iERLCIsdw5ucnSB
+t6DnLOCjldrcjWlWHwIB1IIV1Ci+j0+yr4jHEobFnwEW067XIdj0M5eje/efcgQFREqdBEN7ZW9
EA2usdK7SXWtACsFg50dFJmkJyxh+5LK9BFgHx4dE3Inl9lHeu5hPy/Pppj0nhFCuA/H5R3d9O6i
aeMYUXdDahIclYvaVtm+Dxt58g1GKxnl7K4zEA5D6U9OilbSngAXLJT5oi9Ew6spnVw++ov8CE+H
mFrofhsCWMgZ61MgRkQJYZZBPXZBVfappZo4tYmKzg2Tia3WxZrjvhwYn6Fnr4c9AWvcHwPFfUFs
fdQYvrGpSfwNojj+irnkyZ2ZuvpMH4gAF5ocrRafEX6/aesPS3RZ2jN4+GSpD01KKFgC2HtNkQa+
bYNmbVPzlr8+PadE0uBKoNF/gcBj+Epq0bL1YrgJLi/bsQEunLlskGWke8RFzUU52e8aK7/PvOQS
5zR16SCCVOqHxOkP5Ir5J0wt90TIX3BQkVtPLLso5e5HThx4o3rsmubgLfNVKo1549sDAClY3bsx
1GvmtHrvWIztJyzuW7PIv+JMQZxckj1Pu2d4l6BzRjBmBn7vdJuGsTKJz94VtnegCsXMJAnZ0gZV
q7oj75bh1tyWDEeBztAQ6UyybRjBUPd0AfQc8INt/lm7ZEZT5Psnh+XyNLRMzEBdpNdEsaTHgb7K
lrfCvIvi5m4kDWelxXq6Kq9nUJwv+bqaZUMILpdMGOMMs1DdJ7JxTlW9auLNlJKG8Kdnt4mfhEFk
HbKCb3FfmMfI7TiiJADWHdNbyF4J/ROYMWvXsazfwRQl60A7/kWWuveh094xBhd7lgnvXKXG5JLe
4vQfWFdIUYeTTFSJ1ZNyK4cxaPqsPwi+qL1AiMdEy47vrXn2r9pZoG4wML6lxXMXSYKY/eGGDN99
2aBmnNMayHTZ3XcOcFOSjsjGE+k+tTKcy0alXoAxXGdWzO4AY3XOTCwyaf9ADJ2zl0SAvZuy6ao2
mhbvR58+Imt5tCNoxOBFXzrtPzmRvJCD7fAcD/W+yFEqxnLCqNxeVE568CWWc1JQFLSBqDlMXvu5
RNO7s1uNjrWXD3Xo4k6CIuptC7iiZ7uZEOab1v3g11gS4veoTPVG5nonSN/ZsNLuHMP/qHyo6IT2
AU9gLa0N79brrEOHKPd+5qtDhzdGDQnE2vuYhZH5lNuegxfV5VUzFCdW4BnuMu7GJjtxOu739thI
gjxTb9OMNQ6L0K/iIFtyD/LIoC/iqj8SFHIakzA79LlIgsg34GiOCJqrLA801kichMrnWKgG9ZnM
C4SufWV414sW6i4uYH7SNmmu8iExAoAR1a5O7fhTPTsKb+BwOSegTsopfzTVeCzD6sofNRtrCnNb
tv27kT5ok7jF53Euj763PKVuRjQYnwfhQJUFynaT87hYF4hNzL2KQ08GkW3r69lWRN6Apq+3A6ew
s53YQAYMa9l0Q2Q9w+ev7+keZeUGqF5Zk1DDyjQWVnkbGWOXoW+JnaDnxAETuDwulZ1uTdOs9+Wa
BC+jMkTlITm8DCLZhJbxiDty3Z5hs1crwNsDri1c+R6xRnkjonqct2rJFZicRafDPaht7wJglj7N
o/WoZlF/InXKANNcoI0gaXWy0Dzn5oQkWlXLeGSflbux9z8Xxnhrxm6Ch2bq7zu7vEWOanCANO6g
Dw832Zx86MBS7IfZqU6Ndj54ncofMG6dpIH4hcblK5mh+cjyqkj+W8IXDPvtDh1US2KfAXKtGuOD
g4MVIBshMEWm+LDd+OxHUbcrBchncuszEqX6aeOPnffNGexoOzDG39ixlb/A0lneuZOBkGTwnnGv
1VhdCve962rsjqEjAunGKU7GUqCnoHmKGabYWBYGtVmtLxFfGFiW2cr24IdZkFFv7iJOMLsCbmub
fVqE4d77fjl+gJawE0zir3OR4Woc2bJh/ppF4CWtijkUt2pTizY/d1pXRzyJihqhjK4IfDz2WQhg
DRvMjgFHdY84AlOi9OLhzmgs76hdp/lgaP9Y9cv8MJKTtjf9xE+w02bJJcHgX5rMw4Wl8n2DZHHL
GW54TFLz7JSWf6j9Fvw/Iq8d0adsEByuoR5YYxDbkvaLUaUSpYWFGkfazWVqdoQ/9t1yWWCcORIg
Nm/duPmcR8VKKs4T87auR/MdC2SHYAzWEJkNPWF/B1VG6CoKlbF5dUb53DC6PEcOIWg5teB7MbXW
ElRe7iFqUIv1rogt8xMNFeDGCY7cRvcAo0NYEQZt8x19r2wv/TWgnAkbBfB4cgdtbBJi6EtL3oQc
VCze27IdwlPMqL6g8ghiAkfhkBehSV/y3KKR2JPeGb0jhote1hWFVlCU43vQPheOnL4wxiJEqnb1
tmBethuwtiJOqSTuQtvH2y4OfGsnO8XZ5nOS3eYViVazGj6Ovepxq9UD6v9wJWxW4QZQOvtfVh1j
VUKQCYn4ReeWHy2EBvDn0/FUEgIRQgFMoVsiE3Lg79dgfJO4QEbY48DOXB+ZWbzPx6a9b+NRHYT5
aUAGvwdMUu3SInyk60TQQgNa3VAWdr+6hjXdbrwRdHjrLERqNPlRlzx3Bb4A9PHSDEh1rYNEjVv0
RQ3LCRw/BJTEgTZgSHQWf5z8/tKhwN8Lj1tc+PXjXJXVzhU+yqCkOE8O5DsMWojoZkpDtG0q30Ru
zZ6YVxdVpe59xCUHJ7I+5+XwiKrGviEQ6q4vOKfI3l72gBlV0NbkzCt8x1Ztt1eIycd9qw35nqEb
MPm8KB5nQKEBvUy2usVQDKfAOZNbFqQxA1V4ShWdtUI/Fk2NIgqdFgEVYfIla82tObsazzxP+Zw7
m0WoYuPMXvjomvllE5O/3CpoekMDkMCW0K3jbocnsAogdEm+0hGpYxfvNU7qR8Lhkm1O2t++gSSw
U4piRzaevVmMNL/KkJNvlikr9r6w4Y974SfRgWHxyTk4xFM23zULUki/c8zV2EvVY9aQYev0upyX
4VqKKiiqZgp0R+hzrMRyLVP/ZJieCLQDy8RdEfaM7qZLpr5fKs4buWk8S0+/RLWDYaYbLjnm4oFM
STjO9UXoZeMOVdohj78ZHuh50+nEpdml9bHJ2lsCmM/lHLM8xrgdMUmIfV1zvEVMZx2sHtANAdB0
q9LzCpulThAnkXmPthtbGyvRL7M7fA6H6FNVgdHBEnE39FcYWh+rUff4Y8voo2FIOKwqv+gTrYPI
ci+x6T55dbVtfb86ZGyOGDa9+joMcQoZpTAvlarv0onqzOhSEZCPAp4IT4C4zsIKP742bgenGXGc
F7NmS0gBNUp2ggbpQR3vF8/rLlqe4I9LG3+1solnJJxINLBk124mlZNZSBTic16lRbVL8GVcs2Xh
hpgrK6fAq1qXHO62vJt62R9HY24CkTrZIU2MqA0wC4g4qLIeJexkItOj+ckhp24ep8HLaXTG4wVV
dXbhg2M/KL9U+3rR0XkSg7Nvy+FhaTWKamjAsFPTW8JSTayH3XDWceKcastrCadcstNQhcveJirv
AUBktfVa+cIZPr3KSpBJYSRutI5gnndVdGnRsQsGFOxXtIyBzut5PliENWzTkdPS6Ko1WcEF9AHq
KrRAc46lpUiqpvNWNMzrEsBfW3obxgZF3U2kBuTFdWrtJHEGNw4y4aObL5+8gjZ8IV1Euzl3jKL2
qhzyktyu5QKOOrLFabxGfkdZ0cUue7EPc0+Q1+i56D4L3GVGbZeUQa3eYmii4PYn2okcspyZco9T
P2EdaUlnQAbMUNI9cNz8grrxAmYQSu28wNNDD2nHar7w1dvlLs+SQxoD5FkM734gE+TAUZiOizWn
z2Pm+1TSSmRXbNXsQiTk1tjI/TOGasIyslRtJe56eHA4gWh5b1Z7/NldOrGBhpkcSRQ2g5akwg1K
QkHSdtOfusr61ujhakGGRSx7/CR1cm2yuu8IYCDeseVrhHbJ6DkjAyfPJ1LLiOZxqqTfZui5z5NK
bxOJuBHs9FXkuO8rz+8O1NdNMK+4VoLU96UpDtFEvyPvbc4ydrzsh4yJgoFwE+Fj/1VXNUrC/mqh
fw9QJaTDveYgg5xjngE31ChIpyB2iT417RqrgzM8syrbIjzGGGt3OqttipblRAB5GAwhrXYx9KyR
ttmSmDp+Gt30U+LaF55qbmeU1xcJjpctR8gzS/T7OhzLvRrmHUctnmS6/EE/dtOGt0Fca3MAszxP
tFE0my49X1Tb5v2SGhcexAY9OlnQ4L31Oejo8kOjDNom0zR5e0mPmbXzXi7Rwica+13mTJy8PPJO
Wo6DPXQNrevNQEeAEKRkOsUe/WtblZ/KvvLv0sjgi/TsQzPhP0ZxqB9RVNy62ideoSan0+rEvu9s
d6PaNnUCCmVj6+TusuGAkz4UOCc9s7nuNBGenvNimZKu+EtvFoeh975BbIHUTLTPrjQ1FrwCpEwK
ZDqt061uxm91DwM3N7KPcQONtllb/11tQAGowChoj16JTv1oC5YHJi0ObcImw49pld62MQs0HMvW
mfFyK/eGaHgJCSAmsWuOSDGaRg7lY0MUbjewkyN4Jx9E1EALu7lst3HvMtcnRKwwz62APELeJoVY
lg97ujgocPLBJqzBdBt26KUZLpkotwfVydzHXaXaiyRvGICwqvWE65itXVAaNzGaXiry/sEgwr3b
Fx5qz31rZFNLInpMq83hjLCwfMgh2QOUMRu5KblHNqCMNhqMRVwOWGA+ddkaSn5JznZHx2Lz2oT+
/92vP3ytrl+Kr92rYeozxQXrXNx/90/95z+x4/6/667d75/+Y/fqOb4bvrbL/dduyPnR707e9f/5
P/3H//M/QlZJ1HX0pf97x9JNnFQ/uZW+/8DfTXjx1zqAX3UfMFqZwaM0+Bvsqv7ykAyatutB9ENJ
hHLkb7eS+Zfv2khoaMdBb+DH/uNWsry/VssxYyckNvw4WrW/P/zt99n472zMv6DpkbUSL2Dbrmnx
ar4SZH9U7JDUHo1xaRMBzDEy3MpUZ/fxKnhFjgQXYgGa5NNW34NI03vSsEPkm+yzfifmR5uorGfl
pN0Hgua6D9Es5B+EnL8M+H1fCj7+dzsSuNefBwT+4LXMHn0FZUZVL3ascAuLuFxbekzemiRfDn4t
eFdryEffH+WfHN8/JryiKPl5PLEOT2zWIyhiwvUcZb0Rz4WxpNgfkuYCCuIT6Gd2dIKT/KvMb6s1
YcZ2L6XwSprzi+OeZ+XTm0/b5OOsS/3FHajVt7VerFOUc/QFuJzTBGkHaBpN5dy5sYcVl0YbuPWp
6C/N2gJCLWrOmJyP8J0UELHU2BU3sVwERk9zNMH1NGTrTKbrboeBQKcN2SpGA74WAMiYOvI58hjY
VwCBOKl61dntlN7BWhvuEUyXe6LzypVxZHnYnBo2Y6DrcQr9Q6251a1BH8N9GMBW5YHSDcNO16lL
ynCwTgYtCjhdlTUeF4Pc6QzD7ybV/QBcxJ1GBhIhbc0aFn1QyHl5AqrASBBej3mJhyzcOu3Sf/DY
8DEKCELcNwJvEsFPdJiOnvV/2TuT3cqRbMt+ERPsm0kNLm+v5qpzNT4hJJeLPc1IGo3N19eiIjIr
M4AsvASqBlV4k4cHRIaHJNclzc7Ze61yxp0F0BdgeB4byJ/6jenb7UM0GMW92XMg3BbUwTgfmj4R
fYLKTGYRyo8DDea9diYcRzkfpQdSF+mEYKH1KxzRmXqyQLHywAjG4URIvOJxbzfqYcqHEPeVM/bk
IXwLCiU9MEDgiSod7k++tAyyPct6Du9Mjrdpbo9cQCKMW93CrUxysDl6rFMMrpxAI0bPew2KOdxl
dBTuYL9N+z5t7ZWyROPZXRdJm9TEEEYHqiPPP3p32PCMw2KH6Web2XrPjphCvwZMQciYm25QPyz2
rB3GYUNxXoqw2IYQDd+zQMkjI/JlF1VSEYjtxLLnUAzHDeTT7MdwWycVaxIPK0/Jgr4fTucotJJn
h5HoMRwzxqlskrPfWNv0xWJa4CE0QzZPEn099y9EJFovZ6MRMXxk5KQXz9n4AXO+LZ+9xyxF/3XL
8YeZDaX42h8fGZ/lk8QX3ggNpT1pUwRDSQOTn+b6Z1NkSU4RvisOXKXGz7LU9Tq8zGoENwQPtHnT
t1GXv+u8qhiKNdq1L33fJedlWNZcpVPoVx9vG01Ezxbv7EPUwKxxmDo+Fa2hfjUJaFXuLqplsqcE
wE/FKdbYQfGZb/RsNZiQzUBZu0EbS/44O2Kej+jB10wX+HnOmQ28ZzIeWSrXISklcQZ6Hpzd2Ws6
msYlpgtsabwKoNp0GS2gbWs64r0XwTo8nCt+1SdTnGZy9A8WABEehhnfP2yk5lIsQ3BrDyShqNVF
/Ne69Xubs8R77JIFPGDr9QlsG+32Lyr3cQzRyuern9JgOULRWo5kErA9J554GzUEApYFmm1ENvJB
3vXmsErpzWn4MDnsmkyLOs+8jYDZDtyMpHjv+irytugxl/33ozziO2cFVgz2DrM8z1EU0voWXOvy
XKHpzkVcjg4bysOUcFwFwuO61vzuDQM1zHP4B+m3/AP/W81WCgxYWMuoX9EhVmCCDRrj78Osan51
mFdfiQ44U9tbfMUQ1oSxHwfFMpICBQsZKAeXuclounIg55Lfgxq8H/LURuos+GDlSVhdOq9iJdak
tMG3rO80AbtAgWzVDGCu6WsFBY9EXFYbGz7CqUG0o9mB0evfYLtLhi1V2eCnoRsunPxwyiiuUsYt
WxH6s7kZsjmEGd4G45uwDEHrCvz+NvQLsUko+J5Se6LXPwLx6i31w5lG/6SjqPAOFqi4+8GvnGpr
MOTUhzBbsQBWiOSEuy9ldxdCOqwrrjuZo5GZGzCarqHrdE92yYB1E2SD98vTjc/slyPcHiTXDr43
bfXK8qZrtypol2Q649xG8hc/NpfZqQ2ltwunDkunUalTZNsLmIE+MZ5K3jMkx5xo3roAxwT44Dqw
Y5bDbBEHwYyGziZixEMzOjNPP+0X3ZbneLrS/dz9lPDA72unf/m/ciSk+N2JXnypv54JeWH/40j4
P/5fOjhyN+O88u8PjjfA0gVpvn85PP7xL/398Bj9zYyoDFDRIaJBtPPPkyMoHHA2dNnptvyvM6P5
N58lgr8GKlZX0/of/7Ph7vhQcAgCB/wPTJi4eAL+gzOj933w+afcJXnLwF6T74xxafN4fy1ldJZf
tKs98ryAZ0BdXKW+VjAwE5ubm+8C+Ezr4NbwPPGQy3nFA7OybUNapDHmlGKHa9l8LFS5zLvOnspL
xpsKWIhBvS8KOk4BuXNWDZ6KWuey3Xohoe6NSCKX6QGtZZyZXnalIWrCbiZjshF2dS0xntxBFg4P
NZ6eQxIkwQGbLEPftDaSbT+U/mHJs+5EpsS/Gfr1jr70mUEVkdDkph5DezXU+i/5YIshDmq7iCcK
l/EKkzgUxjp3akTyIFoXExMg0uk0mB9luYh3lkoh+B8ncTYs5xXjRzKJI0GSfZlM/mVMJjgVlh9V
ZpwlwjyxNXGP0IKMX6Po2q9A5tHFKZrwJJK6+51OWEzirJbWXZ7J4YDYpHtwcayeizIwiS+WBYIY
Xua/C1Ow3/BowLKrdni+UCy+Tc0mveoBn/5qfJjuG0sKAnhL2yDwbF/x37YPxbiWbbNQ/8ikUo9R
pCYG1MbSfawt5lfulDwjB4+Jpe+nBSDGJiJAHza8igmqbpA6dXA4oxIjpY1XriWhOcS2O75wlWEm
MTTVB1QedYxWMZ21KuqWVVaXm92Fp413Ljsl4ceis5NJpWM8k/0+mMIejhhTa5CX88DRSawuPHYm
rGP5KQ38aassz+6d6mq2giTuRO3zja5qPfr86P5yfHvFat6b2qR6op+UvZQqz0o2DhKAJEJ7sat9
r7BYI5FOZ+O6uv1yfgEJPMDVGb7df8O3BxAobbLPFl6OVUrEIx5XY2AFnI6cHAjxL5CZoG8kwtl8
01TEIGWRAYKhjb1xGSZfpxzLtt4yDxu7C+sbqYzi2jYc7IXlt8mQrSxTDm8VHCbBYiPoGVL3owVO
Dm6doushWLWIgpLxcZELiUlGhkzxwsa6pYsa3acJT/ARu6LkFBVn+Bb9zrsF+aJ/NauO0exYPo7F
6mjUq67RbRA3LgtZAZKGqvkRrWJH49vxSK4D32O0qh/ZImOBzMxxeNDfbkg9l9abiqqEkWDTDogy
m/ZnR7g2juRovZesChl4zmp+6Om2hkeX0W6/6cJIUOlGNxt9eyqTb2flsOorHW1mV1zh3A/GxSZC
BoKIaRx0C9LLtAl/FgEizNID0noipBs9Ld+mzPnbmsnIEPq/XGWaYYZWkyhp9IPgyIdhotz0QSHf
WIM///ZkR0CqtyzR7JIwadAnMKCKq271d7JR7d5UwIJgQ+pJnsJV9clalMSWWgWgWB/ZeKjunuoI
dlDoOmrHDKfFoI48NFw1ogxcMdiuatHJlfnW5VqwW1bxaCms4OyZPRSBby9ptypKxbetlEVaEBvc
VQ96lZnaGq2p+DacGt+2UzfozDd7VaAuqwxV2yaXw+jbkcqBvzqlM+JUThnkqaNVp9p9m1WTVbKK
u4s7IShA3KvLqmFNvo2soYGcVX97Wl2KC8fWpOhJK2PuL26P0lV4AVERzlv6bl6Vr0W5ZBE+utUE
G3H33xurHtZfRbHtqozl6mjdON8eWfXtlHU80PhcIJ32kqG7BpNoy5VmOSYUxI3Rji1TPqZlL7dh
GY3EBLocakEJabYJzu7qIoE6VN1HwFa3OkUbUpQ8NoXltofJrJ/gdg6Hvhu5oNF1YfPV0VGmBz83
RF7gCFI+XD4XOur1Tlt+uxXOUJN2yMDpVmZYXCbTqvRw5eLWahQxH1TYL4uBQPo4w2MuzddwLklJ
sOZzLKVeB3KExSWZEmNjrzQzq4ARAIoevGddmQ9MYlIQahH8s5WEptPxmSln89DSV3kYrD7hOIpD
7XlcKWrON1CtCRrmoStljRHBOkde2WthLps7Tuz1HTMeyPQro03lpUs9gCgOGxoW6N8wN4tXXjzV
c3472LDemNiDfXNWAlwRmXy5folE+hsQ16+sODAtrCytlSAHggIY26TsG89rAMx1K2vODaHOFSt/
jklgSEp8pdI5izFfGiMd6oMyWkG4f05A70v5SF4pOKV847+IdSynce68A1SbgUNiu/zEgDrBb2qN
5Zha1cywcWYhR+oPa2Ay0PL3eB4NubVc2QrYNYBrFmhjcddWA9iA1nYuiSD2twGxmzyM2FvJvMDA
m0SK0WNBdDyHg7hLIUMc1p/nUycm6zoqlu7I4yI4FG1nXLhEatYh9kgwM1qyTwTJ+TGfmO1vunYC
pgPubD7PZJru7bIb4UtG0UlbQ/8Mz7K+05anj3ye/JlIocByLANSKP0IpZQM+mxuubFn7EKcqL0f
HZO7TF84UQyzwuKOn5vHoq3cC3uK5GYJounU82IkCm6Pt00U/jIFbGerd3D1eL3XvuYshH+aY1Ke
emHIA40lAy6w5lHDr1/GSxo9jxeDkQ/2uS7KO3I040+JpmdbKst/s+GZXuy5qXcqWx+aVJnt/LCM
o8dwB+igeGzm6BVuCOwGnYWZpKPfDkyL4OdmxFLG6C3HBffIfLJv7/yuz/ujE0A92SzwwLy4LiDK
Xds+20CiB1Zj4oZXgETXtCc/eWEv82PXpriSnBD1Q+YHexn5QZwBmkjiIh3vF8smQae6qq+PgzKy
V086HmhWn494DCLE9HbdSC6SUIe/DrFvLCxtmpRcWubmcOZX1u7IFHEVMvp3MNFvnH2nF0J/za9C
T/ZzRKL0CQCqPANheUIxPO9qp61PQdszGSM3GwdievCr5Y0H4JebZ++F8t9W3eIHZX1OEG5Hyrf3
hrcgMoqjH4TVXWtVu9GtjWv+cigzdLI8NVRKvpyFK9lGybZkC0KWA7bCkFfHTszq3vHGco4JgrDY
lB2RlqfQH7pdvdjLfbZw3mFcM3q18cco8v/0VP3/vyuUYzpccP79Fer2t37//NcI/B//yp8XKMsC
DApN14mwp/45Yv87M3TtRf593I7+wYTywKzd9eiuWaBF/3518vhH2GlNeJ/wSFdu2H9wdbL+OlNG
WUZO2LcJvFPSBKL0l7ZqptxJN510boKkD57n0fVOs2MZPK+WCmE5ppSW1Zg4+4CtLQYrLREl3KA7
6lkVuvS+vYaJPNivzBXLW8EpkeMUKTAyxhKhDDkid+aQ5epXVdbdFocm9EFJNTiOdAg8U2Ly2k5+
1ujDgJHqYXB68dboRF8WWlUTPtVmHBhbdQEZ9KQb9znpoGPQFSywulID9OXFffApaImNzMBfxmlK
02VrzA6QnnkO/H02hWN6RFSxDFvwPOZHMVT9vGGBXn62gdFe8tTTNQvGerokiejZVxJxN7e1rGek
CmTNgpOYO3fh9Yv+58Cek3/qrKCXM/31+a7NvHY+QTIiVVfX84SmnC+QhmGCymBDerp27m3CDPeR
W6QPS1HqS1uN9HRYRG/paoZpnPSCO93YBcc6qpo2LlyxpLw+1HTXhQMQb8PtCAIjEbV/KAmofpFb
+ORCtcfE8vLhUCc2sYlDCBwx3QcdZXdzC3+og8FdNuF064CMaaxYwT88ub0lhhK4eksosKAo3KDC
y/EiVKAZZeUCnNElY/vO8S3Cs16Or+K2ZI4bgeKp8i7aSEGEaA8kEa3t4HB/ZWRD/jq5JNZs7HUi
rH6MvR6KAT/MQQfquod2Cim/Nf1AHM1+tJIruyM7sG3dXq+/OIwWl4nG2h5JyAgzhzFupc9KDYM0
b625LpRDDaDv9QiesRyZyFuvKRsRe3kDxTg33acaW1WzmQSwVCX3/z0z+q9gkpmnsB/898+77e/q
fXzvfv/zyOiPf+fPB17A48pdGRMgZCjOER38x9CIf0TTxmeh8v0gXMdJfz7+nOhvbCCp+kRkfxkh
/PPkCAe5y4qSercHTYWx0n/0+Iv+ulIjYMUMKgT6h/Wc/tFfGj9lobPCWqL2OCOzeOVh1Kw3N4dn
Dk1MwcClq9VetvMdHHr0dwCQY57cEbIEU+4LDb2XAedivSb5UGcbPkh+nEfm+HtSFIdC/vA4TBwc
N6lC2mdwFhyqn9+oHgelzb5JSXbMjgm9b4o4+vFDRD0C94lh1NhcwwxYbqvCI5kaDuZy5HSB8wbM
X8fj2KQqKTC9GEGFhSPr2LpRebya2q7Y+DXWK2PyigODcwIQTufLE3lVTrbkgx+aKAXT0ufcblvj
Na9q4yltG59JwdQcELzA9E8lOt2wlxzcAZDUU3+P/fGTBB3fZMJ3amX2vWsjAYmQmm1nzzE2RdqQ
bU/LLy6++bgxIyW2jbmonSdZ1dqtkvt24b/OjejedyZzkwfqRgm2O4Nt3+dW+AQT/cZK6OZmU/M4
tot1PY1ka6qSJSEZj/X/1Ndirq/dUL4mcPzjxVIT5t70ZwS/1m8RptBkv8eP8bP1dAGUTTxOwJze
yqoxt9LJMowZNDgGcwZznzcxv4JPk5PsSHdwFEz89UtoN77HHx21k3MIlsC8OKVBOoqLPwysqHoW
80Cfi0nLAcKwjHlZOHvfIpJKipaLDBagfpF3pKyWY4JEhaBd+y5cq3uS3BM3WZ5QKHYkZz3up3cV
/qAkXEIes6q9UAXqXt0yfPL7XBzEBJXF6mmM+EkZQLCLLHqjPnjdKvxRLZJFq+uMP1I3Sc9uLbjm
w0qs7+0oGX4ZZrv2K1gK3SuE3rc1YH1rO9q8DCmXtcsORMejY0DDdsBUkQMSzgMy0mgPKwH3Omfq
OOGTw35C55RSDaYq9dRGB/rKnEtTaVnQDpClQtFlk4YBXFANmIarNDXUsB87w/sRUEa/cmvfZIOl
9LZH7R7XzKlycIClEHuLXToXHUYrVyNuCXUShYk20CvU/MW7dDEOYSdE8jUTZLypyBpmuDPcclcF
Oa8CqwIbzEXh8b8f9P+VB70Dyv5/e7J9+o2N9p8f83/+G38+5yPnb6CXbCcCp8uBkiPuP57zBAr/
5jv2ykqC+oBjmNjC3x/0PgVODp/sE1xoCZBe/3HOtT3eAQSweTTDlFofzf/Rg54wyr+GJyyyja7N
fdiG1gGNxOZF9M/BElMZhm4F0+6RPfiLNtxg01fzr3CyKxJpRrvLDAuNR7226Mfwpu8lS15dtI8S
C33L/JIKkE/GPAyWG1cMxmlOHD85aEGXnSmk8T4EgcDiKsz26IZJgNjBs9P+rgm82bl33by069W4
awUnCgqhfRvBChU/eoLYA5lW5vbOQRIZlTeh7MygiAETkNLclJFWtUv/mTTinkCnifREjl3X/qjC
RjHfDRqcYOTXJx/EgA20cRdkptvvs8q1JY+fNCchRhOcK8VmsrFF7nIcntY5ELP97M5p36LCEZZg
8OOyGTiENjzS0wAXCs09wnKCb9jOjQE2bVDqFuG9J94LPOWfqV+s3XkbUVgL8xuUgh+H/bpLIbIB
M1/xJfSkd4V9FZrO0sMLiLKrhBeujkfFVnqvyR8QPRZEFUgGF8c6hS83NTlghori57EwpnA3Uv59
m7XnbkInzSD1AyNkMc9f1lDctPRQj4U9Phcidw68NiFR0Gk/Mrsj6dDWafaSTzmDvFnnpyCcboTb
QS8dhhdmXQ3l2P4OHzEhxUaTVNep/0vhXeU9Pb4tBUIkmy15OTmndCqfmRAwpY2s4gwT5iPNRbdz
knJ4XCgybBoO+wd8Yc+G0zBmCeR46IMs2Id2cwCGwgA7f6aF+IVoUF0tPSFlPNO3C4te+KfqTdT9
udaiObIikFsecVsOIPamnyW5PWla+65d7rK0FpvSLp+laeTcrQyxo5vw28+xvNY+kIIxEv6GKJTB
/J7QTu8k2xLbyMHVLvKoRV/swvFRvespTi3YgS6OgWuGuN1NqEZ7F3iuecKtm++baSH2alCEWPo2
/GAHpQ+19vIPhrATZKt53kkIZQ+pnN1NU6S/SVmIC7L3R0/l02NTz9XBlIypILLnR45F/gYxN9AE
MXtkiL1hr4CSnXguZHtGRtGewSMWl8yIDtoffwuvrE+I3cQ24dmxQUDKyxpF3odwVkUS9dZdmtJN
jUyCj0Jga+0bRVMP2CyDNl3tLIM8eGhPT5ZHL6erymdoEadlacZN3UuMosp48WZKu045Fees9chC
SDf/cshP/hwWHAsWku9ydCHk69Z3N7jhyutal8OV7ys+8UMXtlvHXYwvoejIbHQIEmYj6JeT2yho
fcVzPRlHRk3DA8ubMXis3FLesS0lectNNr+V8Fz2CKBCTh/EkGKrGoqn3q/xvJrWklLgE/a5Gbhp
xbOj+K/xi1XC4x/VL7BRTmwmWt9xV7Jirfm1SKO1LxRO0/xJu9c0d4hm5zPRhuZoK6bm0YHuYT7F
xuybU9zy1a7BrFF9WW1LhTkdEzyQ0zBk4HZ7Ng0hgmqiQmYrx1vmEP1b7/HbwnzazQje6dq8ypqo
Pox5KGMCrfbBtAXfWTmeAmTLhyATPCUmxu7CxKEF0HRgqEmsnViqs0tI/sK5SljehcvrRGDxOcjl
xGHXeOcj9UJm2mQ1UrIgI1LNMNgFVGWX266yi6vGyD+TPuy2uS3z57oriBYQfstv7G7W7GgJ6WwX
q7buEDr+aCu7DDcrS/NaupU4W5Has0PW1xgp5AODGuOxdPvg3a69fJuWURtjy+UIDQ+Wj/E42Ta0
uGbaE2U1b/xkFjuVKCxoSqlbio1ix59DkM0w50O3fmrXGe59vWhnn7RUzxH6ZezO9F1FQxNedE9H
zWS8lwBT4V3CwW9OfGoEzvzG3Nc7urqOfnV2fx+QSB83fUm+zQnVqw+GhaCaaeyoXZ3cygq35UAt
eKMsqb4S4bq7wlDG1UzAax/qwVqP3tFOionUSxpipXMtngfhfJuPYXlZDFPfzDmrymYegm0OoXEz
9UgQdGAPO+Xa6SGLaNqbox3GUcHOVVrdYabcwDNY3UQDT63FmecNoQB+E9XUnADvYMcdO2+TWuPD
AIiLPgaIAOHWCE4GER1bOgfG3EanztTweC2uAACV6l+zFAyVCFHFg2UYW9mzk6F2QeQ8Cu3+KcqL
aEtCcGZWgAK7V+0J2wewa0N+TW3wo84DsVuicdibvQRgNSN7MegZYuOasv0w1NPZKNtPvHA36JeG
K2uqyOKNq4XNDpqLzcnkmoSgoAw4F/sxV+Zpgct4pEwXwexZHedEsgEhY+s1Qr7noSwqoj0lz7vW
/7ks2MSacJ3Dl+qnLcryypNJsrEQZVClIONDBN+65negp9lKjW8syy9iOtF+ksvPVPKnlgueuU1B
MvqG0QmrG12s8f8o/WDpPsZmpbq7pLSTOANWfju6oeblbtMuN1MyQt4XBrbfrsqrfeVxYNCT+1IT
HaNe0bfPFU1AEpwuqfBhUl/d4FIt7lGbuysjIOjH7E54VXEf2UKezNBeroGv8GMIyp9DnZhbHqaC
p3auX8KZFhVh/cc89ymXplhBiinkue7n1QchRptF5CxOA0d+bsbBTLTCaPZ9AW3YtoAFqHmBZuHM
H31GGUfbPqF0NoqbMStLao9t+Nyb9nJXMgHkB7ogXdpkAfUgfmCSL1+rsnjjY19yaRyb8KkNiKGz
CmEVMHD3qwA7G1WU3g99Nd55KineuNM9AkscY1Glt64tWDIwr2OLlRVyR0KJHzSrIPcH1k685B7p
rlmFO3dJfDtu+yBdxSkjPYN21Yf4mvhrKmxklFNDOZO/540tLXHRFvV7c5mCYzB54c+x7M030m+/
Cpmoy2I6Bp4gCj/HAlDIxat9jRS2AABAtJbrIM2NOLL1WkPxPH4jzPqhDSPvYWTJb8Y8NQ2OGDZI
afTb1RdV2NBdP6gpf6ewbUGREIM8YAXx+Mg0RA2PEBkx1gzQ6rZz6jzKfCY7oszrEGjGK1Yg8wN3
y7kas2TZFiJLub86n5WPtr4BRf/LSgsqEouLf2YDCHc6yTUSgj0lK5ieevP0ywQxvpVi6B+XsSOK
zMPzRmdGdUDjdLf4zVVCGI58AK+D6WgZCx5v7evgM8GFEmd2H1wi5eUvLMVd1uO5t+3qsdrBypex
FJJCSNfiWBXKEQ+d47KjZfvV304lXdaNmQhvw/55SLdLF6p6i0iXjWGYV4fU6op9EowEPAIL7RRf
10F1vnEgj5LUhzao8heeZuULr7jhtRon87EsVHI0iyA/md7IiTeBDdA2msoTSAZoRDMjyOfUzov5
ShvwOFjrdRAnbD4QRBKAnxBvONstiQN4e1ZJBXAdHunU3C3U+e4VO88X2pDDpydHfQx7EcEHKNTF
TbPuh3A8yntBL5h/O62/pawEJpLT1fIMRbemJOp5PdtRiydszD1piLZLJB2GNGAg9A7OiirBTLur
bSCp/B8jUwT/NS3xM2x1OPFmDcmP8EFkbkzu0Scy7Zauf+tjbn/TweiT5giGx2ppgNL1qDVuqmbK
3xg+NfsuCWt3Wy9ThQGXwQlh35T+rFuyJezrsX4x2Uvfa/6nx6nm8drV0SORcaAWZDI+mroRWyML
ir2vKLV1DUfSqtGt2ijYv08WeMINZED7MIZ1eV2wDtvPNVUkkbZVLI2lQkncSW8/4hS6Rw7ddQRX
YAEwbSt3urAoLzbLsFmLYMchmNI7WzrJ/BAGRScuU5qxdYiI/re0iBg/2hwW4I9H85o5ZNAk+0+O
mzniyk0ZtKP7KFQKjITH2EzTu+uPRZTV0WbEFLRcVZNrxDDvLEgnkiKN02c8Ryc6sBydfOeoMgg+
NgFLMCFjKoNjV/JZ/CAnl2xBHCfpda5XRxW/wl2xI1u9Ms3QJJFWD0aePqoT11oZ8jiQS3+YWsVd
gADxYfF8cjIg9s7t2MlTx+/kdlBOfg1tII8Tewi+6k64v8xmFcgSRFDFYarlU19GSf7GEmqIa2LD
WDf9ZhPSFl9tT2H4W6CIOvpom4yNpYiatUQYnpdiNDHa83TeRX1V7nu7X95NDtaMZaQHFaNiPE9Q
hCTEcF6Y491LmcvXbHLrh3G0gEwDFYjt2pVbD+SDZDZYO7u07CkLmXQUzHaN7pa0BehUAYNx2xUo
Z7k/ek6RO8CoEXtdq9gxVFoP53DwJ1gJu6EKTrhP9VZwcX9QaR7tO0h37547uce67HAylDyZAJKH
K2QmO+Spo7ed8MJrB8UEf719Nn5UkaEPNDcvzpRFn2bTXTRfyaZTRIakbc9Htq4tR6khvQamHk4b
YHirXNlvWSlP3q5F0Qvchl3YxirybDcy/CTpzms8mWhy9ZzpNyIK6qORU+I2wGzEIFEoD9JKocpt
GjPBZuCaIqFN3ESBcVHOMj/IMTuuBawbMBdMIdOGiVY6GtWummHISDKLN2gIch60LRQFQfi/JJ8w
DbKgEJxBquiQTXSl0rx0xvk+U2Z0q6eUuC5usWPp596OJRUPzF6Ic25ad2FICLjve3ISg0zf+wBL
esMGmTUQBu9baDb0pWuzpJGYUJquIuftO8lIIwFEa51n9RuijLfWQRmW6fDgehDmyIPpT3PixQrY
YDnNNTl1i4snIgBPMUFv0grFMVG3IkjppyzVOxCvbIdOIIMcM73KkEtEGm7npSWUX732BT3Zyh5M
sRtUQ/Z/cgBsQewCAhcl5yJH9VH2NEHr1PQBHM6WGRvNVFSkNnnnpSSVroluNPy29MGBCTmBQDwX
11WalnfMH0xzO7jTEO40HZ3bXnHehndob9t1/EPeTyJhaSuyU5ogSRGav8eGK1oBI+hIS3HYjkZr
3xPaYiIgu18qm9Q5YKK5Mamp0Psctlk2k+CSPrQj2wBREdT6nnI8cKO8/eC+xlFsbujBu0tRn2Bv
aNaVup9ftCJvz7znxkEW8sxR6ik32pYYmgquMt/Bjz4tHBxFRjVnWbWzg9FtGz38pFR3M1qzs8kK
+7mhJxlTTKJN7HdhPJKjfYFRCIyCWTA4xlDH9pB4T9RPmbMupX3VzNk14J43JYP+OPfZY+dbXw5P
0v04czpqUkm9QthvTmZVJ5QU7mfvwTE0KVuS36+fJ5K/X1LWxrInLOcrtrEQFIxJDvR9/PohnJUJ
zCwl4qhkmPzU5oABeNKaLGE0jw+tZS10H8MEuzEDiHHv9e6cc/hHH+tWk3coCbw8wNjyACE4nmBd
qZNgIByxwpvmVbhilt0ZQc1mXHKKNnOarIVSSWav8FBdUF5Exlgaa42kpFbp20vV7HRYQYxCKykZ
Wvvhif+Hf8Se9MtO7Qe3EDw8wjw7E48rz7PHy5Vmzq+klEN7QICI480HvREEkDG9ajoveQB6w7Se
O15JROUVBVR7nQXKBsVrNAQbVmOIjz3FKS+3vIPtcRJOe/sbMNDp8ViI4Rjo9mcaglDhFz6uconp
ODVukggXOcjYdle0wVlaWu2RFAW7oPSrs/QY/7URcdCGoz5sf2rRidsio9T3UdF/EhPiNz4B1BNN
zX3rrlrFeg5OTNHtTYBa8sDdhQEiQdbLaLsvueX2Vyox2C0TfI1TgNCHzJR4jgRUJBYpxrbzhv7U
gNZlcgEJD07JJ6Ls6H4wTMZwyZhj4Zl/likOdlvNzj4ou3zD7vYj8SB+jKFXbv1ppiJaDGL87fWB
fuTZB/Pd9yjPmO1w7lqGUaZVxBZ4ipuqCwFtOXluk3osS0RbzY2rqj5OFseFr5SPhB2D1KoBeplZ
eaYoFFvRIvYlfK13Ft3iDaKyU6+9guVXaWdkCqy5NN6FX3cXkOVEdHnhsYcIgukYlkV3HZRckYIo
LDJA7em5M9x059Qz7fak4qOVyvodMEp4EaND2EplLFty/yvtLNq/UWb055Yx9P0ywZnx8mBsYO6Y
449w8oY7287c5ZZMNmgwIJjiwBSUZVqkHElUMvL3KwcsQJSZT1tp51R98mWW+1zaJIbMxLi18s7T
scfL4MhW/mlOvR+cELzHNkkFDbpZHfkczDsiVViro/B5BAFMLqKxH1OTXVWfOZeQcOB7PeFSgwUS
xlZgs5GpuKTTPLc51FxXaOs3rdLZFWcINe1TvxNxV+T+cHYbnj8bX4GiOKTJOK1DIraPI7MwzjQ1
+6K1+czxbhTSixEzds+ddNurtg1DVl9ooei3mMz4Zlkk8cxz4c0XpLhuwQibT5o/wN+GCCpfhlJV
RJ6glSJZXPNSaQNW0VlpRQG/PdAW5KgOY/s/2TuTprqVdF3/lzNXhbpMSYMzuKtjAQZjjNm2Jwps
jHoppVT/68+T4Koyy/viW3d8IqoJb7xRk6nML9/vbWqczpRSRMUA8KDoGhIqpmWCZe72FYZ1vamE
WGW+VDj4ffW7FMJCMeT9UYV4j7b4NlC0hjAgNokF8xsF5vxRDKoHfLILJTccw0JGworuMT+l/5km
OYq9BEbrDkxtuV2KEcqJ4ePh+YvhGQU9B+8ZV4QtJWildqOnnibKa4z62g8LRjnoIKV9oXAI2wk1
TGcQTdsPczK6f+U5FTjiJhbstRPOjW4bB7o3Jha32LOwn7KWNTe4741/WX42XHhpCy5T4ZRxRQRY
/1ehLPvaJj/qzFVkEnJ41d4HLcLgFl9Jji8drdVLCNjut6XEP6nX4fjRdT3A0BnueIbmjGV1U4mw
hn2maZVmQuOiEkw+OxbknBwPJyhm+TUIf89+EnUw33PHxZ2nl5NgpKt8H/ddkkOz0TeQhFBiyUW5
ew8Y6s5eg+Qi91kqMftfnkrE6F9istcSdoqeFjMAE8ZuEf4TSZ61fw1S4OJHM3EHn4fNjCm147CT
7e0ED2plTaG9ARq97OI5OB8nu98rLYt3yqlJICoCx37XrM30CdokCUiI9aodglF/K/HjZjnprQ9k
JqlrsUzhsUqdZK/HVZ1Nmsx3GpzMEqub+quwrLzPoLcWm9ik7mzqu3dd0+Lp1FP9A2cGoDRWeruk
+QgXMxkB7ZuctFBdXQ3YW1mj4+xZnOKjTEUPKWl1cATj00AtkZJ17p03qRPe1LOc4bSK8UJawTpt
ZFzucCZEHkjFuAVv7i40pG7sboLiHXSKbzB6HHz5FvuQh8tDslTp1vUxb4/DHFjRiSuwsm65tzKy
kIPOSffKXb29xUQ/S0elt2O3uOcFbq6gs0UNWTYK113qzc4OXkEA8byhlrXX7ktW+suWo8J6xKRa
IunEO+YmDBpwYBxNy10t3LG8nUWaQRVjs8kFNmbgWWPxzsJNYBK0b8BYyZ5cmvTgFJgcRM16DUeH
f27HHzTt3/dTj2jBHYv7SLufvYTFWlj1PvM9olyJZ47qDjlCQsNjmtJkpy3YV3VgNQfXKbD88qsz
P8lv1xA9X+MLscXEbEUhu77HMx/74Lz9S+k2v5HJcIwt90hh1Z+NiGa/WjNtENezPns2ilt7pUKe
Wys7U+j4NqTTPlRRDtt2aD8gVsPJwG5CtnbHHATpiL9H17RsY9tNz9vadnGlth5hAw9XjVvDVGL9
3xBDBq0fesxnBLbDJqnmd6NS83lXtv+raft/MkPwJIkSbxGU/sr0dyLSslf5rT//rZ+t61D+I7Rh
GxHnw2L43Gn+l67N/QdtG0l7zgdYg6v0iyNC8A+UaxgUOPzEDeh4/6t17bt0tT2crYT0XWwt/zN1
myFg/lvb5ofkJAQkJbiw6MgxwOH/dd/apV1QAOrLy2dn8a5y5hvhEJ4BKxyHb/znBXzUfzG4floy
/Ooz8HcXpKlmw4hESSef801+yUzBxh+8UVXi0oOBtaN1BbU7IrVUlmF7TBbtXL99PWgGvz0gOTm8
L7ow0ANOKFiIG1YdofW+DJpUPpDI4lzjJeXcaZNQ+/alXts3PL9LhpqxBr+3A9uQFH7lACCUTpOh
cPxLRE/YtoMYHUW/ZiDpbkLeESXYfVDkznVn8iDfvvTfPCUzSTAbKF5h5Z8MI7EaI0Z/nX+p3RxN
cKigZSFMZuMbkz+GoDiQ9E7fKTMQbBCOTijpRr9+0Bk5QxXMmX85NZhYcCyj5QKmZZOAMvYBUWq1
l6v0Al9WfOSxwBr1Z99pMGJHMW1tbbeO/hCK9PvjE8QYSgkHJJAEcpxYVxDtTZcZE9nLcPJ53Ijk
qTOyHvif/79rQZrG2oQpzMQ5mVBJ7tlUGIt/6cEzvR7wgn4M+mrG/clVX94eVfMeX3+c0ibXhm0l
sEVonwbAZL3qLNkM/iXylSfOEdF+cCtr+/ZF/u7dsQg5UcTFWKVOBtMeqZogcfmXaOBx+YNVCFAs
cQ5yVuDeF2r//9Vl5Nnj/PSR8Kp1CBPBVNvYubz6RqArOuNqOd4lTC0CaT3swy45ioGQYruvvoRt
IR58E2PnmcSiJcW9KRlj7/ztZ/6bGSxJbsKlxnyqhun++jZiWkZxLAv/EgGre+EVtYNiN47Cd8rS
zNA2AvguCpfSYFkHIOznj1cojdvXnzOd/m4EDGmfrZqRprHy+maKEvVHRRfqUo/xfGvbWHA8J9f4
aC72bz/4312KEBeI/QFbi3s6owh565ouaL3LDF3n7Uu0K8RslvpQMhJvX+z1Us/yTW8zsgPkcy6X
+236KggWZdsq64JSEtWuhQXCl9oryQaaQuJ9OXP9KeHReb0Em0uCCcHpJZ7JDLDZUX9dglWx+q4k
9vzChgNxxsmLUB5yqhHLTOSfZJpYETKkV0KywxwYDMYlVtGkJAYYUE67MJMtzhdsf88rSA/8qpkA
pAxj+2mthCZz4v/DSxLPW+y/PwnBxg8TOWAiEnsGL/mUJEy1neNc7vlEZNkVhSIEiCaT1gGUoxgA
ueH8J5jP0X+grZ2rRe4dftmHrrNAqBbiOvUmrmLW3lgQkbt6Vf84IwKjqk05DW5cUtTTHR0Ch36g
M+F64CSR/4DBFonfkjg3ErP6xw5WG9QK/r2dxsPtfHKJ3+7HoLkME9+76HJe4LMW+wbCF7ljUPKi
e1gGJJinUdw6R0cLY6gQpN20q6IUrLDsAK03cGs8eYbqgGuEvGmpUzQNraGLQRsCeYAo4VxDdTC6
bt9RXxYafOuZFQNYXEwmrxpvQLQdS+eQnlKUaf9Ig7z9Eqga/lnlZMutE1K1oFi3iC9WRZJ9dZaI
ISP5VxpREzY89/hDMPf6Qj4Umctsfw5WWRCIPeLUYXbocRQPCDLc72qN3ePYBu1tJ/vqTEwBSGmW
+NCDdQSAPEV0tgF5HOfO8rAh8+cwfOfHBcr62eeNxll8v/gI1mLPoxmkOXxajevc9avL+yGKObjV
Olnv3ZEUAxX5jBNihAjKb6cfiypxQau8HmGsRkC8DZcuuh8wFDNx0zg3RzEKDLz3SXp5zlT3Bxto
7nmXAyEND5xSSzTzFW6uRwBrYI4lADVFtYtd2qaqUQhe0DvrjlYekKzeVuSX5S4hP80i531pWyZO
GxYhPtJQS3aFZxORDmBEfHZOi3k7NiGK1NGOA3mhzHpJsHcL88AfSZZzZwQ7W08EBd2Dnn1REjRR
MoMTwsyf4+BSqwLgXUTVh9u4CUmkCRaf/QZ7YRJtnNpjLo85eIi28aoFtB2IM7TQ2ijHOLf0fUBo
0FKyL5N9LGA6Ky9ZkSSWuHo4GZlDY9OKB5nCMqdbaPJxxeJ0HxNvdY8rPTRsNYni+VqPY30XAmVd
gX+Uu5a+BVxkC9rLAQfB7iIrm/E8we2F31KSbkz2BPC7rWFwl+Vq2OfSGE8FIl+uySy1gbJSMDcM
J/F7FRoOgLD87VKvy12BRGCPKZNSF4UNglMzJ0GvbV1/6JUGGcrjoYKQ1vVPoU/mk3BJDY6koG+z
zDlwIvIchRcr3rP7ycaWbNOb1GNZFp0+aLHI7/Ma0GI1mcmNtkk6sEHYYf8NaLWd53jlZmiuo3yE
6lGvOv2aeBZd7ga5D4RTzIVJK750cErBnV9P8ovKkCQsNeQRmUzNhedXMBXmyV+/1mVb7GGdrlta
awxjCOhKUsFUf8WCMOjpGJj0JbsLzkwxqjfB3BqPg66y9iQsgFBTvODj52JVnK6kU9O+ux0KbaFD
bNV5TvDcYRHD8gOwcYIum1kflqipPmfF6G+R4IDR10Rn5y3UO3Dfh6D3+T4IgN/FLgjFMHbOoSIn
OwfTvfbn1Gb5hzUIoxFuN9BDQHpzvy3aCIuPDVH2YdKYkVfTOyrd8Oh6Jo27zsZp4z9ndMMGind4
7Kbn4Kl6S8Mt3a0m1ts1Ad9AbICSY60PJE9ARknt74S0NJ+jMsMiM3JwxLJo2SG2tM+iuK8+sCuR
H064VvpO+i36rMRmRIPEzd8BXKKS7gf4+rpnUluSiuzhOSTVcnM+CW0S5PcEC0BPk89Zxa43EwfG
ats/Jp3NgtSskXO3EN2FMrsfo/sObkuyD4dZ2PsiQ/GAVLO1x00V4HG0dXH1Bx7DXw6/ZWsbLGV3
7HXEfhwOguY+Lc0GJyMTe2UTTAPLNoPtQJOkoTADbruxZs5RGqIPEvhxde5G5fPpD0jVjjRQCd8V
TqG+KMW03TbBSNAbGokSaW+bUM+lg4nobtyGbz7VqvoqcuzhnhY1+vAhgz6Ghd9jn577048qnPDX
EoUl/kKFAbsrjfSxbJYEqcicZAPmw3n6TY/9Q65IcRF+liB4W1g+PgNmEhqWrarxjkiDw+sRnHkr
gSf36TS10H/lildvrT6t6NEDzFj86dMouupWJuqJOIHPM3Tv9wV+Y0fWVZOSG3XD3h+U+5jgPPq4
Ztn0MRkCRo4vPt+3pKFGGz8JgLHHNCvwKSh1cCFx18WufQKU3GrJOk5whE6mYx/N9qXfNstVi5jt
Vq5zhoSngnmHRiTO8i3FToQrPnb+e/TmtHO7zn+/Zmv5vqVbfltlYYsviKO/gw6VkFpW71sTyfGy
lwp+nIjdDLpuiHF6ge56Mw0Y02yqtmS5iGJBHyz0L0gZ+BaDd36c+qTA8AJHLcwrxddikkWy7co0
Yq+sQYrbxUsglS8ZynXhXVjRFMGgGhP9QJdEXVaBR8BuJiDASdsijhmf7I4m6ZIdLIpZoEvHdTE3
wHJlhl5We3cSMgMeM94KiyiN39nLsH7oU0hHEXYDXzDBbIe9rbWfXZC4NYtt2NjQb8MYguG1nO1J
nUXpoOHR1da7PFibT/i0QGaxigEKrGsFdnEcmDzXSPnUkzO2+mpQajyb2Qgv61xXdL+jlMYolDjv
nNw8mm9+jJ2yorKwaJwG44fEHUkUq/MY6zfNkvelmHtMb/A/I4rBZRmFH4Znd6sw29q5sOLibYk5
+1UfLPCbFyStIR4aAabArL4/GlcO8SEi2u+QqMQ/h6oAeF3K9aiHILsllK39NDiLvg9JStuP81ps
ASjxK8Mklf5MmhqOdR7sPEUuCf0rbABsaDFESBi9UWzhJ7fzeVU3I27VZ3VJlMRW4D7+Hqek+ZPd
TdaVyHovwWGi9Q6h5WEwUataHGCjCWhsboZcbGDuPsVlOv+loGJ+J+ggeJxkL7ODjTmk3mq8unA7
b0oSNWIiGZ/Wfm2zXZdi/nKEO/UkUjgzOq/Q06zYOl9400wvpGlqqP3kVywbPyDavmB3fm+VE7QV
W8Y9lBpq9mRdIBjaNHJQNwx+H14WSKnw4g/Gz/iUGZuiZM3f2/CZ7U2s6vJ9DUrcb2oyij6klseo
lQBI8DfURCLH/QyZHLrB86Hmf8Xpd4v68d//9fBYZfWOgemy7/2vghzHNkjHv5C+3xLa/k/5oAuw
wBdg9fzxv//r5d/4CYOizcHj1aV9gNm27QMa/VPBQwsQ0SUYOHASScrPGs6fAp7A+YfHJo3nsB8K
DwiV49xPobrgR0iC+KnngcGQCv+fCHiM7PRXpIXbcVyH5hd4Fs+JPPT1uTEMxqWqBtv/kRKunT+V
hNp4Nh0Bl4yWXd9jNXmflwn+TnrxSlZxvQjxnYRXVb9D2tK0ODVbPl6HBRbbtCjqKLbjFJZOkc6f
Oruy8mXb+UquEos/2nEWTNWxNY6z5bDAJ8/ygRRLtPSKzyqxWY8/pf1AwGGZDwknCJ8DjUtc5ABM
dOZp+B5iM2e5iLotXEMrjA81EUXQk2FZxKxevwzkzctR9FfI9hS04WAaeYaqwH8F0qfTtwMZzWl6
vYofSk9jVEKQCdISBbfvecVVlIiIS85OVldPLbY3yx0Ob/Tvtm46dDxP7UzJ/OntW3INJvLvQzME
0SCIsBL2RSiAM6JTwBPzT7RUpBo8OqUtiivEFUlxsfoD1eFZaskMkXcVZClJWUWqQjT++awK08XH
OvehgdfZtptgYNO+KO1R28R5xAkK/rWcGYp9z8l2vU87GVvzXq5FK6/XtQAr31eRj8XJhjbhAH/7
7Yc6gfuALcwcJNbbxpqEtoD7ehLGKXk0FnXSD3tCRvFR4Mzf3FZl3Kw3b1/IiNF+eXlcCKtfH22c
cEJeXngCOMFsaaOVQvIRcb1LyiA5e4VPDobNFz57Qe6/xwBSsIIvUpRWT5pVEoy3RSbq/OntOznB
o8ydiNClAyaAbcBsTsBHx8NuLJpz+TiiuJDXAjJ7T2O9shBRXCRaQlX8T18yAAzwlwC/xgMDxdHr
l2yR6ROwe5EDMrSYnOzaRVkjJPxwjUmyePvpzKrx+j2zcPkOOnNWPmysTwYUikVZqEy4j7OTQM7/
4RK3kcKyUvj8XiQcVXnF5SKH4U8w328zyaDF0vwH7QyL7gm86eFM00V5ob/PBP7QFcULIhxvY9iq
vN23n/HEUttnCAnIpBGFYp4ZFZ2ilySeOAXKnepRw6atgiNcuvpT6fasUds+gMyg3s/RGttoq7Ou
lvZejGmx3uc6UKjAcXyA7buxYVFjoJ9LOmHoEGocDosx6cLlOEy+T7jh2zf928BgdG2MJmldOPbv
XS8nKhBvkS30vcYMkbvorKjIn0bsJcTnBqM9GtQxcrk+/tPL+n1gjCUAQfW244KKni5bseXYuDUJ
69sqLIeTNLboGVVVEOLnaOPQDA+khIXkF8HDkpYJKU9t13URoVDW7I53WQUrHgF7OK/9twRaa3Tw
cNtaLkW1+Cjp//CWwtPPkxsMxPNnghYmdE7HViST6qqha76lYUYzaAMfoF9vtJw7JtW6AOyMRCkB
Ol1bXpzxNena99kMagknGSZr4SfLdyZglT9J+JH8hiz2CzgIo+M3+dPLAuzHitVFzEMiP2uMdmNg
pioomKkjh25Gp+56yTZc0zpgRNIqNku0BYeEC7rLXIYfYpwd5y/rYkqIDWxGhBw7N889Fnl7BdTN
D67fwsbYtJgZgyZJP69+yGlwIO15sCPXGz7/SHyuMzRw9x0sC+7RUXlUk1aDM+dnWiMqh2Yj53K9
X4kRHu/GrpXjrc75J9MmrXNWkE1KxjNjhg5+4tLUwJwBt7mnLD70GIo+D9OgSYWyuaS1rMVGT7nL
35QOUGmKDCTQlTwTxMr3H3ooXGxmC9HXLMG6w91l2edJxKUteGn89RXWClezElSc115UZO0XMsBw
+oqB47Kr0q/D5WxyCGm4REK3DBfDPJD2uiV1yKx8aO+d5TIcITIXaB96s2e2IWBKd1Rh22vYG0gO
YMX9fACk8ymPih15ZLyxIYzxQoVdM/30nJhFrKwC26r2+EhI/i8LFMYqW03QSffP39GqFvDYy2KR
kQrphg0sLy9dBe9g8DIovsdZgSlf4FnNMyUvb9UHZOLNCbwV+AsTwSLFRY21vFVunTQyV/SsgKpt
UbHktagl4Ey9M+FtTJcG/8f8ySuamkmTxzKvbtE14whDvKFnposSuHHVqLAi8I9d4qLmXMByIaE9
gaQ5cXDok5629YVF/Ofyva1mpLzkw4BTllvBwujEH8OSvjAxHMEQltM5krsRugyuy6Z2yzFz4GcL
tBvzEHlkMs5ajwgT7P+szox74I6sAvsOfz8epqE1xZ10XuvzpyTktDZeRHokemDXLI3PpzDkHpbN
jHwfsHd1btNzS0j9zIWmITf34kep58stcno+wYW+GjPFW6X0j6PEgZ6wa+ADU7fFo11k15r2tsC5
jbQaUtuwb+S2ch9D+hKLddJvnoYZI+t4s0LP4TeVlID+Me+hIQYH6NJmiprSerxTYc3/cvIt+YCD
vGdtoHRcqTIwbOA7X7rFhJGsKVSeh7z1OvNJE2fML+1s32EkhKZuNJZkjjfeBQjbeQucCZVejqQ2
cLS8wlTS4Re2Hc6OsNWpxcyshsbZYWZZRKsjjqgoxNztcvsuwsAuGne4tARmZUrLlHwHMIqDQAKn
vEOPwYePA15qUuWT0VbrjViWmekfajS0yBZQEC01hQLd7mspsJfoUOj0ZWtvZZx72fuGyHWABGp1
M8JAiAuCagRoGjekTNMVB0Dt2r7R27nU2poui1gH3CNtT8am9UPE8A81KaU8TB3nS9J8pP8U+/U1
DtLRTBaSnfmomFiIWW72HOHzpYUGhuoRHh51+zxuYhfd8DH2cuIFSW0vWGbld2SIFibCLLYLzxzh
X4Ul8KZL5zRFkNCkgxNc9zPBKEweZJBmJsI7bEliJiuYP+HcqJlDsZeRjnAJ423lZ607Dh2+rMJj
qdRtzVvaVQXjUW9m23IGAmwmicfqIUeuwyjVDjSWdI+xysTvilrbrIKAphEz186QsY0Hu1dwoFHf
6Jaf9YRgsC4VNp4gH8hiNRVhChDL8qT8WfL++tRidRh5i3wLcDE1E2psOw99IKPfLuIyxBvYP4ZY
1XLj6WwNXNp3ADvVgeWS7WhcFO7Juwpohy8v9EuzyeIHhaXjZgawa0BFw25hfVjC1PLx11w6BXSy
VMI/qraveaSwoZm6QUdvSizD3lu+V2HLaeTnOYRV37ycCROaJjpDUxK20T5J88mzzod8XRGZ4HaU
7Np4qmMIa0jEPsbtzMMjYcCIdz8udJ/UIchhKhIkXKUBH3Y+rJTTxzAbzBv8Oa2rbDI/W/zGY+Ku
UMO4c9lYZrnXVsim5ZCIwzv2gi7qSIheyoS4ncBKMr5cDCXIYUAq6QRw1jOWXRBCbIstemjOIr/i
klZ2H+1qLu8i142g4HYdDaILWaMxOMhmHNR3VbHHXHa4TyMu4U69bVPjpvkVm1BQ1oKshPLRz8u1
u60MOfphwm10er9G8O02SFPoDELBnxSCoryOSMFsfc/XeL1MAnv7roVZjQy7sivnnVeyrWJ126P5
aRmjjkV+Dts1ZxceSe+AG4tbJiX92k1LCd60lC6mYp219F8IGxz8j7LsF5/QhtYvjJdB6S4x/m4R
zx8zT+OkxxyAnazcBms5resuysrV7g4xHk3N5czHMcBSLq4m23bUYYyChIBFCrT1LoF4SaBbIHsU
G8syhBvP711i9pCgIzuVSa8j0w40/huYjpO1IMrkGLhev2sbe1ovsSey7TNnwgDpECui4ZG10d2C
9x57wrpRhHb5n4haQep0ZqtgIYQpaux5vsPLDeW0RR/IuvUtX6/3fc2sRusmZfdpDaABIYXoZdAp
wrFEsgK0jYGSu4gE+eIszvp8PqxwYdH6R0Xj4aSJTbHGnMGp8rB+TIlWGOcdxOKl/UEegDcgiQlU
E2xcvOp6+6yP61aEu6GwBckmcWUV8hqzcsy1sVxQlLXpjzTEdAOdaxMWmI7vHIFmV9JJ7j0rue5c
Hia/+Vl920sZS+d2wpGC3sGEQJhtSVVepcQnqKxK+TsVT108Uk9hClUQbxEIqrHYnvhgOlx/mP+1
1eVUUJ03j2ZbiVhI+LhbUsDYa9nA+RxSX5oVrsIRjKUks5bYiQ/5Uk4JGmxPqym8XNvEoiQlkgrd
9JVIq5xdhu5j4q5nNFf5nbSAGlP9SZKZWVMCHEi42wWxfRmdDW2Vyc+CPBpuxVFWUERnidWDNaih
FSyTQmsq+7CweEtnviuogieb2s3aomEhpxJKTmY2jdiaYljKXqVp6YxOLVcP20G3pCSqXc7Z1nk1
VDYPSl0SgjcJUXVmQaxKQuYOU+j5lCbI13tekKoDs3PSgJ250y5JA65N7ELQrB9HX8AY2OI/P/PL
7LyJ+Za0aHD0OtNRbtbJwg+w89u6uRNxR3WsSO16iLrI1KtRPLLauP3QyW80WermgBtwUL9Lmnxk
W+wV/GfvolaBKVmI2jbvqG9q2TtPg6WXItpNpTNi/Mx+CG4AuQzXGHi9did4/azh5PHsyTwB7pG6
MrvUzx0MhhnvsSCyjxVNRpO5e8eLLV4kaHtO0OOSIXx9KgeLF8syk5s7GLSFQPz4zzeByy/CwkF5
KxVpUBNVc9dUvUSvWhCrEpaYlpRmKmYQizizVHMsPpedw828DCMbpuPcc/wb+ruwjWeeGKt7hzEa
aGzBQa+TYkQUv8KWi6MvY0EPuTimSibVdA5jUo53K+xJnspZlQGfuo5EzPRc2bUpKuw+zyjBJ3cx
B/lQtkyWCrzOmbfZROeVgG/y3iicXdLpWAEb1XXiiMZGj+ENYhKsdXH7CmzuB0Gm+Q5w27d51LGg
yLzDpdh8Im1FoND1WpN6oPcxUVQUak7J0ThrHTPBvJiUKPesdQP6cCbF0eyu6TgmbJrobihUt56n
qAKl15l6s5dmPsZlnlNZ49fPUTteg5o/8M/N3zZBBevNVIYB26WDFpw9LE3RpwGoyiExxbynzN2+
fB5FDy/8rhymhkGF3OP11Ttv9sbk64gXZwbrEiuhgK+6ZS6U2wzLBr4zv/PN3C1rN6qvqslJxn6X
lDp00Dr0mGhS1E7NwtgO1lhxrXrteARbjZkBKxxTWkdjw5GPVkXWPYwdxBaMYQr0HCwuWJt67/zJ
6QnJjontyZ8q2zWHQLqSnNjoopoB0X5EecnBk3HuF7Eul96ETPQShtAy05tyvbZ4GFNn5qXEL5WP
TmxM5Pe6CTueNsMmnsLg54k4xLGYwmBOEpvTF8p74lIPCWeWbo+lkjV/xxYFXx/MMW2bYAcIWeEO
D7hEW0cYft5wh2jSGywiIh3ev5VG5tAdSOQ2JtoBGylINFFnCvmEHup4F+s4YdT6CkCXhmZorfAd
OvxyqFEi0az3vHWz4q5Oy5n3vKWTRgI75wemkxRcHmgvXs1SqViT5VEFYu7Jq8KNhIoGGk/KUaXA
i+P7y6dXj6UprUqrMk4OSwvvtN3146jNxKgngx/RZF/MlMQebCI83J/nuuWFrObELSKr50WSH2Y+
cU7LibrCAdqneF2mPDmLsfAYPkhyefU5nXKSkAll4EzBxobDB1EYc48e8ADXouHXRD6Gz9FZ3tam
EnVrl1UcZsjzqXEucHaGqQ/LgkWKgn+QZCVOrM57ZBvmFPhysCjj1dx0syKrxRuhlQvcoz5cOfH6
Y5gz0Tkk2cz+CbNphjRzBnPrQz2zE+7ndIj7fm/NKOyuAgU4wl9EwbXewNsyC1bPMFoIhAqN+yAB
I5le6QykXl08eA3OBNF+eVk5Iiy1eIfEgJlZ+TZq9DeYUQgmGHk0dMgAPAVYw7mBcBWV07c57s05
07g3pGJHonZL4KMeOp73D5c8RdWAqUKOp76B89yQwuk1pruoug7tXvbfhMTR8al8mRoljphsXW8/
3e+XIoOQGtfEBwKen2bBuERmrSPoxDc62WZ9aqTvjRSFLNasXW9f6xkN/BU/doCOAwcifAA9//eu
lLaxvJ/Kwvs2e9XAQWZIK5eZKHo/5TNMYeuzF5LJzKIx1L7QgChjSWzSFqYI525QCNPZiDjymrXn
ZWX+2fuou8QcEbCP0+wJCNIn/vT27f/2qjxgYQpbxyaxwHFt8/NfmP5zh4dmMgXioc8w40Hcbnfm
WMjmyhHq7Uv9Nuc8gOGIVhCdIEQTp3g3ZRR28BRQD1EaEnBzjJcwn+6dFRYJiVBxMv1xyp22UIia
doyxNUxLEPbfCMRdq70wAb9/UH5q1qh+5mO7GTJW9tvERUyx7OKIep9iYuHPPzADsrv3rHaV+AOX
+fQ10zUVwvQyaJPi5n06IycUaOMUJd5XMAmOjij8QanCGs5p+ocBPX3LLkIRnhb3DK4GOHbSJMWB
qcXQN3e+DnUTFFcEdZijeZZzUjuOqeGZ/qHxiD/jq/6JK2iDhTDgPUGHD/jo9Qzq83BlMVm6r11N
nyjdd15sljkWxYVxjbu2nMmyzZIFlkpQIJ9c9m/Pq2fJxq9fIKUWRFYbziJmwjz66cqCmUrpqKD+
2qb2ktR7ellrsQf1SKP8OV9pvRmJNGDPkz7Kbux8XkBxC+EHx4tKIj5Lz6eXl1PlcFXAq4S18BU3
qHw4Laz4LLIl6GJqQr0Lvd4KyVtyip7VOpiE2SzHZSBJbpfGNh/+Bi9Mg7/2wQB45EzdjL0aibx1
Tkwa5Nb+PKO1jOCuKSxTW+kRltaytTo34BSjoXUyZlJl1DaB9swWj8BVcVvBC0CvKe1ZNSG/m6Ip
D/vnis8l/k0Zb2Djnm1DXuL9h0negUy64wztCbu2Alj27df/24RDykFOrIDmBP3ut6k9cLJIEQou
X/CU9ahZE9WbI1C09qYC+AlZv31J0xl7NeAstdFzjwZtUvibYT2NsqVvdTh9iRJpMEYCUGVxhbLL
LaxrW+OqBLepxKFMHWaIQwwELGxzN2/fxumTQwSHO4+VaMRj03g/6VLWsq0nxjL9UjTAnxdZhWnP
J7eY3O6dq/s/SKROVxDCL0TggRRJxGaoTU4mOaLMhOgtrb+OrcrXe5EHZlrA9zWV1dvP5Z580vx2
3E18ZFIBnTfPs08eLJlmu8Sux/1U6x7xcwx82WNgAYzKSTfLJ3aHDQ3viv8LAGyYl7PwonsOa6Ij
Mx1YFwiGI4/p36vJK6lDnZX8njs7SzihpAGLwHfI5KmBtWbLwABhT9hiej6G0sDEZJjwt0ckKDyc
VQj2IlyFTacIvxizXnMgKOb2HClztpQHWKqJf/X2Szh537yDiHXF5jv1A6KQT9+BgKYfVXKYPw1V
bnbmuKFVgSHW1HByfvtSJ9l1jCYLmEBhwJrAtvibIAKlPJiq48d3od88X2sQQKfF2JpSf2CpZwl6
6b2XkHR4C/iPGZT055+6ER+ZjAOCzcsVfmDwTM6CipXOrXQMomAV+WCt7zSfKv61maqKCc9xEqi8
PZY3HI+zlUVtPPxs/NEtMk0kq8xdvp01xMF7PIxNZQZ8FTlXsZ6748ELNAFvzmC8lkjNSOYOVcu0
wcvCjDsUJgMs/2yh8UUyd3N6Hux7cQzKAQ/eQa/e/GG/DV8PXxAEPp18G2VkJNgLxenwtTzBGNoq
/l6OXvA57yCiH1zao0eJ+7cPxp/2B7j30eWCc1i8U35cHyu3KO+JfYKBW4dDTdM08TaRtYR6I9O+
/RRzftWQcfWYbkmqc4+YJ36oaLV9N8xa9AmdhZUbvRz5fhRxc5namb5iR0qNCW06FjuLwJ6/VvrI
4wU5FrkgIy+y/R2oId6kq9VzOChnIn4IQb/x2ZWKg19a3lWwdCPmKUu7pyde3hNO5V+UxO3Q/FE9
cF5TTLTweqf8CmtCXKJEgYY/rK3tQEPsgjuX/flBpdgEbuJOpkAYidZnGJXUd1PgDfcZXt/woGzL
J2QC3O5LMaC5IMKp+yh9rSmL4uGYz0N+oE2wqG1Nv2jezlMEExarv/ECPuW+nyJY2WGa538NiABB
zeOhwCGha+5WjD52lJ8WbGDL8rdY8H/w+8X+5i69/grl2v+UDmLYprOsLotAZ3vsBrI/SXhe7RlM
CNrKLGaCUsFodU/pNA3wT9DisvTIeM03kYtGYy/LpsefoLPlp7e/6Ncb1MvFAohyZpunhjutSOLV
p7TrovoRCWoFR2i275wafHVTVcXV6HvGICJpqg+0CDFDePvav83858eEq0PLhkX8lAc2CB0RPN5V
jy2WlWqDlAs5RuXhQPCHbeL5N/17G35+SlR58HPIa/8f9s5kOW5r27a/cuP1odiosRuvk4ksmZkk
xVodBAsRdV3j6+9AyjoWpWPruu+IE45jS2QiUe291ppzzNkZ99MyMcC/1Dq0Mm9qD/eZPQ/LBbmI
2H3cIUjsz5mWerOdSykWIjFlgZEQXt6mC00Lk2mD7AuxnnVZWZXcZwoYT9ZbfAP0FZv7NGXzojVZ
Wiy0RjWucUBm72mrO4eM9ux1p43ag4yoUxekRRNF7sf+pY6lKSAMIbXo3sTM4lR8QFtRyfENnk/D
KKGt1qpvimeBRHg5cf1+sxf6SYTHKZm3AWyDOC9YJ7WftwSqYteD4YzTm9HOJx/6QLDR8yjZDtPw
nMFLeNIVObit5jP0KDGObo2MPGf3728Bcz7zH66MPYs1DfQguCJYxn8qAsgwSxkfBPab3zI4oJ0G
Z3BwgJm6NVMSUu6MdNjaaQO/M1SKlGlPnm5z+lbHrphjUxPbVy4ncpS3kMponFWe/JJC/DCXVawc
wzGzD6NOaK+e6rf0QJPLXOGiAa0AgLKcmoGxS5TX3tIuJOgRjeJ7DULkfbSikBiaItzgQDG3IaTv
S7hORODkXt3CJAnaOxyK8bWSOSwQ1qD2ax1yMQQY9O63fSIJ0whKwRcAaiXhgfqMAOyojBiEsCbe
GKbiHMJgNB5UutregqEDeKS/P7kfZUlcYs6tQXcBvzrVrP2zFbelJcx1t723MjTMk1Lq0X0RwsF1
YxgQJ7WnlvjNJ6ofha/nj2RvQIlDdhMSPGN+3fxQpKtCS6qUpfMrHh5jT9uMTCGvHZULGpVwuoDD
8qY3/eqtwPZ8DwSrOYREkFwrndTXv/n2v95aM/8D4BoMeJS4P4sBqz41a8fPMjJhGTBQt+feF+K0
g86FkWouShDNdDjSHKtYY9IrdKPAMrcBcliXPomUSwaeaQCkz7Ifw4b0TFq/tNAzpQ6OQOvqbanr
w8ki9nznm7ZvLDDeaFCQ8XmBACpE2kKxcfKlk05msVE4LesobpSjtFSi22llKIeze3HEDpUBIyFi
xe9ZvZeQdOJDypiXHaWO4x6sTpIhKQHzuOoYet6bHaUpe5H6ptGAGQdpogPxsJHLcCcyLlpadP2u
dBlmjFxR1AGAHJgrNRZZw8sa7cOxL2SNVyGEvbbk/OXqbrZ5VRth+doDoMfwsc2gbRshtmq8ChGA
0b+/Or++f2yDOgHFNYI5rs/Pr2RdYxIaD3381bHoD+BklNELKo+RqSGXjJrKfpvqmZWbKS9jF/Ww
7K2uSH93GP/lhgURwbZZR7lq0Bv4eMOilKrTGsffVy+1xtY9XxBragMCdxOrwT7byVuAdO0ad5u3
Kkj5egqcqiu4T/Ap/eac/JcHFrwXvWVeHWgtf1bsTmnbdzmpX199W1g3paXWn7UEjplNY/eCdbE9
wVJv9gVQgl0y6OqxyWwWMpK5hqvQDhwEyVnfAclr9XeU86W5cMowvvnNUf6yZbAt9K4mjziaaYrK
n05Zl8JnkqXRfqXrXfp37CzMGpoyhtC2hlSoWV3MTKmeLFISKjN/DyZhY1UDDNxvdDuv702Z+Adh
9/GdRnIwExJWgXUVVQmn24/sJcxN5Y/77V+fxe1vfBZAAH64vr/6LKqQB+qj0eL8I9+NFoIUdUOY
OlUKmwUgC9+NFoqqGp/YuqELhr8wk2i0P6NS4M3MP4XehGbLzKv5j9NCx2mhgRXh182iWSz3/yAR
kE3qh/2DKejSclxzUAu0CYO+9sfnNy3tuh5iqyfAukCPQ3neMwNG9mGSbXIB8tPRUrZTeMDbTayl
SSoeGnaiKtVkkda3gGCbiXweWvPaiozjquijJUmaZeHcAA5HigrnHUyp2i6LHmTymgwj7JFZJkf8
fn3PeIR6TUu7HVlZKc2xxdS0GWbYLBmjzIWnS0kmnSIjeDAa9iwonSBJ1hqPI7bQWySlBRtK61GZ
I/X6vLP9pRikK82oOETz/DulmlEXphlrt4EVTtkyxO2IyCSdnfe8iOSqp9nQu0k1+ShaEmv4PMWY
z0Wh8c6m/umOoQiY4GnBvDuhAMd8LXUAe5ts6JINWobEcU2Zhzsr9Uv7RJ55h8pyFOGmVBT8rtac
Wdic4wuVef4ZzJmGxZxuGE0VQYewDvjFGfn1wzKdsxA10wPSOecj9ueoRCqXxg3qmoXML0bCFJGp
TXQoceFHZknW4py66E05I9bKLyFOMfIZaGNUJl/UOOc1MuwtD72pJptas6qVocbdClMlGY+1Wh16
NOOkkBh2vwI7gP+bpF5zZ6HnupfROBzYl2FFo7FcNuugrkSy6LjVXYXWvriGvLzC65+lG71JPNZ8
c6BFGjX2IqyjSFmSttjZzMaNKndFS2oA2850W+Ye+Bm/a5211vf9qm+II8Bt3yHF1RrBifYLyGnz
wOXd9kLxPJmqv45NnkZi7cNqJTJjfE6hqGhrWaXmps2H4gZSUnCBJiZ5RNZrLTxBvwLItN9sky7w
hatV9iWZjRW7chYjMmyACRR0lLlp1EHtSBlJwFMDu18x7ZaXg1kWG9I7kNaUhk/oDvS5BfEjMYol
HQ+iGbTJm4iUfAeAXts1qY391rS9LzwNFZ0F9Bgv6NZxa441iWIbvym1W8gQ7a6vUnutJZRUC5l5
9Y1jdK8CdaDbjbSKPVRU8IOTMdyx19BJBPERuS59y1EPqUVLIA5M58mxdG2DWtgiV5u1VHXNjgDG
GiKN7tZeeWsiojuVdHRekib13Lb0x3vgDunWmzweQUURBEJA4EboB2XlcsyH7FSaUdRjTY6imdEW
wrSs41kC4OV3lg/Tu1dktsvA9j00ZZJChGy85HNsQKxH2VdsyC5CPOJwH9qe0S5MIxbXCHXa5Ygc
Sq7zzGB/55iIeki5cYjdMJvisko9gsgskXzN1HjclbImiQ/a4aIbRkn+XPMaobd09bEnZdIJkbkm
7C1zQ3tmavsAodZcAmGg1JKdZlexW7I/9ufEzTIoWuuqx/jt87GxabVj9W378++q+NtV0WQj+Dfu
wypGIfsxQkyV8898x7DJT5aBH8YCtsZMiSXuP8uiND5RbEjL0hig4SeTtD3+TBBD+TXjweRsMYTS
8ueyqH9iAeNvO8xov+WO/YN1EdPTx3WRNj//o51ow2AyOdK59/JDIYacUuO2bo2dmTjOEmcaqses
6TaTFwz7xC/N7QTfc1zmfT++mXltH8zYKFlSVPJQ8rwFfVoXyjMudXGMcZmh3/H0W4sHy2dFsDLX
rw37FJAT8nmEdX+LjCwBgExsVcqk40teeA5uQzvao3kmTKMuXxgcRVvMhTAnaMwPFbP7YnoVBaiT
0PNJsfCITbhh9hXvZZaQzGDrZPbqcDyHJjvmpoaQPPFSV4nSYK92db/LwhQeQKpYuqspvr1Py7Yg
xSQZLsGsJ5siceRhrP05WtEatGuERfKEAFwc1TEUR9oCEF66XC/X1CfJBr2X/6jKUJ5UJb5SB6s9
wnW6BTrMTMBCo5mVhlQWgk7wO0U0Bvh0JEFMxV20rBioXElkmXDXbVSxhjnU5DgRdWsmonjrWaPX
ekW0Jgx7Ft42j+9KI7KAmSYGfNB0iLaybsjXNfrUFfZI9q2qtQ+5E3qXTRv0100eTq/ozMbHrGr1
az/GyqSPUXWy9Gi4xiIULhkQhOvSwzIvBqt8SfV2cDEFkDbeJd3GVmO+ho8h2oizBKM8RP8yNto3
ReoLOL14FGRxQQj6zph1YmR2i0Us8sytyXmBJpXuFEfZJbEdk4ubTw8GfpVNWXbmuy+jnHz3Jrxo
LKPfWEJ6Owga6RXz8onVTYniPQNWj2wQ2qsXBeLxe38M5ZNdWumKvVCx9wqrvym6vryVnhEeJ9qu
x74W6NBb0jkfSKevD1ErkhsjN4pNSs+DzAMUrltzSGwsmXOM5jTa4dH3CT5GRUlmjlLAkqWzBaYo
a0oHjzIxShZymCvia+w9XbY5fX0yktd2GIqTZ1nJdhxa/cJiEL1JCyt8ah07fCyLQEVmV5jXKbrn
7RCMwwkFlH6h9SYBJm3uXzZGXt9GEwn3Q1onu1RpdwXsYRKBMtM5aWWhPWUMpI+lb8S7kHHHFnou
OG0ibxK6TYF5mRT9hRb0BrcjBCUFPixdheYZKQCG9XGI1ZVWePZzqUOhLod058O2WKSIx3c5wv41
fXq49Ham3etG/Dr2euEvFd/Qnmwnu807HWF9XYzwszNxDbaQmIUh8JS9qaDnYDPoiFPQ0ZNe9opV
PtdeFV3ZflyiddZ1+Rp6TrDJOn7In8LkDnh+it0Y241gTHwR+VzEXtfZPrYJPGQjSW9svW5eKLe7
ChKPeoscc8cKZu3zvtwgrUGgZ9lAFcIkiq+Z0yafTS/ZWoCQ95Y3ZTsjTnO3Lgh9bnlZPjW5JAvP
TL31CGnApeAdFh4c/c9FjcF6Gsp8qce01aZgBOdSmPEjWuvhzqb7el0AV1lyQWmMVEEMO99Siyul
GtY9qKoLwlCcaCnl2myidOPVvTiiCyLqK7nuPK97VObpcGzp6nUkfH2b4UgB3NJT42aiq171Bhy5
h9ejF4NN4EQ/rAg1axU2X7rz2Ng4HxaFmJIQevYc2DSN/iVRevFGISmXPdVo2suqGyxJbnhPJJo3
gtCdaMtABwJUJGV3B8IALHES05FO2BvzmqMrukjadLpAjF8eR5J9V6qqPEaQtpyZI6uvyHmx8Rxg
J5H4I5eJEj7ETi92CePmFfvKcqFFcf6SWAH68DyQ12bqWLu6NgdQzojQruENx65tk/RA/fNsQXba
kHXqXIl6jntDNS1OHfQMsoLTCVmzk1gr5I7yXrJqnCYjCB4qhxwDYsW+MFq3tqyI0xIgMyEGvgFJ
gj7WoY5IZSIyRB7S1qiumsgrjxFi63vFC5MTtUGxAkTir1WZQ5TXgjkCqdQfGB9pW4Ja9BWpLzlh
6ZH2FVJze+xp2j8bejkvLu1kPNISC++QynfJwgpjbI2R9DctLiEE+T7ZS6oXXKkq/c+eYnjR+eVw
I1pOfRaYkzuOTbGqB825cAwqMSYAeXCJj7nnRmNDLhWUK1zZFsG2r7ebLBya2ShS3CWttwnx+a3Q
9JMN1enGquiwABHVJKYIJWhmLEx/WM/Zvye187W9ZNjzhYzP2O1xeWKtYbkNecQvatolW7Rj2BTi
spJPsWWFbpr14jHxKm/Lmwnjb6O5o2aZV1MbKa8F3tp90TjKGjNVfYl/PtmZhuKtLcOvrxPY0XcI
l7y1KkpxE3Sh4ONsj2CCUSHZj4LhVI3lS1ZP46uYWl7/jCwmbEiD4W8GvVfdiY7vQquVCxOCMK33
rAoHGqh5j1lhtjWKkDdaKK7n6oG1P4r829ZkI7KI2jKBaaTL5rokNmebBzzSi6GwwalNdUVrz/ac
8l1WhPV2CXlzxtArh1ADR+dk6RV0rXjbmO2TWZn+gncthHWn7duXuLGeMP49C699x9Xw5OTDZ5Du
1AZTz+xPL9NdldnjCnPJrVb6xb4IbBu2UKzdxzQUX4mgHh5QkD45XWYp3Ooh9t14XyC+FO2+KOuy
azZU1OVkHdlqZb61gLoGgCvEIWesZhnAYSAY3G37oXWuyqYcsZxa3nsbjrpDzdZz4ZQRr8Na6UgR
9XJB5ia7nk0aFPkxxLyYPxW8QNl7zZaywYvXJfaxdO8oMzgPM6fLJi++UP0x20M9t5/M0Sy/0NL3
oyuPydWFHZhqddsGU+BtkikmIGk51P2EycFvzOjNCYZauTNRjpsrNei8bJErYZwjpSX8LzvHAMo8
W3dW/UCEGEGig5+4gtp/0fjGw6Bo/dYKC5t0yAaM2JwsKBOb7WQS7MPKOMBFAz4uFHKuYqBo94rd
KVv2InfZFCSrgL7vnhVEuYG+5R8GOyGTLFPHE7Vseaq4mvupoVoLwv7ZiOW4ryQ5T7WhtBs1G0hV
a+ftFqy1diFNvboIwx19QjTBo9vlXoMdC3M3hAx8BJYp8CsaRBnCDItKxd9NBrab1vO8fZVq4Z5k
j4OlJslS2GpxCDyA9qNvl19a3cK3QFTYJiy7kPQUCI6KLyiugbaRn2MU9M4DHHoNroQlpmJn29Ja
YfqtAfMTnng3Wix2ywJjPmwdiaDtDZib5TzUoqU5+9oaNgzSO6805rkecqkwTf4t4v5POG2Tae7f
FXHL5yR8z6ss/NDd/PZT37ubtDBnJDZV2ay9pPz6TxmH8PMTHUxB9DkwAsbGFH9/lHEgswUE0llB
ODdoztTZPzgyuvaJuf2MDRXfep/qP2lv/jROMwWCRXTBSG1sHdWrNrdyf6ziWOjyomzb4ZT18LC6
HmM6DZyISXxs9921pZjjPhp4P66EiBu2SkZ3R0Aor+VaZn9g2/8atvtRbHU+GlRkSBIg5LDHtjgj
Px4N81/csEFLi7/M1JMfUxIuWju3kAh07NIYUBntk003JlxUqcMgq4wqupTeVNvGkrDr7E02jbjk
dwSEoSSJeod20VE3YEG8r8ASoNz9cL2vvo2RfyTNnCecf06Xvx0xM2X0fkjSxC+6N2MeilhybE46
Q2afMJcpuesYRmPTZUvGwj8OauSGLD8kFDJkAUkq9E3aVTB6qy5v3nh/1uqSybPp1k2Yd6TCBQgI
7Ao66QoPUnCFAmWf1pL3DiReeV8H5UWc9PD1cFlZxxBSYfobLvivlwFRoWCWiGAY2MTPY12bYNNe
KZL6lDWevM99pOUUdeyRIBpCPqe0ljeFpyaPf38y53vtx3OJQJn9BrpojXuRf8yH9UNHwRSDbxS1
n50yZ1JPahy0pwxzQ+h4wf3ff9LHAROACD6JBolgfGxBH3d+us8KWqMTiMf85BQCsiyZjsnGa5yR
lNEiWImyBTkIKo3RaoTHM/3dTfNxbjx//KyMAD+CuMvi7fDTx9u2HgZQzsPT/OZ+TrFAP8fJfAzm
lNak1dATHwWXftMn5bmKzu2vTSLrXS9H4zDgUsIdg6qAeCs7S+/0qtB0NyCL9WuhdIUrlCm1l3Tc
DZxFOrPGb8vBXz+mv14oNJG8Nhhq0oKi1/TxQgmrNTPT9BQCKz3Sf6qmhtGrxA2bT/oWmb/vMby+
+I4sDsNUBhhujSFcsle23xt7mvLlGPgM4TDYfQ0r3X7rsNrYv5GfoNP8+XaaYUAzpGeW5MyC0Y9H
SeZXKAjG0o+05Wf0q9uA8dzMvlO5bjrsoNVQiuuOSX0LByOgVFIzuv/4TZO5XxsnZfq5SLDMMf7s
/YeeDN4dbWqwnnS97/BOogZFWIGDbG4GA6qjMexFdXbq525xOfeNffIqCbM/t5O1Lki3Jq33z1rk
X7Hf0gfqLLs8NbSim3NT2pr70wCCNd4NRjvh0e6d6IAZxXliSGHsg7m/PZ1b3b0IDEiVcwechhfN
8H7ui6tzhxwG3ysiyuamFQrtc5Io7bVXly19F027LQOQyhvPVmi6U614L/hiaMWHWamQcEt/vihq
wlDwQu/UUiZvISoYnvu5px+e2/tgwEiBmnv+7BSLDfIfeVn26QAuoSrX6nlMkNA19Jdd78N77OZJ
Qopy220LeUlXgDGDCp5ry1KjgXid5xAOnuFH8vaCCw3L242pN8wrZKRotL3T6dkhOWlFtwYmQBcT
3qwMg3jGodu/1+chyHQeiGTn4cgwz0n0eWIynocnQKgDN2n0dJsxL1nI85iFAQsjF3J/Gb/YXk8i
2XkoQ5KWt0TQzqimYmjjG/P4pp8nOeF5qBOdBzz6edgz6PZwsOJpSrzrti8x5C3GEOxC9RZ4gaZN
T3WvDOc0KxyNcf6qYeJvEFG0TdsW4kT4eBoPexmW06aTgCp2aRWikoqIU70RtqLvolHX57kKLUmc
ZECnuFyp4+Be9VgPmyTuy5UV974Aetmo3iVaIMvOt/Fo94ELZEY2iD8anTuqJ0W57pcta+HaUoLI
u6Ru1C38XHR1uOH0uE7XWRJWEh0Ii5e3GrrQWioew3mokB6TpCUKJjqhpO70Hq0NG5B3DRAkXlOz
pLDYJ5M3ZqbR7luCcoah3NWjX1/VoZJifvVD511pO5tEHJFrzSY0nNY5mYwdvH2m2w2e0mWGw2sa
tzXztYqAHgRb6cojhahkelVnIRBlKx23oq7TYmlCAwiXNpvqZFOFJRENXFbtAfUWyHOU6jPkNU6F
cplEQqk55Vn2QIieTHd6JZtkFQeN9XlqG4IomU1p6gVBGLVNkRgww9x4VUfOH4uxvo98yjEMQBwB
tNLEn1aQu/EQYgMt+mPqjNzaCo9K5XoqtsxKN83E9T3db10767icoV2zP8mmSJ++4ouS9K84AGIE
IF6XO5WxzdYnLs9aajGGVjfMQ8+dWo9AQqWvCnlFhFxkLMFZABtP0QsrF2JOXVMLz4eJHEi7WKno
k/NdEAKtW8VyTkmf/95i7jNn3D6+XiJPDZWz40fBmDKCBF5gT3e0kzplIX0ipzMU/RYPudaerELS
jc5k2RxBOrMk+bUd8wMyxWCz9gDUZU+AECCbl2OaAA3uzSm8UCHO3J4R5eYA2p0ePzfvGhcgrWqY
aAyE0xajoZtgF62X2O0wCgL/SfqenUXkR91NbVr9S1EF+raze99bObFJzmVG/IK+NpMcr39Wdfgg
h0I3rmvUVLdqo/A3CO4FAoyPyKY3pqVRuK0GTaNzb/sACkPFlveZKOebMwLETPR8HdRXw2jA8xbl
POEO+owDy2teuhesYPKeZiV3d8pbEmK0Kgdml9BntauoauP4s+Zk0thBDO7bYzM08+aTfu0VuF9w
5DnNo36X59NEdJKWQoUnc3P+8vOh97yfOC5yvk5kjfMtcNNzqmasDFituOPRKRIaA9dZZfPIVy27
Ap8/452K9jO4LNEbz8bRAuTsLsBG0x5TBRfEglZCOawHTFD6auxKbX5p8DAt+Ua8QAapzvtk1KP3
nqbLvdOFoYM22Yy5L4COPPcoF6EMVNH4WW8GUV/4bHMjhA1ZHN04rBabOhPw1aVfPhlCY6QQGEGo
7XPHl+2FF+TEfI1ENPRscEd9U2icVorgcnyNk9i8GtqaKMQS4mv80CMAqLepp6Tv4yTndwjlauBS
Bzh0FZGp1+vCSuWDIjzA233hY2k3eM2NVR98DvOmvpApQZauqVXazPpF3w+2GK5/FSmdv0q0jMdk
wmErd0aWq+XXlBfyuCeDhWejn9/Yq8hUOKMDzZIVi0xfXqhVq+FdlknTsdLqnWDrXUZfKoksS4H9
o+4n2VTqW1MT/4ABVbW7Xdhr/KohVQPA/L1v+buCy0LTLyazcMq7rjkOo53cRB0OR4csUSSmHfOw
nrTjZYxJcmJ0FOf5MbMG46A0wshXQZml3YUPQQHOlFmnwS07ETIr5ayd5dVZd4Ah6x6tR985JavA
WN4wZVPDRzWnb0aSADuw8a6ATSH5ZfTY6RITzrlXvKJ/YbavdEuA3xbzAbSV13RtvGlTteAnV+E0
SzZw70T6FSG8k3lKrYIBB5hgYUEwCECUjOxu6lUfAMhe9U7GjK6aCHslGa9GWzzooIu6RHOqzQTY
hEM1Btj1IzkaRFOicSkfesD2txEWUFy8VSjvudfT+iqTjLTXrVbIaO2kgdUvhvZJo/fmqDi6OvvO
1DK0Jz0OFONoeDMUsPSwBLC4c0cTOQ73YE3hgAYj1Js4P9hVEehX2iASaweBRfK9hkHxj3GlkCqA
A4R3BsP9tjkmjPooI7Gnr+vAiQMXp4/YjSBWAP5blh2iDAnsb06af8fhvxmH25C8fijRfhGJsVPN
q+e3/Ecc77ef+d5HEbRESB0j/gvtlI7J8s8+yiwgY/4MHBTmF91QCoHvfRSVPoqGKJ8qDwHoB5WY
9Ym6QJN0PnDFwNaU/6SPchaT/li7YrZ0bCoN2+HjyMWZi5EfaldBvxW+HOszgo8SyiFtHWdsH6tO
Glm1jwRs15JwRAdTyIYBE4nUB503YL/yAbSadrMw89Eo/D27LyfWj5lCjWyBkobaLiIMJGSTwLqO
o2bwNoTxmmF4AHbY0aie+K94UjweO2ncCZMh54QOqk3bITiopNKPYPx7x1agMCq8o6CpZekeZTWL
Q6z3M+yrZBYlnsjpw3CZE69YjDdRiWBGhzOFiviaJm8byMswbJAhSR7DBakISrpkh4CCOGkx8Y8L
ugYe+c2whZ3i3/7j/6n/SJOC++ivRSQQqbKvr0342jYfHpzzj/3x4ICkngWScDE1nVYOrZr/PDi2
/snmcRECCaWh2j+CrOcGJHgCDdXZd7HId5C1IT4hISG6jc3sWZb5jxqQ+AU+lukGDR+aPQIXPBll
gqbMxyeHvTxSF3hJ2zzzVUiUIX19MCFAA5rH0YpfHOwuiyKfmhW9J6LGI6teDMMYs6zHxVI0zq3T
OfEeIld8HNrk0DkGUR6KRQ+xIu9SKOzrI8RhI1nnTHWyCYVlKlymNcSEAzhbF1JB+GG1WLKldl3w
KLjoGcESGQ7576U9LHyVz6Ru7ZYR1qWlYL7lAqt97BLJACokObfIse2b0YulFMJNUv56rDKPQW5Z
7YquelSdoMBH3emLiCpslXr2PRbFz5GuvnQVH2+ZxWOS02z2G30x5ODyac1dq+DYAHfwfaxiaFai
Kh8tEKqLpqJY6RW+XsYuF01AJtxOsXdV5ez8DOKGV3NqOgo5v0mxKUbxO25gcl8tTiVcltoVJb80
6TgFRuzf8RU4DcLZpWFdu9Q/SMsEx4CVj1mzh1erhcSzjYyqWOcJAxyrJA+7i43r3mlJmuUnI4MO
ZyhbAn21eZA/cgqKRG9WZqNO136eXMsx6VZJzUdSR5kXplFy+L2urdqSA9ILK3YRZ9/FNZUuoeaM
p/PsfcxKNo8kYi9Nb2SEGY/Us4i7X71EUTkP8ha3arPSsznNGVAp2lGaBOzuHThbHbIZ0s9uPceL
DyVhHCgdk2ldkGmy7R3Ons52iL2FvXNU5fZ8k8D7R+dglLVb2NwHlDHXaedAnBLylj0JifEx/0iF
ed0R3rD0o9jYoVTgfR+1tZv76bC3ZaMhGJzvooa/i0z5FNYqqru81lZ2h2vH8iyKebaQCxS9kHJN
88T9/A4ph+knyuZF0ocvIJq59hP/RprDwNxWydy+cUDvAklaUswOKFMRZWh2MR1FWcslIJjH8/VO
fWJ6Osbyy6bn+wLwkzMWh0tfsl60lpPsheq/85BzV7MaUA1wdzo2t0o+PwvoGMe7JOBf4SC96CoH
wpPHMLeAu9lyuhDC3hIzx2pQ8pzYdu/tezwoxwBJBITg+tGGYQ7JkyvstNxMDk/j+WSQ0tMte4W/
WsTpS5r32sqjVNhDETZXZFJBO4prbz8iZvmc1lGxRNEfLfqKuAgdENcadCHB53Eu3LQyOKWi4xj8
oL5wamXY+HSzD3rphZQ7k7aKbR5KpCqHsI8yZn05d1nGHw59Fh8djQeVoGrhkh9IR2D0k5XgORFJ
F153gXk6P1460MOtUFttNRiImFtkw4u8RY2E9aYmo0rGez8Q2WZghroCccZjGNM0Pl9b7Dgz7Sc7
WITk8QrhFsiKUtKb4tyc7/LJjklOKyq5QbYQr6in5Rp1ceKCFyyW5xtgvsN5xK9DY8o2+shrTHY8
38Ykp+35MjctgR9NxW2Etq1ZdZHqPUPwVrZmwFcFrsOYulWVrSd13l5m+MLgmEugxu/ob3D06jw9
xJSEy1Rv5FLLVG8vqjY70KsZTuZgbpw+egG6yFaE7PaDF2sxWTc8EUAdla1v8pzmKI8PI82ItW1x
k2Wpnh2UWvLpoDZ596YIIXk50GxgL24QgpLUTHQHfpnakzFe69bSboTu0icjaF2rq11v4dqmgUKW
VpiKrQDtvlJIMyBOQ+Xl1nPpzlg6r9WuA4xp8JuycUPpo62geBEIj7B16XUcQt+qPEVg/7bsWPgH
mUrf3k2aHLTV+aGl1dWhZVJu+d3BlVlxS1Smca2N0bgBp+8sTCZPLDs9N1M5FHQkQ65fTuoyHbeM
brwxnFo7fmcbx6khiIpiklNsSTN245Rf2apcVyOjoWgMTe0qjskrcBZ4AK7wrjTkBC5EnGTjeOU7
MW4LO20jwL/Ip/2Q94mhJOFarapXB0s73jAaq3lp36c5RWOsBFdK355Ix4pImXf8/RgOPh3nhNgT
FzmvWMFgyIlvHxRrDguYvsRmQrAzaVKGtZKOWisLuJ7Rixblg4uwRJqg4rRb048TF6pEER3p47V7
YG1cQl3QsVt4Plk+q0ggQA7ysLkKfANiDUjoBCkgdDPE/WPciBXi5KpeIdcp1KVVlgr5a+2z0uT5
G7l0r0YocjKg9SF+d0pdmWgCK9NEXoscCBrKqnxNrQ8NFNR5SWxaVPHMR0anuD5LkcvI1DvC8puU
daLD7DoxnXJshNdGnW6hNDbKI5Dcbhm0fpccvEDqkLyIh7KW5RiX4cnsgJCvfC3zlM9Zy/YBUunt
D1ux/zIa/Gn8MO9rcEU6JDtipUJGxr7rx4ogkYo2GXlFyEw4jhtcge9hzOKiZ84tXFzAyhQBSyP8
LYSJuurHKdq3zzVQiiHnmSE7P+2nmBBpMBOLdqv255cdz6Aexm9Zj+OJSIn3v/+WP42Cvn0awyC0
yKrEK/PTpxFRpxiYRtptMnKDzDsBGSPE9BH+uedP+rd0/k3pTFgBJ/Wvi4Dv2Tf/k7//D2V0m758
lCN8+/nv1QBVL7RzMrhn8wPFANez/1o3////Kbb9ieYVQ3IoJ7MaYRacf1eVO9TKc86HBLqC9MDi
j77LERzSwrm5+UOMG5rGH/0DVflcjHy4edmtmZT5c6ovdT64lY8PzahmMT7ZQWyhf+N2eU/wXg+j
t4vmwUcPliIU+xrxjPTaRzVWFpFef7vN/nK4OVdYvxwCD61KVQKNdLaPfXhucxNgg+P4YptXozh5
xuPIGLPu4lWWrv1Yw79P0JcrC58o+8Q7FoVPRa8Z2arXngy2nFPAOk/HSdCED3Nn3Ugw0DYN1NmH
YpjdgresS7sSWnXxSo4qf4lNWYZZP/4SsUWc/+9oEKAVjnf1BEExJU9PWY2m3Bp5wwbOj60DO59s
JJyv4R2qVLWuuyJmIKdn96MDX517Yjug9ksJzzI0/eJ/2Tuz5baRbGu/0I8ODJkYbglwFCVK1Gjd
IGTLxjzP+fTnY3X9fWzZbUf39bnoiOqIKoEEkYmde6/1rWhgxpWkCtQEbA43p1R3CdeSKXt6b3Xr
LjsiirrL43JYz2VEGhlKOtv7ZFjauoucNzSjHFpSg/GZ5QvbgVTpkXsVExSZB+Nc+PTGz7OG3ayZ
2jXjpPXY16+It/Rtkg+3zBCuODl9VtHg92nmN/aUb0E5uqupJ/HTKssvxSz0bUZcA5Pv6UspoiAi
vetYMl/gDFf7td1xMbVJMusUFWn0T1DE/20uf9hcDAGu73e7y/79Lf6hK/f3f/H/23IGHTZkDBBL
UIzY9kXD9Pd+wmbyD/OSSMAisgFT/Ws3EbTrEKpw1IfNJv+ZrPX3biIMNhq6dTpNNHkR1Fj/yW7C
zvTjWsacgkOFj3VRxQmEFh+2k8wIG84rITk9sdD2EaLu5gq95mKuUQUtWOovY5rMKg/Eztj5vUpq
6X3Glfw1pqi9F05m4bCrcKXYxvycOVpyRStxhgmBJjlEDGO7xcpTQEaw+qmlP2u5ycwijqapedTL
JtRWTAFzC5KLR/tuHNGs3jhm7DWYC3J3k3RxucfsbPkOCla/WIwoKItcMB935YaRHqed1BvuspoR
BFFQU3jMrZrdaGCIuthjcyDfcXpnHvcqSKh9F16nM1SrHFDbSf3aFpnuE3Fj722re7MIVOb7uvGC
W8XEBqiWeN7pdSVA/5NAWqZaOKPKHjcxERFt6LeeGY0t3IrBKEaoz3k/rIhOTE9aHJvPCJuOYrDq
wEhmzt5JrJ+XrqzOEOlxpfb6c06KweMs5+UEoOkyF/Ke59m116MOWtcaizuRaoRvDq150xZFux8I
P/X1lMYmQTbTXtpxcg1s/Q3+MwKNukSgTY/gqiG0dptX2vi5y5xwv4TS2pCGnjPrwfSoUtf4amEm
bghDaKudZyZfh8Fs196UzC+kSyEFjpI0omPjMv8ucvfVNAdSYh0Y8bNbPRdJ8dxA0rrGoIv+Ip7G
T2FP3W1ZcH1ElqCrqS/WAg5DIx2UYpQEsiQelgQ1i4uhMq73lyfysRk7e0PUBgrwcMiznWMOTbJC
Hozgl7YQ2thxtLb6aCE2xVeMwdXOjOgsMiO7XZZOncIp1v1YieYYW6jyGfPNkqtY1ZqoMbGF0tAS
kKxZyT3Hpfwoi3o5xottXeP6TzewBKZbBBntpuy6+UuPbQK6tG5hNs60+htshpTqexLGtkB2fmxV
mOxmoN/HPoRhiLp/ikCo55qfo5rYxUbPWwFhsXNlEEJZoXZxdCaaCziI1kOj30L0LtnXR28Vud3w
ZM0LkamNtZibzMqaxWc8mZBlHMPOik3pZxoRc6uqML2rscCcRHgGlBh/bKp2Awn7yMB7OmLfqQ+o
xbvHiIZXATTQjL9Vg6rWrpt71NW8CIkmeid0SyeUJU45+ODzApCioZqaVVT4FoM54gh075mQC/jS
rXNVh2Vyi5Ai3uTgbz6PnFugYRn2l6wJ1UHNBUQreyRoeGo1cneNfnpBSWXdalno4JxC3z5wIIyw
VE7LVTVpovddN6wOLmKMmnwGLV4vg6luHckBTTUM4W17LgNkR+a+w0RxJv+NY3U+DU8yltUd5Nt4
oclDNeN4UXKl1daykoXnFiga+UqIp1yizpB/+YUzkanXjsua5mKKlAlDRwIq9HGcG1pEU2NsYgmk
LqbXtmp7EV5DsG9vbbsJDCyzDwlT6rNnDbuWFNPTNOiEaM7OQQ4s61Wam/M+CYtp5052dZsWprY2
JqOjaVq7yz1Oovoa/7n5YAJFfU10owk0O0OfObXT3l2IRN2XNLvu57QxfY/sEGuu9evC0XAiV9Nd
JJr2uABt8dk89Ztu4OeuZIm7vUgw2OqNF0QWJhLVGO/ImOybWjTlHs2YuS+6gRwmoyv8GXAU3Lkw
2rYmsp4wqR80p14QyJhWf6+8ePla6DWdVs1ZdktaiDs8MpcpH9J0hCFkBBiJzLbOMNdBErKR66bq
rzC8z49lrotNU5eRb7ujfa3PkE2qio3Ii+IpCBndfLIqPd4h/Mh9DXnNuoXbpQUpyoVPvATVjgJa
+2qgDV/NU2z5iy2Gb2moVYz7k+rc4QzyazxZl1jjt0gV0bpBLh6YjIu37thprV+HTfzJVFF/bIv8
3OGRxFGNi8VqW4xzedTfqlJCDwIvf6sbiXfq4hbATD+Eai0iu8W3ViGzs2Y3QJw2BoMTi68Izcb1
5MxfkNRf0q+JU16F2RT7rS21I0khzaqq5fRcz7RLhFGrs+1OXtBblY09LWZtWHYdKOnme6Ax83UZ
DxobFlL+SSbiNctH+ocOR2ojLEsMYJXxNhWRCHAgPYYDW7o5LeaO8zZkFXJ25X2SGHOAa4lus5ef
iQbZUz3oK6+F37rOdMjQqxLOauAk491UZ9GzNksACwNl8GKX8W2ad2CYtCaanvTIbg6e1TiHiP66
yw4aejv2Tc3vev3YoaI6KzXcDqC1CDbWc3jEbYZjexge0sUsDmFFWC3Nry39Rvp0iuhsz9XO2eLx
qEFrozq2wsgXZeTuEuyam8hFPdRZQ+HrbnhMszrbVnY37EOdSrpUehJMdYEjFvf8Bu5PgqGdjrg5
582aDKviGMmW7ZtYhLc40SH2MF+/UmPnfDEwFH5u8cPeyK6966xC3iuXad4iaG14IWiCyaK/32tq
6xLfvG6kMz4iEhgO0i7eUpX2+zh1IswdSbUdhwUEt8ode8XouzskMOvAyEXijLi2ulUkvgQub64R
ZOadEWEe1KZyOnq8leOVZYTjs5Ek2i5XozwWdZIezERuEIU3PtObU2aLp1nDSai7Rb5OSitcOTRZ
Hjw3qrdD7zan2u0NTCJEFelN+NXNIrbAKI63Lrk9ZLZ0+a4DHHmMhZiuamTOL6N3iUjvQMbWKm8C
Jr3qm2zyh7goSzruqXMP0UBueiCzPp+PXJLUuh7ZVddYJ1/DTmgr2mHxKa2rY04U5fVsz0eSMcQj
CfDloQGyuBZaO24RS3ubZM7C13ZY5i2q1PZ11kp7hZTFW1ejOe6dKR02ud29Tgb7ikd+C8yki6Ah
Ktb5EL9pg1yCdrHQibipOngek88syq/m/gqhukAoXRXjjcirCC6iXvmx7uSPBHeX9xRV2VXZuLzq
JSldK0jmbnqqqt7YkshS3+SR2BS2dYk70dvryQLZVM5S28apKDZ6bEZHh6SZdWumwy4K0wRx+ZTa
t40EaBGL3NjM7oB0IU2lj8v3lelASpR5Cxlqmgx1qidCXOBDGIdKteVGutP8NrghEREI7yhSMjwu
GF2jBhA7KogAPP78BUZu/WrTftcpc9+KiIR5PgjwuaLZpEXpIeUltARZrO76RZrREVYtajZ0zUW6
MjACX9ezmeFqo9s4gdWPfU1E72HfmoEoFaz9wgZbJz19PmdZeqLu9ftEx7NqksGjhzVv0ClEgsM+
ANCAajMG/EJqlKZ/YyIvVz1DJfR9uCiZW0drA+7sitIDtWie3UkC7AEV68t8RUCZ7jelme51furX
i/NvZ85huHbKocbKtHTZoe0INoxirQuaKR/EqiG2+aWJYeZtjMGRq0Tpdw5uX0RnS5TeGFNvfMFi
lp/UzAmYaVPuW/THN2Gp8tK4d+dwSMMgHN24+pIMxWiLVVHmXvHgzDDyxSGE1ZBd9bPrVQ/TMnLX
sAPMGqN0r6RSXqWtbSgO8DmSI78EkRlIL8lQ1aAdDzSAGuQNRsv8FX1u/D55fEJqBPnCf1O9IuDH
zWqO9Z5keZzwxujOgd65yWFAPXTd1PzbpORWnyxWnpUt7YYrateZ5zUBmGZzmziyxjFaz+V7G+rG
NUA8d898RbGCOczdOIP9oBgbAe6T9rvI646oNUfVV6H0prVUXnsG08a4k+ikg1bUxZ0+xXFgW7gj
8TtNw07kPef/uMNr1VRmUAlKGHPqCjymSbaz21ysnVyaV3rZiUOrt5QAEoWbS9R3IO2F6ZSjcT09
q6vHORnFM0M2BmUdAA+H0ZiG+1yH96dz586T5dLXJkTpE/ngpyglxAoMozffA+6MgjGNAHn0TDSu
lzoy/bRnCtqC6sXkIl17oONduyeXt/AFuYGQOu0MauSuRkcxF2n6EJEd96mn9OTMhAl1KVV0X0jV
bZhMN5dwqXRLQ4XTl8S2fqOF2PZWWN0gzCAF3mNcJUYrLED50QpKMZF6cp91bXnuI4905cZonkB2
Gy+M+5qXsoqeQjhsR8FsDAl3yRjGMusaeoCHD3QY9SvHK+p7qIBdGYSkjjvXKEHEXRk3b44iLHBV
q5nuk0ZyNFJMndd+oiIxcUNC+5TlS/5M6HD6CJA+3Lo0yCJG54a55SjUP2btML1fWMR+bYroqiui
OuATlZu0TVmERNioVWv3cllx9KDWuVAigjCW02dF1UfFrzHjIcpouW2ci+aKPPTk3EYelVijWmJd
UmZtnathR3eUt58ykexjpdKjxE+6L4isvcklJwdntnmYdO1z7lbqkQlEKBlAEHyBAYFNQ5fZgieZ
HjlP/qQTS++ok7ZUKsiHOtz25pif0d/TjVc8V60SoDMbPTqEJuzgmsrXTxKv2pVpaPgpxzLCtspL
IWvI9igtiuuk1OVlB4vW3tJMqOy7JC2al6pnDnoysrSzGAXZHMYaZvg6pnskZv4Q251OAqWw1bu2
lPp0a8Au2NlxRROwHLXluS/nen5Qk5byftV6Drz97aB3lkNbcHCYYzGwa+fpilvSuu6mimgq+lZn
VFjZ/18hYN2IXptvsAhsQ81pHnIQNE/ftX9+Mdb4q//5g9LpYlnDyAZfXqe7I+kFfz/XqJt5SnPL
mG7o8ZOS4YEiNEwMS0ADNLq0YfRqFtZ2TM2DlcmNJtqNjI2169AqHRSxMOg4Rm3rqRRIZPIH49KH
acQFa8fhGlAXPUh8Hx+NS4Uxwp0MzekGRPyNU1Mrhrtk/AN9/FcXAQR2ceBBWXE+3gBSRWcOveN0
k5g6qkmOwBrYbafa/HWj/68l+aeWJF0IxgL/fuCxQSqYvL99r3i6kGj4b/5uSrr6P/i/Ouxf5EsX
PeD/NiVd5x/MPewLpddE8mc5/9uWBBtH/B1jDos/pptM7/415MCoKTnmoM7DQkEYsif/o7bkj01J
MqdRCNIwRXbIP6JP/HEBRehMlVtXw47OE45d2As4KwRdwUs/zWNiLtvySIxUUgZezAz8u3v1i/X7
4emVF6EVgx/uzyUsADnJj1dvmkh5o5r77TSY49pZCpuqycyBeyTF7r+4FPg8HZ/dhaD/4VKtRbqQ
AdN2K4w22eamMaG4AbSAIa75L74Vt9KzbLx1aNY+bErKmLOaoQm9tXlOgAmoJmj7PvP72Rn2v/9W
F3Pbd/vfXzcQNqUuAGjTpnY/fCuMqEOWEwO19ZIQR+piItgf7G/zaAcRYahUcZZ2UVRmPt7C6p9z
in87neIZ/MXFkX5cnmLcNx++Zw9VJbTqvt9qJDyBApoJozJoEf7+K/78jEj2UPOSNm6bYFk/XKUj
wrcbm3DYtp4A3yr+glnLuXHGdVoXoNF+f7kPXXruqLxYnGn605jFDX350t9pZyH0mRYdxmGLaozk
1Kz96ljmNxco+MrIiysya/8WlP4HtxFkIn1QJI7MBYD9/HjFMEbO4VrVsAU7AhwN9T8/lletf/+9
LrfpxyeFqzD9gIyso/6wLrf5u++Fb59xZpMNW4vm48rStCOvzNNCV592aCFXv7/ar+7i91f78KNh
Mo8a0jkHmkmTQURDsorGArMiXQpkXVRYbZZ9/v0lTTbSn74h5yxbWpiceSA/bGVLnNEsmlh2RmyL
k6hE/hSRCru3KwXGoIoyoHpnB2Sf3+Sie7dJ0DjU0toNUXtpU3jjepghz7WTU3+ZZxIhaZp5K5Mw
hHtFdzsnHMM3skb9YWMyfl5G8pI+hCqWdA/zpyfO7ZCKVT3LKJkGka0EUbgQbWY5rjWNkz16PbCH
ZH0HFndvbUIoedWVMyPlcesbSJ8WYcaRd8K28vcg8t8+mfKXH439+bLCJf/7sBhSL8dUKPOe7m68
pskpA5oWs9+4dr/umqjjrGMRxjrZXh7QRWF0VaYtaRYFmQrF3MMb00u6FV26aigxaefUnEFJG6Op
Fi0Mgs0Wfq7S9gpdUAB+BCQYRz0Uc633NOATe+pHNyRQO2n8VmjOhq4pGHqrdRm/zoc+a0k31XLm
uBz0gIvJq1hkj/g16FOJhQQL4oY2rTXQCdP6U+U5atckMDwXgfJqDvPwqMeL/qy1zbhNS8hsoVy+
ZYt17t0+W9EHAcRCwMSJv1xufv+0/rxAGDdSGLDqeQc7H0PX5g61mmTgvGXsdqNl5A4krk5Tc34Y
VFhTYBfGf7wkuSImJOAgF23ER9qy186j66ms37ZhuDc6sQak+cUrxbG1sFRiFnr5/Tf8ed+mLGe3
wezgeZQ+H7a1LvJG8pqGfksgLFkBo5j2UTVxZjbbJfj9pX5+TF2QgJTalNkXwciHxzQaJMRs+AVb
zx0lqKjG2FfT4PzhBv7yKkyIKVOwF3IPf9xBCywVRT9xAzWCKVo6Mp62w9Lo3v7+y3ykYPAG4tsA
HnSpFg008R+uk2GPNHA+dtt5NmglGR0DtLkA58BEExtQ51BS8OAjt4oOrfuM+2xbMQz807bE5P3D
dgofBHsLeRUSLJn48Ps1TSVUMjodjcncQVzr5Rv8n/1GTH3iIghVYg+3hhagXn3Nq8k5Z306bZli
jdeFUtYBn/Gfgi3MX34miAQuM3Tv5+NeJMjlDGOr25bRUO71Vq49ndGeAnl3E8JQ82NnqD/lGCD9
vNGW01Aniw8d3gw8t6xQceZfc2MebzIaUEpNr4CkTL9J+vp+KYdkVfeJ3BHPMB3KJb+BS/en4uLX
X8DDrGJR0rP+L++w797CoUHM7+JO3NR4OTNIrDfDJKLHmF3MrxsnDcLO0Bmt2T1vrLY4YKd9cxPn
oWttb0+3IPRnKMhrXJfeXUXgMMFE6quCQHywXLrJuBQXdOmpxruizzfYkes/lEfG5Wf/sY7gsfju
G3x4Oqc+5wNXS7ddtJQehfLKQy8ZKaaaHvRJyyY/YBVKU31Pd230u8uU6fcLxPrlU4C6D58VORrO
x+XuknpLivXQbVMt7uky5a78TFl164gOA5Cnv1f5OD87phF/gdjRDyNh5ZUZB5kVI0WPuo2pd1XQ
2hg2J5zKBQqEgTRlLridIer6Io2Mr0tpGGyVzr2DmloS5BzYmvcMBrfdGaPUj5ok8VRV1RvS/Ht7
4UKR+AubTdvzD/f859LNtTkNCkGFYBMz/+GWS0I7sxDvwLZJ8+cy3DpjmgeaAmaIMMT6Q534i20b
xYvk5Ckc/vBH3D2tahu9q9Ft0ZR988Cd8NZGNS9wmv/hSpezyYcniStdYDWCDon+sbBvwogRfih5
ktroITOs6JmA+4uda+E0IZcM06dua+4htI0/BXf84u1r66Tw4PbhxUTh/eMy7CM6gWGqY2JzFiQV
7u3sNGddhN9yp//Mkdf+wwvqo5TwsqcDjsfgZ5BdJu2Pe7o3at2cJDyyHMPL82BR9yyhFSwlY1Br
VF/xGD9UST4H0VJT3Ag07WMXtYz4/5T2+suHCYMibxZsdT85nJKhH2lfsn4nt+oDvWYuJ4BErLSE
IZGM02+/X6y/eGnaUBL4mVEJ/dyfsr00izD/8SMvLaaI2gh9xST3D2fEX95fg04GTxK3V7gfKgB6
4FFliLrbckZufXecY2CwKZkmIRjXCd6HH+FpD7SlycGcocWgG5BDltCulLL/tEf+fCgH5MOpkEM5
fTn5cb1OyyABs2V8GKRHa+gymHpbdb2MpBZHpM76dVeU29jpzVWVDfoflpXxqxVMNcTNpm4H9vVh
u+ijEW99qbfbxRDx55qseolrJepPXWJI2Cx2ZZOfOfAHVtqCxWY12k0uA5ydmbkiYSDOcMUs0/UY
Wwjszb4fDF9Gsnv//ZPxi4+Jqce+zNMhLRFZ8+MajDWX0EKiGrf2HLabQWCCF13jranlkz/ckl9c
CtOhgLKEtdZ1P/Z+ktTo6qZ1mm2vwuKbsBbnTpUx0znN1v+Lr3VJPEWxfGmp/bSrIQ1Tfe2KZgvB
ub0Dsm1vqsUJr9K2p4v4r0bj7T93yu9xX7/YxLgSbRFKRERWHzsVpgKLWA1cKbH0KAj7sr4n0sBc
83ZDLDYXqHYrxDy/v+gvbyXna8EAwxCoI3/81chKLyEXyWYL0AHvmZyJW0WdE7S62f3hUpipf35D
UGnoGJmxMmPt+vAku5mohog49C2cHL3Z2JBKIXDFYlIBtIqSkKO2MwMixfrcb6xx0jacHId5rWbH
KgAYSxZXYtFj3Ifdkj+ZoKEJOCozd0A0kttgHxG5vEH0ZNjIUK7DnZZjWOnKCyq15CuhhbQr5gje
KCdjM0EKW64kSe/bBMiEWsO0islKy2LjwUZlZQS5mIkzTI1ittcApmPzxZsYA3+1U5ol0armBBNf
zTFJvEGbZG382OWVseyZ0Hpyi8SyEGtNr41DwRRX23ZDNnY3ssATci36YQnv7A7ayYb/r00gKdou
w7UnvIzZPMiO6Np1ygueUxJsthnQLNyPGkbDQ1tq1Y55P/y6JWrNduXFyVPR2ZYAcAD4ag8LM8Jz
N1RVtlmyZInW6PfK9piOHCfxg3rIjLZdN3lZADpimYNqBMRzVWgQDOg7FLUZ1IW8FFcJySVvDrwH
hAhhP/voRqr2vpawT7YgM9Lldgqd8b5MRNuvF60hhUyvCjdaD+Q4DHuK2HnTuKh/8ChFoJ5EHSnl
ow/0tiXW1Gqdh5csO10zEbI3DEQf07gh5TQvKsvvRDwaMJHRCBbucEefdzOMsn4OazN/yTVXP/el
DRaLkJGdtqT52mq800AGU9l0mxm/4Dl0aKKKGHYNMJqtKbIpyLwMqf0wHqxxmbAAdm8popMVqhpC
GtLZ2sCieReWNq0RweMYEq2ztWErrz2R2FvhMZulYiYQtvQYUQLY/Oz0QCTEgPK1dMY31ZDCNVqX
FI4ZqV2SPzFUWtugqW+lV7RrQ0chiDVe+RBnjStkLvE1RCmwzQ6gry4Jn2Zlya3UDMR7jMAxLIT7
0BOZP6fZQFHROX7OWyLoOkfdZfm8b3omjIkiEyxR2Smju0QiV3vI5tkMlJ6hDurbfJXGIQotB+b1
ZMVBwi97G7riDOVlRomHYJGpH5xjrR+CkMy/LXno+jmM8voVo51+LGMH72rfECio9+03W2tKX+vh
wbk0rLdOVcl9mwPEcMpw3lt6ghxxcdw1TYqDCRgxkbVBfsjyUsCTeSmTcIeC8T4ZlheYPrgbdI9G
3RC+FLYWMZXOCnc/Dg5oV62BWSS1ByRy4aELrSSwo8rFTYksJwdGsBKpp4KYc8M5abXxtola99wN
OB8mC73pghQmny+4aq382jVTvSN+NdmRmgWyq3DHb6JDeLwkk6LDlY1JrxaQa02JzGFFpdkCC6oS
r3/IKpdwUZOH57kwdQspc8M5gpcpm0SKAeJTzb2/acikoz2CbdXNjL2O1gGAU19tkFq4V/xDhVCL
2x1KUy7d0V2maOo+LXHrdA0iw1BMWaBgxH1iBL7R0wh8lgbwpt46mll9mRGc1Dsry80hKNzWGVdL
heXmqGk2/rzMcVvUHMsotYvyTO9o0jbwilruFBjzMiddthgfYrr6tyZxsw9hUWbJHo1Pu0b50aA4
MZn5JuOkVjDJ50OcdPpnWw+pJ+nv1mtHIXGrecl+6Ymls5lARwAMkelZx3nu7HsxZuE3j+b+AHjb
Rhb5l9ddLe78yJyp+NbWLdbtpeiMV8hNbcARTZ680qw/gZKaAshJy7anYnlwYYZ/GtHB8TDmYI96
szmoivN0MpdiD/awe6YLxxgk7WJ1Ye3xJODTbF5igHBfmlpkm2zWmhenMZNdCnUi3xPBkG0ScDHP
ACTA2TnERgR2KIs+GFTH4shNDdmwjus3sm3ppxRcewhKcMRpIa85lXotUmN4F7uiBqW46pNofGrC
6cLskonhrjwkMYlf6QIPbsFoEIJ+nF+eQW06kDAQ38PwyEnYaweoc9xO7Qk3IV/RuSBJryJT8VHt
bHwazXmYrqMwjE6JC/a/0jFgVzjOjyIW/FWLSEehJ/b92JtSrahEmgMKHdRpU1e/0rozUUJV8hS1
LNV1WRVqo8gs3kzVLIqtQ2TuKc/r0fFr5MEnFlHDouLXpQnfHDJoISdiRuvP7Ri1d0K1xkOXcL8T
MtO35FMuWzfmpmokHl1pPJp3tWzrz/JywvRLW9UjU/c0wdgqk52cgaDbGkRPoxXNoQYtcESNWH/u
l7p9QUBirpXjNF/Ii0WaQWQdtxVKUXiI6EZsB6/v3r2pkyehGm1C4+BFpxkyCQohmwyhd6BnAr90
bSJlw+QzIdw7GryW64AkPuIDgC80q6iMSbFyhyHE+1vpxkONL+OUyCp8rO04urHlUL3aET79/sKg
xpmkQmM1uhSRcsDvGyE4PCytHgYRhLmrC4oZIa4zP7payr4YIWu3LmiBWtei0+A1tgL6IKnAS91l
YmE1+b4lITRc9R5NnIBcp/AQFz3/Av7hC+9+IpEzVTU+K8U6p41Vds+A9Rf0Z2P37kRC+mG4II5F
b81TPhCpw8zFROdKzPETjq3B8aeKD5lLPTu7fVu/WcRA3mueIv+gLqf4tNhFSc4UoJiXvFHzrYuk
9Emv5+ycXH5uExL9UWLsPjdi5EKZtmywAKBtociIT6LjrrlpvNzqkbZ80xWyU20GMYYO3g3PMNHE
vtFj9K3WxF+sVHamZJ8fSVvu3tUE++2ggMvEa6Iol29OTZvPDwcCjVb0W7p2Bbh8QsCpVTAnRKoK
tDGaHZ4FMcVqVQ9ds+yLcSRKOx54kpTWtGy9tuBJY8+KT3mWVoZfIJi61ayUJu645PzWaNHicY8c
zC19r+u/Va7GmWnUCW9uiqn5RnSM8SQimE3j1BlfAVcA7GTpNXfsFupbZaZ169tmuWQwHuTwFWaU
ItIZUNZOq2tui82bvNvqU2a0q0to/YPCzXD2ep3dzLHHrzNiqrs+xFYyNGZ9049L/WkmJODO6N3o
FNpoU3oPdzsGXViMXXxhTrms75KwrOcG0b5+12puxx5fZZeUjKXi5rmWc82ZONzUQ4j8CS2BQ9+0
twYGwpb7qjq3vwmLOtqOeT7uhI1WuOG1ebSgGaAKdaLk1hZdvQFQ2z229QgGDt9wTzbspu7qukZN
WFufpRfJjaiB2tUCWB+Cb5IUMJJs0fIi42IiEWR9yzqEermcjaKdbylCptUlQe0JHbkgsqG6B+Rz
DZ4fHoKObhlJZhtMMDdvGvo/+hCPh7SoWy6b2Sd9AloXg/va2pZivK4nGhJbrT6R1xve26FZ7b05
GSI23UIB6mfY2BhS38ukP4zLkgfkRY7XejS1R+JiSpgJmBcp9SkBPcZ/tFDfPFKw9hnBteesGq33
kQyvBo8BWxr4ZmV1zbq0DSAHvbia51Q8U2/rWAXn6rM3XeZMFcFrdJb3TVg5TMtiCtIxrZZnd56i
s17G08aZ651dIS/2JmDxqwSwiDupN/p/xaescNQFAspNMhGostFzwvExiokY/VfW7TNNt1ZjqCF/
LgQMAOB8V0VI/o3IzeKOf3Boyofaw9Bo+E8QFZ6HjosMMnQQcHnEBnOOWXEoFW9e4tlPkDnzXZI4
TzNoqC3t0pg6kFJuVSRLRWrqFF8nmIcIajX3oaWMz7EeTpvR1XTEa4YK3GSwAgS1KN3rmNSxjFZh
tCz2FcWFeE6F3JZyrjYsJzbgKuV0ilTe23oEg30bs8F8nmth3HiFp1AtFOKhJujCn6lhN5K9i6/W
5U+GdJy7ZeRXkiPA741DXYirpAVLTZ7NV8WoyfTrqE9umpTHgDSIKFnBdSAhqa5JLxJF2vkzzn1I
ooTAqN70B8emoBdR+kZqHuwMHL09MTDpSgrtWC0EDSndfO6hhm5YihvobpA7mLFRkDnDTSFk+Ag3
jzJDjGD6HQSFaM2Ts6u3KsgKy73qloTdS4/XsUQLmFmtPBW1rJBhT57B0CJX+2Wpxmu8D7x2ClIQ
WHB2SSLDnEILtbA2gdq84BfbkmNprqUsI2Zo47UX9ulLYQp7Kw0a8LTWKt5YqqalMSQaKeqh1RwX
mtkXksqYEC3TEkuE7Uw/SwcBa+rMu3Ds/dHtsmugW9VVV2LK7USVMxydCLuYuh5eV4q6vUt3xqx5
Lx4zU845b21VXriqUvkN2YAX6HMMjWXsjRdIlu2+Mp3PhrK/hm3VvFKx5q95B6s4xbT7iIRW21jj
EK17ZyjuFpuKJV9ag6G31ys/mqHwUg7Nu9EsxuSgWdUkgtHRO2fnZAZ0zlLY1UmbogvGdHGqE+0b
eBKmmyKKHPKcTagyZPpaFGl5ZzZucUfGRYZAcmEDTeOpf887Uyf0I43fm1BXIF00/mCDCuAg2/9h
7zyWJDfSLvsuswcNDo3FbAKhU0RmpK4NLEUltHRIf/o5SIpmVc9P/txzw6ZZM1UEwsX97j03re7A
FXjjc8uJh/ct4ZIDBTBnl9Ac85DXHjuKP9Uv7JZoZyoXABTBTZiHKkyMe87H3EyzIraOUTbJjyLD
QY2LGxFBzn3xmVlLAbVUXfhNl6l4y77wg5UFsFM2U/iNNBaXcCtMND+oVSg/NLumTtqApOZuVGaX
d3kzsTDIeBqrrRt1dHdb/oiigaOWxyM2+gUIU4LsjZ0eaKsf0QBtC5uv8espb9du6meLUVTnMSrN
ucvWg+S3BEOJXWpd4tJyucRM/NA0sUp5kSi7496ol4OIgxGDb7Tl8Mp3VhpFLQdrRH5cx5Y/aztt
Xo4AHRNSMlhT4V+msU5kwGnp5Qqw8vIuaYqtLsinPvw2tAN98FGfLHSlyC4+jb7np/aNCYh+tEz/
268vpj1oERXjjCfht0gdZ5orFBUx3CeqnenbUWA2oK8DtCBeelK35Z2Nf6zc5Qm10YuzgCRHmU0U
eApUoJPR2JPYdjbEp7ntqjt7xFHBW8i8NRjDhr8vc230kLbWsxQ/8ZANu2LG+HEF6Gb4HBy00VVv
AAi/cjQR32fzYOzKHqAv1Zbubeb6DVin2tPvx7iWM6l3Cxay1fNH741B53fkVM5vnZQhb54zE+ti
/lfZecB7wmcX7Z9ebnQZXsVB6/jvVWnIj4TbS7Lil1363Qb5PYEVne/8voUh2/tFkkJ2TSgazXU+
Pyu8+SClSvS/4wiUn16zquNER+i4JnDgtIgoLbMVuEFNYpN3oOVR8LUa+1dQUKJO4gkwWREYivqA
UzyYZBWWI2RO4RZhY7yBDyKlPrbJK/3ITLrdj0UPmSryJtgmWfKoVDw+jAbAky/p8V8P6t95UA38
fX9Saf+LV7n7XrXRj5wN8evX/MeD6lkYEjEZGWApIVf+EYz37F+oqEOacPH4LH5F/q/fQRtov7Lq
u/j//h9T/wXDg4XXFIsSjgDjH1lOoVn+MPnjygP1g2+mIyGjXjuLyPynKbhvVLCUKy/fm170Mmbx
tOok6xBDwmfage9aanXKRffxCvFMj6jY9u68heVz7BaNiFO9cTCpIzzIRUEqCWge/EVVamedXtxF
aeoGv/2cQ1yQ1aJDVYsipS3aFCNl/ax96VWLcmXm6Gq1lyTbUCunTR+5Z9odvZtRJevM64qLckxG
vlu/XBmbZiM1gw6qRS1D1AqaoTjN0qAjd1HUUqS1dtHYbBna68od3UDMY39vJD4kykWVixd9zkKo
GxfFTnbRk2MVNLcuap676HrdovCli9anL6qfcCRiy6IEcpTfWEiDPRJhv2iF86IaFsiHVS/IgaB9
A+lHW0wWlTFb9EZzUR7rvOGIsKiR7aJLkpGWxLFQSagQ/OgW9dJadEyyy9aCuXs1BjROZLojOwXQ
4wShMl2UUEXimqQ3NYSLSlogl3Zf1fXaKVx01F5rpn1toslNbiXO/qK3dovyii9nW/jjrRJdcc5w
vVAz77X9KmWinXGxy6/a2ozGjeENSyKqyZ4JVCe3DOoh2UmNgJ1Zcgyuif7fNaYW3gH+sS+sbGZP
0wq73Ued07Dq1Ml1W+Xjc+izXGJU9R+nwsyof6p6hJsK1SsefAjPRDgO9Gl4t+44ss7lJgeJ3ICG
3Jle/eImKTtU6g75Y5mVUAFzlH7dyGFkE6dkxxc5Anmk1y1pcMNbA/wVvHi+0Qvum+gH0qhLklth
CHiw0sn6aYpTauOVbkP9X0a/s6go2gCUUl3MDDy2xuim31yD88V6CqNyw8wofPyi7sMfKDZTkVR3
NFmKa9OZqgtr2QE47qbf6jpkR/CFy5aVZEpsi5QWyw6h8Wa2B7h4sMDLVR9ZE1RrarXVWLR7qgKY
rtvYP9dt49E0opv544zM9db2rnnQTLNPg0h2vKptxX8TD9MNL6AWIEyDZIahIe7RijD5dXxLPBNz
v9bLaL4xIh5Nu4eJuLflwB/fzNF8pkqV37GoljSd03PCBGZD+I4464a6Ur6hwEDcbGDJlpDCi5mQ
blG/xHz+donDYA0LJDfecEqkA1y+yx9rUSbXhAHZEMHL7gS8h+/2xH0y7Kv69PWbpbhzve3QC759
bhjubaTI37LN2SRTwti7taZFGtO64jNfDmqlXfb3MrWInjskZIJk+cO/LqrMcLsHYiT8h/nSFm0P
LCJrbLrzRidWtSMTk377etJSu+OnKexu/UrM3FcSclywav3qNIInQIqIUjROBJZHjmvG01guc4yu
sNxbCt6sQ5WF01lwplu3LbcSI+pda18PvKl9b5XE1RZPhAFnbpvTnvHRuXFCIWPlnDzhzBdNKIzz
kvg9j41WbGKeSFrmfDv85hvoZKNdxMhL4cQ3Gjx+ojvTk5ATLLyrFK5H5XDqpaXO31V552++3q1i
LKq7hBSiF8gsLLtA4MIMKqhHgPUs+1I00gpXgBuJsROlTVY9EcTAzQEnKMU/mAG9eEh+gdGQAJep
upZlfD00802vyfuh4aw+2NW3EvJ7VDhz4HtXRtdzr49u4kHPVnkX74u0/bRH/8I3uZF0nIhLwz1P
0uT2EO86Rz1GrXTWtj55lw4CP+KxDelHWxn1XAWesaA/2MdAhCy+agFQ4czp50GKVFzTa2KsM+FF
a8etzUC4uB+TYr5OKKIfp5Qy7upolm54I0gvncQEv8KrIqY1o+fEO6fKQEj6g7WhHQpRhbnyHpRK
HXRe1sRrDTh7GU2wI4zvTTlUF02c1Bep6uWmNApxwGb7DsVhX3r2LdtkHmRDb3IujcIXLTKepea9
zz1Wc1XSgpEPeYcbhsi8Vpgz4X7FNRLa/BDUjlPd9aZlBSA81Ucx2BzXmL8tvoNt3U13ZdrXR9/N
dvjA4sAmArmrEodUbtOHq3ScMzId4sGZObRzaD1k01wcIO2b+5FFeK17fQ16CZ6C7tMMGKl6q1XV
S6MTRJ3KSr+kN8o9tjz4TC8cfW0P4YsuiiYAM7nqxfxJ7u1cJ577PTHQwKyx0b+5iHZrkWX3HYbG
V1oYzQ2fdUgiZkP7QV8ygEDoPoKcBgIwKMV6YA75PqJolsMr6adAoS754V1TyI947kJIDt58zTB1
JMQRMYoJys6gP7ZUbb9Rg1FeVsK5zlnzb3ms6G91QnEDGMfajEZfAvTqibtlZVavLUkzshRG/V3a
ECXheh7moiK9V9evfU4ctCEsvk7F8KyHIEP1it3e5y6BEbR/J5rx0sTAU+YmfBhFjbfezIaVjb5J
SJjJcmvRh4f7OXD4GHKzKqNnGjtkUEpz3WFXuBw9LsQcEkDmuPZwdrljPWRzs5whXH+ZajrzcezC
EUXSCL0JJ0v6kLqE7CxpFd9l6Kbf0cvyo09L/cLgDRnPakgSjjVuM8nXRgVdDKrTr90wrW7hJ2Ez
ihtOVubiDKlb77oe6vFbqc/5t5GehmuHit/A5oRFfDIhpsiniJW8S1CP49JugpB5m79ypjS6HBiV
iKM0QjGtYqkAHftNv/WiptD5SESPnTNpJ0e0HnhvBFPeRKpUwzbSNkOW9pd4rSyemBJkY0V2nMC6
GtkGp766rkA0Hy3m/JuwsZf6lSZ89PFqntGXknSjZFOWCOWldt1Fnn3gpJDthF41m2SiOIdOssra
xO30WYJpPYki6h7GNhn3lDs1T07TMZZlLVxzLeRu646gMK2aVmlXHbKCUxgqsnbUKxawWhjNvsKn
FtRtlzLrmUPmXsLj18qxQVj5myuBh8k2HMERaPpVG5YtIMiq3TUG9q5+zEAJ1e3VxFQeA+suMsjm
5p56Sdu2qtdpOTDAHps2UCITqwQkwbawdODnbWbtVKWupiSG2chIa2X04dJAIocblXHGy4hysnMN
3mkG4XTXpBJeiplpL2bnXwOHlt/HhfTeOHO39Wsn2vZ5WK80k+LzloKfNax0PuKY6pcZxpkdtDqV
7sTIwO9nouqj/WjW024ap2gtTXU3O6Z7PSUGrGPPS3c4JHc0TNMRLFpwBVX0vZnmndmx5RGizjdD
kvabSZ+mYzIIGfSpDA8wei+TqDkTkbXX9NClh1k5JOJT3KuMNrSY7mdk3bMPzaIQF24PEGPJ+cS5
qHdZMabRremkzZqPsBwjRnqjNcBg1rSILSFqdG67vh7NCAVjPk8HWBeOurQ5qtBOFhWZvZllOqwn
rzaQ+fpsSvMV+3ZfrQsnwf1Ee3o8v8cUCA/WyjHDytizGz5xl77VdH/YAhlYJJ9+vAupDtuIWcnr
KAWDkg62dYWw8NwoM9mo2jkT2dUo3O66c8zUcp3TrHtq3Np+k1M1B6lRqjchRXc1AqXZJmL43pJ0
34y2MVx5w2CuSbxaR5phx+XqLm8QeoxLBJfmHHFU2QDRwD2oud+IuoWrBkjr69hFM9OQ1oJkTQ9o
oSWQJFJdpzNUAjMakonyCy9mq6TwG+k62emef+9r9EvbmXWhTA7ayAIfrgFhwmoKytZFFuSV9R5D
REaTT/zjHCmn3KRiOfRHSChvOmLhh5vZKUyQUnKOl9bedBKG+6l/pxOq0YFbDUpjVt5lB6VCAKBK
WfOlxfT9lv4O9ZS3en4l4+KdCyhYi8qg1h4U36LRlGG1Bkj03hQFu77WFB/uQAkkHVJdR6FPMmxb
obcvHF+cjcHk4UxDoAo4A53NJLVPAJMjSR44N4+6BUvAnRWftL4cH51+7C+aGjawygePwMnc5aes
bFwbx4oZv2EI0SnTSZNpW4iYrUD3F8o5V8OKc0Duex8wGVk4hsgWZ2YN3hMU9PpFmQVcwZghLPK8
aWks+e7Se6SP5X25jPPtZbAfLiN+ycJIf5M6JMv4v16MAHTeZ9fJYg4Qi03A+XIMACUC+J2SZ0fm
rHiEIg4l6Ze7oFyMBoh2i+kAjs+XB4HT82JJmH41KJiLWQGVaPiMFwODu1gZ2sXUAGbke7bYHORi
eEBVvyRLX3DPwgzhFPpwEy0GCVqkUbIX04Ra7BP2YqRoF0tFupgr+MUeuPiFaxcG11ZLsWDkX26M
f1Wfsku6+e9UH5Nhz1+pPvvX8TVJfgge//olv4k+YJ6goRKLdxFIkXkd3HO/0xAd/ReGA2ASBc6f
JTn/h+hjGHAScdohzmApdPDt/iECCcCrus9RyzDxUS6O3n+iAv3UiGiR4PBwmfNrOVgyieT+JAKR
5clVakfGnWSYyJ5D2+S8AltesRHmKMi1haeAAob2neZs4z6OM+3M4WLelZY2w2ZPoGjkcsIkQgvZ
CP5LBJ2vAeabhvpF6jrfh8cR1502VMlN2oIbXlFsilofY3DoLXCGXyYDQ9OnG9bocf1lW6iMOTsv
FWl7P4I1Hwut/14qTbU0TY3WSWMzhiGY00sfy2589aN6fnXNeE44U/GyBXE0cO1ts1ZtuQE3R3vW
6jcQTOlrF40z4DYkbgYW88vcqjaA3Jq5XIpV931oI8H9JbcOEXnY2yh2mP5qSbKqGFo8LKpPtv7T
8/L/MZCai3/yPw78r7dg8d/yrurQksXP1Z+Fsiw4i5hxVEtLlW329qY2JiAUfjUBaDaNpoMMZBT+
TeXWxmU5GvxpteNV8EsyndtjnM4bF8n84Kt+uFKhHV8bOAo/gHNpT2Vjy3M8I0zYSZpecaHGx+8t
N3mu1N4uiilw6KVZnTyvfehyk+hNDWcvGqG6xcYOhvtH2jjN21//0f6Ptln+aEsHRL0onciq1n95
/2vswVGoU6oHGyl8Ecu7H1UVQBPDmm40V28PfWq2hyIdQdvHnB7hGnZqK9lNqPSY9Lc6E4v4Yo/T
KSqt7DhWpn0XzvxbQ97vu1FX4iKiS/wU9w4VAFFDI5sXPiLGGMS0kUqyEtS8k+X6PgEjvIu1Vttl
jMzXc4UrUukFz7TZ6cOFrsyP0ukvx9YQe8hq9n6mL4MpAtGBZJqzzWRTWqCjMjCYecnprTpaVjW+
JzFIb2omx/ea9frgznm7b+l/oB6OA2k99NsuGaczH8rs2h00PkyS/FhmfugME3AohK0j1xnlIBdU
7hRBwq2jXycJrrOKGdJOV7RNGAnqjFsyI59K3qVVVybpVREvc0cvN55m7MjfPVpL8WxgVCXQYfvN
nvmV2JaxlHvmaMlF3nX61VdlnVeK4crmpNJxZaeIYtPEKt3P2Gv9gG5z46wl3XSSneAFNRbRS3nU
ZtjLZ1PLFLUYo3yyYtm8+cwGLy2r9QMdpezvYBs/RVZ0rsC0N3EiFiaYacNfDMt/Eq5BkOK0Glzt
HHe6usWSUe40IVHRptFbty6tLeRqeHbaSr3jj8O52sl6DogrxR/wwKbr2jHCY9PpzZPbWPU6j3N9
13j184Rhc930TvFQNHyXbGhtLJiDySiL9/6yChla6x32MWlHE+UMlXGedO4HK3fmT517MGOkOJKA
5WreDmQClgW1AiNl153Y2J1mbBIUdb7nNEzXlFao26/Htk4xoCWJM1+1DcUJoq7Czyr39GdPK+ST
j3H+qaSjjtKQhDaFAj9fDLqwTN5KPdvBx6R3iTaOHlJb3+N2nVXmbjIvBlCkN0hlf/3R/YqM/me9
AnOAJvqVSXKcpb7cXT7af3r5x4aGgEi1+Ija2tG4PbtiNbeNdpcqn79ApAa37EZqAPUS6HH2VPv1
FRigeNp5esL2YvIZRBTKm/DoZUP9mg0OTmWfI1HEPa8NX5Ct+GMWzffQJL22/ed/gLVsrxDq2Zdx
Hf74B5Qqk9AfmTLkDhVCUyqm66aOIOU5IWNmWbLOhM3IemE4LDFlTDsPlSj1qx7q9oUYnRBHVUtV
jDFXr+bkiktnxLkQGzh8tjB8w/vcbZgdxmXEjfSvf/ev/finF99yITRDBKB6CILAj787CnICm2i0
z1Vv4+capQw/eZpDb99iiXwUFGtepZOcTrk7lLsOOwOjjbJ0Dl6dDEdM3hRgoEkecnvEJeA22n3n
FLhARqvjhNv05Ul5Mrnk+jHdjNAYGSfLUX4ObBO8RYn1JsOxP+hKefiSF2daj/+1JAznAqtMsX9N
i+DZYd57MrCt7jUP7xCdjrS6AJXY5tKMtjW8rhd8pZQNjkPI2TuG0lu6JaA3w5i+i0iyXhmFRT2h
rA2xUWbtb80qe8O3tJexWTbwyer6kFsoXqXLR50zwXTz9dELfS0CT6bFkLRoHLzp0c8guLbGmesT
UnmRUsSBbBR/6LVU25RapxeevOG7lRfLCrK8NKkbHkGtqCsLYDudfwUrX72EKgFEZvd6DY+Tq5mT
PLtF+m5W+CqaKJ4O2WjIoF2EQQ0L0CUGAbm2EWSvU5wY5d88CBwSead/eBLIBnJmINAFFpvj4E8h
VtZqCmeyoTlzK+/cYMbRBOpsWZvzcUISIVQRuHQrQxhWcbTlKFa/OlifGQOxJlEyJw+x1rjrOE9z
jFVIdPh89SQLBhwuC3Kt3HZUs/JxFa7+No96/sDy370ZXPa/94lraWsqwQoXE7CHv7DkOHY1lJ29
gUQ28xxYpYlF18zDfJuLEOuBr4p+73FzWs+qdg9YWx/Q2+GGubiIAagayQ4zpnaLEjJjLe71/gMz
L0tkVpIXqTBnTUKR2eVTu3fzZDlyLu8rjojuSeIusLWMocpkJGrjm/OTqOtyjZkQKJw+x8UKyaHc
+ZHFw5oa0goc2vveCecV63YYsmPFOH1PAynFtkgfzU4hG1VXAAEtjCB9Fj+yDySPUksJRKp6NGmT
Sor0STJiYMqRNU60jzm3ML03WQ3wh0Dg03xXnLVhXA44mIOOujexVcnCWbc41yMAxRQmMX+hX4aU
CUteXi1OGjm2/HvY9YsZISZhFGD/tKx1TqfNfRR1Erioxa6jRGq+xWZIujoiq55daPBtOP748y0W
rErbKLSYtyKvWFe7piAJwMquB1qpBNjRMTvOPAjI/yODMM2aY9RGItNLeSjR8lnv1S1xiZB5iptO
55az5Z4ebD9aSanUp+Fk3gGHpQYCs8ioakHYhaDXqnFD3w59yJTiQE0mu7uCmsxTmDScMlcTccqO
HhwusnWor7Fz5Z+0RZ25OtPfbHNsDbGuuSXSYVZcu7Rl3xgwjsGMEileSX9Wt18r6r9+hr+72XIG
Z+f+I+r2X34G4AyvP9xrf/2C3+61vv7LYvb78jEsxKzf7rS+8wuQCYedFeIEGJXl8sxdcXEvWOYv
i9UAwQxwwBIOxU3xm7GB/kBcD8sqxofOgo3xjxpDcCL9tDT6gCEAPhnLAgm16yu6/qcTylx03VC6
CabVppgutFTiL8+M7DyZdvZRlIM6oF1ZLtMyO4pW2Rxm16ZZtC9p6tCFEbpSuxGRi/YU1/NwY5ld
+Jgpkh4XDc2x73EHLf5QNdSKBWHZm1qAIwxVV4T+JoTS8Djb3XjbM1OHa0iDF+7x1Ms/hmG2L4em
9x5jNOgW51pLVUBHVnmGlwgulJvCISavdBjsId+kHOIBwJe+zRGkMJ0PBo3591J3DxEOu+vUnwZc
kY11plunV+t+qMPPzlTFKdKGqwwsLbENLgMvChPiq8V5+WliHBAYs4w/GTLX6LWRzbS8ndwbHIR+
sZ5mU96gBUxXym0Bc/kcwz7dQtNuqxKwx8odiuh60AxYPtYSWI6kJ5IVB1jrkot1BoEmVQIAzAgS
V5Fb3+dOKDdMpeIXSvMYx5le4e2kS2CW7nC6FWZBBKK3+4NdAQbaJ2Me7ZgEeEeqYIadXk21uVZF
4dwVcYTHmLBo7q5mVkQMdrj+sO1D+acewar8j1nodA5wMXMh5OdDf+H4bRcYYdYc6U6nPEsKfP5G
VSH6N5N/sSzAK5u5GbuIX3vXuKaJu2EW78+DWzT7iOVwj8VXvsVa6HWBn7COBhYx5bsmH7sjGR4t
qLDp3VZ+zoBQq8v8JMDD6vjiVHriMF8hUtvu8Jz3zMOc3uq8C1RMwJCxmqfFcuf6Rwo0wg677ZjS
g1i2J1DaZCsnOgdXMLbhHo8T/lNOzd2xSwszXjnxFN14Xf1JjGbu93qnmoT+MLP6xI+ZWxhkVE4Y
1FLde9maDi1v4HwfcSOnB+4xzYYjerrkXJzhtRa+d+OM7bCm2Nve+prZurTnNOZWVD401Akqw0l1
MkofG53x+HCL4zBhpCAUG83OFUNyHil5uwHZP4v8g3eXswF1iy1V8sv+Dzf3kpPyXGG2cNwivI4k
SPdCVCA4rW4AvDpyLgV+9RB5/AxmS2vYA3eWnKjmLgFNBpxmhnIflmIZfYbFisZ2hxJLwz3OHYkh
fJMFH29y5dzZ8R1nI0ZDzP2U8VYbqddF0HQi3KZxtnTV0cHIdBkpNjKpnc/EhdH5UGx1gcmhss6I
0/t81O1LVVsh219LXZlezntnanjde/zN1A1Yc7guvZYn0Cob/Vqjotch09ebgdmGcKQZNRyNoi02
STq7JJj88bLHH78e6ajYNXbfdzQcqObCkU1/hNpcnOk3smjBqxx756QlfSG+vFUxH8ysSj+RwR+Q
vlZO7mUfXltZa2zoACfwHt5rvZFfc9RzA1lSAZRMtrgjM8Cq5cEUXvkSbJbupMwb6Ehg2hx5wWAw
Mx367AaQ9KNvtXkQkfZYaZW5T7vo7MBSx3wg0iBkqhekiT7Yq4mx2r5VDvjzzFle7Wq852oer/Vh
9g8ueBpgWA68eiM1zg7hjzXLE82FVmsfSAsWhJR8GLyRJfsr28/0TTOl0+UMC/fJzC2LM7SdrgG8
5TSRxfHR7Tv3HjGrv6hHJ59YpCRriluxdgD7DbV3Hesp+cosUiedCBOU1Ci9UQNrYwaSd1+hpu17
zWcUIjR/2kQymrahoaBTlXoRkE0i/Z9kzXXRY3Fx28K7yFrjFR0UT1fELGMKySugknQbmg3wQZi8
KLf4e7NNqOgUBVue82obZsoH1dN8/z0hqctrbg7M+JKJtC1n7vIyYVx0SqUHGlfn/jiUmdoVTMY3
usexNLXcfttKr3huCDbfxB36Jc2hZfec0vJi2D3Q92wqT2KAmjXnkX4PSSr/lLPVvbgisu7cZipv
qe6MNrNo9G1eW/3VoDpKV3VLYt7INHApHpSywIyT/i6xzOroxdJ8Nems35tmM15ORlNeeaKWzCFs
cZLSJqzaMTaWxTjfRaJYyqI0kZCD8btL3Q+HS2kDT9VjOw2GVGbwmT2WzDw6CR97esJVA2G1dz0m
op6L2c6MFgCOQbt6F6ujntc4ubO0AJKahw8xrO8YLcOW3+bEwByvtCG5NIZM7pljNwyoxPRWAFYM
uP6pe3MwSRaEqdsyHku6aOU28gHgv3GpqDW5VGPFBDJ39JTnrYnPttOLO4QiY6uqtMYs2HQgiOYu
fqqbWmJAcFCbZbV0FC6rPTv69BoTO7jH87Z0m1LusxlHE1a0YSnMaH2HNb277Xoml8T0TNF1z3rj
+EwrZ4fqTP15xtlY7unOaJMnlJ/FsdNVTs9OlOkw3VUVQwkv6QnY9ILyjdkcJixY+qQ+vG5wNmE2
l1weE5bgGFDowGh4DFdRPPe7US/ux4krHUk0ItqAqQ+8lfkax3N+a9Zzt7ZL99hHWr1uMBb/6/f9
XxVtA1ZYrtT/8/n4go7SV/nDCfnXL/n9hAwhluo819aZsFi+ITil/j750b+6tA2Ouwtt8kvF+f2U
DOnpd7svxXw+vUrLqMfhdIcC8E969KwFCvFnwcBHLdXJm4mFzWg4PxMuGwg7eRpNzkVh1J4I4PII
bJli5MMR9FKruwYEkwoheZGbqcLrqpzZgltbp8x4rTqeyrucohKtOEqoBe200dBVrHDvhTzRQW8O
cLzdJlckImMAbu62aIfCGq87fPFIE7PhcjrA5QOVf9tJGrEvB6uR71k03jIHd8NAGJobWLHjbnOK
U/AaN9EasWW+0zzFlVV1uLiChl4OvVmxHqZqZ4h2SblPIif+K/VWW7ktVst93nh9c8NUJbtrm9B/
kbkyqTdh0xV8yIa0viD8GpMSn/1nDZJdxY+YHbWZELySXU2MCO1/LosNlhvvlDWl89JwS11rfjV+
SwaLHcfu3G3Vz8xgALHjOyaIyN5uAlRZdZWGTUIV+SGlYeWbI+3m2ZCmUWE8Tfz3yvfe82m+JqIE
O2DIsFDzj/Bq6B2TmGui70FxiE2Xmn4wmQwDGA37zW2fElkL9HmG8DXitFpxCPcLuocrlkQrBPc1
CnvYIxQXQCl7+YiuEB6Mdh53SrnzrS+N+cjG2CAqkFPQViEL9h71J/ngebBv0wzDw2aoDO1EyYYH
hMtBbasmccllqbyPlcsRHDrFDVusGwzw4jkPe51xZdmD8aQxH8Os0RjmqbKipQyR43Lhuu5hSIRi
xmDPwzrpaYkVBo2C6HN0JtAutjVHhny5lVLuiGSlvmlzUW+9JNd2gOLVwUL/eNcLwz3EtFfcKX0O
r5l3V5cVoZRiZyn4clOvHLDC22mwOmSJ1e//22XcI+IrzTYYbdJhW3zZcAafVO0xrSVRsyOptjEH
SQeCJPW3RqudAc1DwKdHA0FMbZAHhf7+r+Lwv5qlc+lndfuLFZWFuX/P5h/X1K8v+m1N9SgDdInD
2/4iEhj/0R08/xcwjcsyu0Bqljn7H7qD6f8iIO4KXdfp8FwQ339eYRE1WBdt5FWYbv9Md/gZIQtE
G3os2EjkB+ZTxs+sTZOi7taDB3QcBCeegPmVezsSeeIZL0GMgqo8Dvpbqo3ToW4s6hVwkPgYvoZu
37rFsDOpddjplJ3ov+7h/zNB1vhJEeFX449jJ9Lhc1oCDtqPY4NJ2rOdQUc7uAQCqpPPQfzkKQw4
KxZJO1uJHrOxsDRrk7QE3yPT50Y70MXChSn88MpS3EoSKU27qWe3cJ8UdabXc9yMHQu2FC8FLA+Y
FPlQgy7AHUSikNSofiqAw0htbTmd5u2x4Km1pWdlF68FOJYMhA2Fiu1DDHaGo5PGtDfw7bw5e4RN
5zUnMbOgA7X0j8QVBKakOd1M1J+zusfYS/3RM29IjfUPfkXCdGwbaqxZwXNStmPavBXo2XjcyAVz
cWupvmEiy1XcoxNEbMFzxfmRTqscyAQBdIZyWHlv8RxhtonGbdnCdAkjbdcmqj02USp2fW/K90SP
25MPcmntpPIC4Nmxrhx575YJzAQf650r+45yGdLSk0Y3NaRbVtzcT53rBuYVaed4q+Fx4A7Ti+qs
Wf6LbqZypSW0e61VlsfPjHNqd6X39nilRZV2q/rMn1DJZ7kZk2G6jFx1B6YkP7UzuEyQgCV5xNER
0dbLNOutlRTt+HUsVxO5b4g1gF2cs+5l9Xmgm4mcnlfc2INymUKbxD6vuNZI8yGNWvoOGaqflGo2
XHSNLbTR8X7W9YkhmFkeJqe2d/RHlNva7eCTidbpA4mEsUxvxH4yQea6ytdWptLh1+g16UTVjYFo
IueWV725oBCv3aY4Mo4Rs92jLxzvGAs9B5xV6vkzU1J5X7lcfJtR4ALLeg25RSbq2iyN6dIcdPcj
cmNna4GD3jCjxeJhEKAFoNJujKTqaFuMB2sLloGiljqr49eMx55JXTsFHU/aSrHqn3WXpgaGa8OF
Pcp+k1uJv7OaON/QpVUSBKJ8DpapyXi5AImmK2MVtUn8/9g7s+W2kW3b/sr9AVSgy0zglQR7Ur1k
SS8ISbbR9z2+/gy4qva2Xee4dt3n/aKoCJdIEQQyc60155jc0kh7/e1AiTKt58qWz4IXWWtjyl7q
uN2GmBvjzQzikNyjafqy6MkvFQYHzxnHem+Xdo+LiQ7GCzsxqhNfhcbB7GVcexB5p3A9twpYBzsw
skglmsZZmVWmzDXVaEoTiL6+lwZpMK9kg69cjA32DKLgW5z2tXFyMTUL9OJ6eujVDJo2M9LwHFAj
w7oiP9ECPj6v7X7phfUkHWKSgH3k+PZHRjYUUTrpUD/MQ5mfF0s4l2+ukgt5wD6jN5fMNidani4I
HfYq4LzR76i5LcLqWpxFCuek2KmkkAcwA49uOMzvikiBjT809sHF3rCiIUaPsTQIv2MlHF6QeDr1
Ch3IpK+yYM4NL4nqxF2zKw8TQUS1es0BQXWegB5BSgyk3v7Kykr7wBQIHR5piIo8qb4Ns/NU0NxZ
uVPfHwpMqbhlWUSgC9L6usbpLfEOR4F53aT2cCtrZLAo+8OeI2nepNfIL4jDMh0YYhSRhUZdbkCq
KOl5XEmWg1MWkkiz6vw0e+IgVKE0tFqYQOixL4yJq7OGjLnxlFXp0F/i4kFxhEo9o4tsTy/4d8k9
CqDXmMJjP4v6MphheBOZQ/JYZgx0HBQ5FMtd5mXlQNVeFiy+okmSjzhg3kIvL8rRTFm1vGmiKdWe
8WrNw3qsKvfOtAYn2iiddD2CmWpZb209c7/UM1yYKTOGl4C4vnU/Gf0d9hGUHyidZ01qwJq6Itzr
ZtzrKwKk7VPoYhJTAw4vuGVzvPINGd6SyW1+KvosulPTmBn7pm6CG9u2S5SVGJfTtcno7rVg9Jit
bJTOAvMfmlQf4/NbWLkVolk4v5cWhhHBUTgEibG2HKzgCZU4Iq5WS3AtNLwdSYb9V9Z3987VADNU
irQ1SK+8ReDq89lmbd7Gk4UpODHHTTWIasPaMB5imKzPGIQNfnDTsc7zkCdo/wFBYMJedYvziMQ2
k3aWqNTZCCBlINcwsRDrjUFU4DhQT/f0PU6tI+W3r42hdXjKqCZo+1l8yN5QmyaUH7GlD97g2CWT
79F6ioy2PMQUCzcuWQW8a/ZhVo3LjShIpB618gywgCVHpOdgcvyPsUGhheN+JYWGf8DINM/RgY2U
pR1fTYKIXpvCgV+YR/Ma7QDf6RA5w5XoEFSYZmd60FhMIAL8AFOuvcZDUt3WKG5PtqjslGF5mL9A
C+w/eittTglmUq/OinG3nEveUy0pPrhLBXHdJHuwdOCxczYT2NFzQ+JkiLXGqk+WU40NxolQ4cpp
ZmUDhdMm20N54FrbqcY25Y1zpz/JuG3zTSWr5N1ugbRvJpf8JBp9AV7GuNGYAbdpm5EVGqqBWtpJ
512ZRL22JpCqfgEvkzxRFPN1kaBnx/21xlDzbtLlfTL6YhfHGTpkC8PkjEkjtC5NNBAFsZTt134C
U4ojVvE6FX67bbGte0Wr833hwQKWAVUmf7VElfGaUf/ZJHNhMZ7YyyZaZxenaoxzw3LGU9RMEA/w
qfSASnSS3FOH0K6VUmbyxoDrpdEMDE6TYdlrbH/lMXYIUaLJ7mi02nGThmvE/HgltKLK7kjnba+K
OJ5ubWlE92Pa6xa8cJi6qxpWFTK75i5wF8KDcMSFoNfQGwsesXPERE147tg0izE0srAQZTZWz8Xb
5dNI/hjisXp3XETc0F8096jshrhOpmDEGGdx4dIFnFub0IR6PjixVAXawU6e20yf7VVJ3jrZt9qM
/1HFcX+ujFkg7mYdidc1MAcUnG5cfzJjNWm3vWVn9q5j00fPVczAY7gH/I1bpPLYxzU7gQ3pptoT
jWuP3jj4ITlpCvQMCknLuYeWbntFpUgntpmunJw6YaENXYsMw0Km8aUOp2QkX0NlV3HujE81atI7
wxrUa4URgexMIFirBOXiB6597eigUcl3VVMzINOCDORKaMxsGQBSu12UlcYNQrQwOyJvca8x7ZFj
nOt2hAs/0A9wolN9nWPEWTUWqFVv7DAJtSfpTCaDoP+Wdf9JWWdSXFm/KusIiCMwPvthmPzHL/27
VWZbhMMLVFnL7NZlNPyvVplFBpOUCtL/77b5fxd2avkX4L5/lIJ/ts2s33haEKZR6dDDEsr5J20z
IWj6fd82o160UFoBW+cvMKxv1vzv5W51D99rlGwVS46aB7ds24Z9u7Wy1rmFthkWB7YU9umWiRz2
R87E2mPYivgzYasmQJhRq8s5X2cZ4UA7rWMjf+gAIJ+cwI3im5ZGFCSOSL0IREIchskNbYcYVL6W
1F6lR1F2RISSbGXi9l7bx/k5LiuteMnDsrj05G8zV5iMXQALkYUMEdqWda12X/qIrXbv6CGLT1tN
8rkfcPLecOpTniqi8BwTd2JvLNkz6kE/7URvfauFz10NKWZf1EWCUAtVCquI0BlQbLU0w/7X/d7M
y9iZrOEq/b3R53zr+hVNw8cNR45uaw6yMa3B9vdGYfZ72zAXNpnBK6Dfrik8JgWMBJ3fO45+yvVk
fjJlHd1IckTYabu+R8ltfOvAYM5f2jFJGAmaM0neCKTgeVwQqZThnyIgU3Y562bumIghR0BW2HVD
h1O64cHfoQpKZB/k5Rq6ixmqZOXEHcecz7NPsDqDjzYLJuH1QREh5qQyCHYmu1B9peC+HTCO1DeY
e4mzZEi6wpVU43kKc/RTWk/WQmneJ5gQo5XV6BxBjHy4pbwVW+kuqnTSdjaEh6brKZlAeBZNBbQp
S87spNauwDx4IO+12yV5X8HIygu5wnHaHZye3aoLk22WkZlgAb67FiY2lj6ETy5tcnTsVixhmkGx
b2bXv60zPFJ+rsHiT3yEh8xTSvhF8jEpMvxaQdXcDGGvbtMy6V/CjOyFwDXA0pbheMv9UGwnFPpP
aPn9m9QEk0XMK7EMQ9dB4VFs6SB01RWNA/8pLEdrP4ZS4wi3JGY3teZuEQBaZx8F5U6LNeyKhqqT
6amsSGQlX1o+VtLI7xsQT8Yq80PUACKurHENcAU4VzHN8yGvaVqvQAgyIuny9jCMc70b0iTA/1ZY
J5eCtVwZpRgebNdAl+Ygq469jtHhV2OwJXAINS+TxiLPN4lZgGegkXRD+U5K8iAeYrRuJNxjzMJ6
yUmQXE+saxHBrCu/7vrrLgjMkzGOxZ42U7dqY8yx4Iwa7A+pzJ/qBu1W76vynfP7J6Oq+3WbOs6R
bzrDhcwBYWpK5zJP6XjryyY85vZYP1Dmzs9MgLNsybA3P+Ki1k9UmZQuVWWp45CO7taOyy890Jq9
Iaib8UXgKcRPeo8ZtXtmhJt+mjBbfrKGNhJrUTnJpwodFpIWnjCptfUOnb0JGGJot1EpT0PBkByh
Z7qLa2u6zt1cHIexgQsBGo/cLH5XuzbiZeQm5hiBrtSjG2LKRhoW5VivyWgCbGYsMCPhjHCbWvJv
YU5Om2IgoYGoas7FKRpxpdJwHWg6WMpmOBYwzTxrEuaTTcr2davVj3RO7uNSU59HUVCG491joCoG
i9LeLOf4QdWxzUF7IgGotUsinHHNAlM4uHajLhP9HB6NrrmfUyf1RK0XH7LTHWxagAMtPGbv1VAg
NjUAjiIoGcpTEAf2YwDcZw1L3eT4nFUTCSNucLFNo3tphYbSJg0W5ywBoLCsGO2NNVpPaHMNg9Iv
KY7GddNXZyyeRNai6/XCvrOeTVTde0tTpoO8ZZjO5lg6np3IoVm1ranxxNmhfmVUI9VjYXAOZa5T
3JL52RAa1RouGrnRuOobkEOr1GeuvgqRfIx7M2zHO/BamPwZg1j3fes778mQYTLtog5mlZNCMaCZ
NN3ZyFDORZ+Lt47E8BNEaRwiE/IG/teFOBFg3yWFg8kgHQxbv9BGNR4mQ2uuFPHGEwWfNXiGJRaF
cxQeUAIzQignAxStYRZXTE0SblFRrFt9/KjY8+5QOk+HAGfKmhdlah77zUEkpbtrK3s8a60ZAQ0o
nQ/Y0uJrodmfo7IyzwYMzHY9VdiWOVVuqjoG/ZBpyQUli3NxrSQ5k5si41U8f4S6iS9Wp7lhj+Nj
odf3YzXra8eoQ06ISKijTobYMg2x06PZva0MstI1aYaUMM3Q7AMtvEqTPoCfEsHyzmvjU1QJexeT
f7Plef8Am+LcVWYzrOFTFw+BMlhBkDIfQU5lm7r2RXoRsEzXosn7S5HrwZ7u7BStZCaXjEKjuOXO
zbxcd4cbAG31Z4ojYE5maeBUTG3nKaCsOPIXTp5J62RdiJKjdZqI7CbzNbFN0YgT0ANRQm90hK+N
Hp21OlAIu/Ji13Y4OuxubF/Mug49gmtxN6rktW2M97gqGX2zPZ77IQuQgHDiv7GdChFMU0AAz0Jz
PVlj89Ww+oSZ8tTdx7oUm94e8AEHTrK1nYI02xpey+L8vZK6IuHRtZg9YyO47oPYMjZI9gEQ22bm
rLU6JKShO9URhEORD++1bqevRLuScT8gP8lgEmFgp4HKsvcaOumXOomag6Wx3euAZLxK8F8+aVSr
SQi5xwOpH/Q4hR0XGebWbCNGeKUWf7hoHFg7Q23XilzDP++nt+TkWEeziSO4CXF16DiQbDBKuHvL
Lho4jZy8NBBdO6Qs/SnKCnB86Yg+qjU0zUNu3EIVLPqNpZr8oxUDFnI7fcASaqy7KZT7obcqACQX
lPPlPrcziv/SNbdg6j4qvbztOoejQ5QvoTPzjiVao0+hPRuRPa3CUEYL3YUTRkqnM9ELUmTrW3B4
O7dBJgx2a6VnIMrhqTI8QoAbF6gB87p0VhXyxJWMcgz1SFsARwRb304vFpq6O7cZh10qO3dvT3Hg
YVq9pdN9M9Fp3FK3EeNcaDBWUwZ3kFRojoFWatqy8NoZAQnhPw6O5M7Y5b1FBasp6xoPMQoDV1MP
rQ3ydo79gm668aXypbYRU4yAhpD2lRnRp+l92iWLHOEW1AAalmyqNkrj9isaDcVTn99KrXfYjOHr
9oKpKSK57jDSA9jHeaCtAqw/x6ydbtNIvNq+evxvLfUf1VJYmrAH/t8jsqsvw/+7fBmjj+L7IRll
0/Jrf1RTOKMojCjbl3m/JOSRWdi/qin3N11YUrf/nKH9WE0RiOUyKmIsa30nz7WM3ywGaBLpgKu+
FWH/qKKimPu+oCJIgrenw2FTa4Ef+0ukWWyn8xDk8bk2u2h6swsb4UBuK6oRPXQ5ndBfqYd42kdW
0WQaLMuwFJg0hUJfAzxzJ7Vm+lxbzH/X5DQIEPtTP5/GXKovVZ0qL5JK1nO1z1sg0ZjeknSY7HuN
+gzGB/o3k/wAqrMczZk+BY6iaiNPPHSvgdi26rYvut6wNqUEzDzdWwyC2rUcCJF5Sa0BTOdqtjWO
CTXDJNLeI1IgiANTUG/6TGC9WgUz2q3wTGFVlc59aKq5GBDHOha4PrIlWiqXOC+z5gGMsCQGO7at
VGfjUu3c7fKyd8xsDWYx108RDk4oKnr1gZSy3qqqnG6EmeZqPU9DzK/KSZtfS0TB0eW/D+B/8gAa
LrGCv3oAz0WHy+4t/6Gb8cdv/Tmkdn5DrUPHAKH7782Jfz1/rv2bbiuH6EdH8sii7f7388dDazJB
diWNi6XhgDj/j46GyQu6jMER1Jt4hMnc+yfP3xJa/f3zZxh0K5HG089g7E3PZfn379TxhKYMHeiU
+iDowjleHGvGnR5WM8SLqNwWVey0mDPw/DSa8h8wANeAeHL/qNURYQ4MM9DNY3ordJnv4J/0S4Mc
ar7D8PHB4b72qNMIDyr01qV6j6E35ThE48VBCSI1fbIxNG/KxYlG485HgGuHowdZqgeIhpTXCPR6
wLmmzXuaqvK+y7u/c5D+pITiCiymelzHpsU1JarqxysQM3li6o6DjLnZeINK3SVnGMOn2bbL5+Lv
/u4WufldY/V9RhC6hJ+uOCUjsTQ2azGnpJ/T3EwNcXqQJOVh0PANjkH6vuhuF0fvH2q9/3PS/6Ot
WiyfTFks4KjGBDqJv4ReI1ycGVWkGBwYZJv0ohmLCW3n4BK6783U3k1h7N/944+nwGQhfuBmcggE
/Oly6hywM0ZpB07rE6MqMMdwa0wlvG4UODv/+bsJ5BrOgk2QBFL/+G6B6wxRnsVQ7/VBJJe8Ji1h
lBgWCJFxH379Xj/nLC7X011aiA5mdRdSw09vNiZBGmaJHh2qcEwReYcIE7yqygrPqQ0MCFM4Xndo
E84DVrz9THBduQGV93chTH+9gRbbLfFSOvIW7J8/3bCp0Sg6Y4y/qg60scfUogH65vsPriwxjP36
Q//1HhI6JZX5LQAVMuhPkaM1U3+rrWV8KI15vi2cuvFajSe4DMskPFA8INhWOc2Jv3nf/+1DKmkQ
dyEl+h79p3UpCWLYxhI8bj5UPRNGvs3B6gaOqVEX/7P3siFeoOdfREF8vQYEgh9vIjvSBqMP3egQ
IU7wICbREiz1ejoF8Lgef309l9f6Tnf57b0EjmmM/Eq3OfP8+F5x1jJwZRB1mKd5MLyC0ccxjaze
8H79Pj9rfJbPxNkOcxWLDLer+eP7dJJelSzGCHcgxE9GMwxHV/ZE9eH3lrgPaSW3qxHiMrUFahjQ
bVkQ/n5u+E/Xn+Wz4hphoTMk7i/953uHSXNCBd7yNxCcyLQfAh/nIS24+NaUHSlLmc1La/obIsC3
S/jTJTZZgqS04JmYxHT8+NH7QDKq8lV0CB3f+lTHMjsyOJiuSjSTu9oq4dq1WjHil57GgCJ1IOjq
MMh8/IypqoJtgv/pCGXR3weLvtWPfH7MsXb762/of/s7BV/MEqXm4k37WYKbCMsfZqVpe3zp8n2a
Orte95S5fEWpHCTiTebJqynWlGKkOCQXvTcnGpugpA5dUtgnt3X9w0jv/crVZKO2sg+LGLyuq/rd
r//Wv961DrF2Fvpj8l3lX9TCNPNQNaRDdMhcHW5XAlg6YRDbtJtfv89PTz13DNRAvjJGqg4/f94b
Iw1/vq81EXZEcAhutDiu86QQJ/Sk4v7X7/Xzcv7tzZSiwllM08QX/7S0TU4jGnuMWc7BunmB4/ce
tgTY6DwquEQW/sA4TCeD8IYXLcuDHfPZ9m8urKGL5Un88XYluxookEvkvMWf89OuktZ01nkyiNPq
hno6qNRkMW3d0SoPAQOdWyTJ+rtYSBKklS4m4DIkHSciq86hMwWEAEKaf3S7brrBnAFLoalisk+q
tO2itZlk8yUNG2yH2O7v5tTyv/Zjlz45UzpfcB1CGHOrWi4ekgSzkiNOfa2z4OL7MO/Ascl7GZb6
voVUcw5zUAyeXkbag6aG+XYKfJJLUtQz11mtt2+pD7h2hjd/QUDOxN8dc/8r0AFRHvOswkmT40vc
z41hN+i+iMKhSV8vZ4Qiscmfr0z7LXR94yPvMutxwJZYkQj/LcMC4/XXtG/twcva0Qo3DXk2l8Di
yaZcDDyj7qP3LmTxLghx/4pMzjHXecaxkc6h7gTrIXKDbquH0t7RDuUwlCviABzVmZuc1uCLUw1g
tjA7cb/x9AfkTxUub1+WINEcs2Ht1JtOvcxA8rwxoYeslt9tmNpfmBVZ9qaKBjzzKkq1B7ewpgv7
TPpUVdNw/e3y+hJ0jZmH+m1pVSEG85l2+QGTtKTTRbDUJQncrNtU4HuQzX1brejinep2ZoVyCHt4
zYuEOxJ0L6btNDXmPY1qrt0kHHB/ta6HD/YY2Z860G0axFo9v7ESUy3uIl5ngHN9kW0JNLBSEc08
d1gGHfUU7Fxs7kSwwau6jwPLenTyvjZXmsm1zeC6vKdBZm5ptdpvaGZoRfPQ0DX2owyq9oBqZ90m
9Xij99V4HU0orD1lG9FrKluWptkAQjHRfdtYy32YDQWQjw732XoKyeXw5tHgAGNkxbyFuMi9xIRt
vgQDCUArn9JrYo7ag5IRGirYOeOc04ULvCXmAyBpiwfc8A032EbHYf8WDoGOcNTh7oWeN97UPt7a
fRdSMUhRaA8S5x/fY2BPl0BL42PipBt3RnWEcWG8huVYbdsY6SLT02JTQQwnvayocc+H0UF36vyE
EnTh0qaRJ81GvxhWPh+7Spd7Zhj+Q9CqTWEjdqpknlwm3o3gJ6Gus1ntkohgiwrYKK3r2HpxHB67
kjQvvZhwiyaAA3VtnFFQmebaYAi8dcciW9t1niZrrqr55Eb9dRTk0zE23G0YYsvEWFscmZ8jHdU6
Zg7Z4AId5GOlCXG7YZKk3tTDmjMXMnAr7JcaAe0lyKLremyXdBCQoz2JRcg9TACWVfQofcnwqinN
U0r8gU5eBeOKfNglLgMSiNaLV1WXiPnBXEZueNeE0ztc8bey05pNDA/XmyTuRRMBzUHTnecKZSIt
bKtk2jk67Gpdab5mln2cLYeILjO6optKmqMtH/rePxW5Cp5bLB6bkACOY5hmLMD2ckbKzOlKRpZ1
aSGM3hrQKY5aT7IbOcHnRFWTA8I9i1Xjwg+vzKD5gkO13E9GEXdwF3ufZL7Aio9GYRfGytcCde5E
yh9UpLaFuH8y50cx29Z2HFK/27S96Z5aw6iuOSjZoTeAr/ESBfGCDlDwiP5quJ8K8tVpj5bk+8FS
nC6Jmq2Nn+FWsZPW+RxnUQ3pUo6HsHIz3pRT9KUO9DtHDMOdGqZpY81dt1n2H1yVRdmHawYm2U3T
onBSPGnpAf01RwEzKfx1PXEWSRyUt0kumzXN+4ilKB/QV/nsCMx01L6MKX2wVCRexjFvSx4Kwh2m
00y5SzO7bvT2SaVz5Rmohq/sanYAi6eFE3staJR4ifXBz0ma0zaPE3Gjkw+9laoLPrVxMJysbiRJ
3h+O8dDp8KCcwX21IMv4K0EaBsHYrJOH3K3DI2ZCco3MwWn2c59xY8acHSgRUu2WWBm1yab6OS/w
NeoZpl9o2s7X1h6x5MrcMB/MTKhP4zC7804noBSK0oA3uug4j+VjtS8Z310RDChv0SVMa6soStD4
ldpTQbvwqwzSMEqjq7+UpuNsStqGgJ2si4LdSj5PPaRrhsVnRHE5R5hc7TqVurepX0Fy8i3foviP
Q5s2BaF5GthOKNupe+RLde9Hga2eTRhzd6719sc4682tajW6BlUOhLyoTM+R3ALYdsvVRILKblBa
upX4+TbIMm3wwU1xA67DYuJtxAc/rsyFzRN5VtYTW+Abu14Ibmw3v0jaB2s/c82bgBToPVJF6+wG
AQCBcgZrJiqDZKKh2KXE5WzTuXHeOqC7axaaat03KJbXTlvUEXNj4ezCPjdTgF/oXOEQB0+5PlpX
TE6La332OfaD85arEpQJyPdEK2yyg/t0lya5ehGwcx/4aMEJU6hTeD7zisOkudOXlnL83FpDd9va
2uiAZXbxBzCyYE+HqE6UYNGLKyr2hRCL7cfvjeKYGhOAk74tL0OcpTelFO2104zj3qqIT1tHrrPP
mPIfBodBEK4J8jYJ4bnEHf4jO+iz94UGytCldKtPdiAIH5Zx8tUVWUTCi0JfriEU2JRxWj8pkhQz
XnpTVwVaSFcQ7rZuIEW/6egryZvVGu0QlAuD1jHg+lYwlD3GPd2JEELmRQXWAtFFmyQzPwbNLTEr
lUDcMXsADQ+CiYFqV7wrI+/BCcVIN132QNRk824SmMJREbc3ht437zG6h2MMzSRLWQTqJCDgyVZV
Ih5bANuq+QCg4dgrgnnG8GtIFvq6jZo05MFuc8qkVvtayTC/jKI0r6JBdI9a4Pfvdh05L0Hn1gyq
mPGk3qjPDqNGAWBCAYfLs3yvSXs6Ih53SQ6WPfA3zLt6klXwAfqUSN5qkWEPibHmFIV7w5yU16YV
XQ2z8mEwpKPFX9WOezuP9Ys9RCku+YE9A10uLN8UtpjkdFmEEGFioiYMf+Eg1FnZeQycCpazaQ7u
HSs2QZ/CPkMXNbKNGHSHFkWKu8QazNpDBMhl6xKHsynZFHaWXrbHco66j5LaaJF6pl6uZVyF2ole
fXO5leko6ZcQ+GGOOKce91K3/CeUBtabZpYaKJpuOPvOFDyIfI7XBszq3WiP7iNRBT20ZlG/+qUd
cZzU3TV2gkcOxsBafanjI6/upAW0GOH/NLO8+qnPTZU96SLXV7qj3akemk+sctJAlLO1UU+v6hwz
MU77bDVyOPEU4Zsk3DFHdaixGaqB7Sb77p3M15C4XerkVRe2BVtlsMd3Z247OXxpZ8vdUcvb6woF
5BYSvlonmWQGmom1wcB2lYmF4O0ym0bTBKWZ21mPR+M0CdLhZgPEBi8cFp2zM6cqWRGvme6AeI33
FQPytdk5wQWo9VetRDNZzVm+kn1vHiMau5uGbtYxqqd07+q0B8yxBzdR1t2uhKj3niBYwM9us+tw
EDraXWFvGoIbybpuATq0Y3xOjHGXkDqwIs5hXFNUSzyJ4/WAxwpA5yj3ooY+pWeMEJsKwB6yBDaI
wr8ZjQbBeRpj8WsbgOlasSm1Yt4ZMkLSX7mv9UTQWz0hY2lRExDooB8ISb2FsvIWSXtbIIXgnOJe
5VkDXLl6GbL5ugPxhdf6ET3QhSWXhhEO8RMjoK9xFTwZrnunSKMqOU2v8zh9c/UIS2RCk1K17jua
m2Y914tlUTPEY5FGQOoL8310DQ5WoEs90lNh6tat55qoCroSO4UagAXIj6x3S0BldLVXQqMiCFBL
fZqt+WPso4OMSY2tAFUN68mdgk86jsMZW7eTHDEjkQM8TWAf0IAZ86avouexH5s9OUBnUT3qTt/h
cqrcTdhE98oKwr0i9xtAW989a2btbEYGUvueGubcdbW2xyKxPOaTfhRWpJ4lyaGoYyuSwZoQ0FtU
SdqjQ7yUE4CCx10BHWGjY7hYKFLAucmJ0eptmI13QO/cz+A6Ju2olSkNHVjejaPvzN4crBNSfmLA
VxXuCVRi9fJ6ZpWQJEDTGX4YiaTtIYBz4OIlSNCy09W0Y5LC49TYGg2W0VXCeQgGcqcgxsN6iLyG
XM9qRUR6s2gcKDkTFxIdgTgvTkA4ceNLHkDelRGDwNBRcxShkILeWlAWBdz2nUd4B6C6YJlpTEXn
v4CC1ja+VlFjFESBIPKC8Mce9+RU/nTRbEGVHClt0xLgo1/FmoBu3i5oqaxTLEtDE1vr3FiqEyMa
+y/xDEY0lpNx1o1k3hJ9C+2PVNiXINNocgfg+u6MRrQbKWoqEeTk+ntRDFJcUIouJa/bAhsPRdl8
Io2Co0OqSX1XGoDrONvz0prMtU1YUKCjNccvqAxFfYXc/VWmmelFNcc/JATljSDsOwGJcshLtNsz
W/7BTBo20sbyj1YoaApgdb44naJHsExqvr1fX9raZsIGc/AlLEvqBOg6gM+ev/0vrpOZd7qk7C8U
WFFFTMXehK/31mQtNdhYm3QJEHteD8RheBrFJrOeOZfI07iYuJ/FCn1otf3WKC7Rs63NEeEJujxQ
IFlU6isS0d2d5vInZiHUMaCL+U5movlURC0fIIp5RdaRGYshcbGErxvPRKDxrecJHFh/GOtDLXIS
S8clGFkL4bQlHRjYcprQfRCmdiCqzX8oBWVf1aOLXaN2qHYc1ajtuy4lt5qY6yEhaZ2uCM1LFoOO
HENfx9he2L0gesPXkeiF6OW1s1sE5RvNP9DsSUxH0ZlPbl03QGtSF0gie0cbkvAwF9s2GQb7nEIS
vRLGIE5FPDMhmwXNK39GCLLcdxogwW0f8w1Ycwt0t07n2xBdLGXSuGDRSAf2v2oo4Rcusj3fpt1y
TVJUl/hdl6h4SKGFAlAnaVKubYNkaTM3cpSjtOKaDkqhmsg8gPpDwhbw8q1kvH5p7SX2h4AUXhAN
6H1gutrGDXvikmDMea1CvzbmSn9GaTJvsVPUB5Uv/1q0XC2DnKNpbVhquvS8EKqf2hVeNWj6c2gI
OyZLNnF3UcN9H2ocrwHEgej71ngy4EN9nQ2bplLM3WTNvGg8asUbrcTc8tjO+8fWxFTuGsQq92QK
v/kh8N8J4x7SxJBH2LY6ZpNkbRz90ijeEtXgcENaZ62mpk91LBCpb9xRHPAJc/yuHSglJItrByPG
zs0j80zdUn9qySMgL0NPk2NXcJn6BlzrkJC6/u2BNZsk/JzNWflWORFvPXZNf0yJnj+0tFyJQXS0
5m0mUicgzPu2rfg9t46SE4vveyeaHshrROnRlh/ERrvwoYApN33tH/WWb6dtfR72kSfQ7yaXjkWO
bK7u282SG3CxaIFfygx6JcJUEAKznI1TGpjGdW5J/yjSJWmwpfIRXs5yuNORzJOPXPMVi+UuGEpa
cyjNaCmAngDESUhavRrcjrtEzfp7oMfQSqWjFRheEOwpFHrkkVCdYmdkfXRtrlQgA+2BLAD/qyKL
IEPrs9yDtT5x58HmO+KYQ4HnQMXea2qhDDuKso/0nf6LI6mT1xQY43NTROPr2DsLtpADeU0rtQw2
IccKdka4tmej6fMrQj+7h0gfnM9lb/tfo2LECi3CFFniwM5kR0O1nYSagJLBbzosYtiXWC6A06YG
rIRgnQa3l5bRnzTb/+L//g7/txC4v+ue/wX/d3mL8i/fi4yY6yy/8YfIQQInAXRvS8tkPvCDZUMZ
v2E0ZxzDOBrA90IH/BNuon5D4U+jH9g5Wwb03X9pHKADoooAlsIYGX3QIn/4B7CTn4cKTBMomHkd
ZlFY8eVP86AJdKrVoo0hMQZbGuK3Cwie767G38/0meUh8sBlwvGRPxklxY8jJ0ZIy+HQnfdkTKyS
2VlpE7nEkkv6L3XX/8e7LB/0O63G/7B3JkuSMlmWfpWW3pMCKCiw6I2NmJlPFj6GbxCPCA/meebp
+8MzOyXC3MRN/lr3okqkqrJCHQyUq/ee8x2YYsNgBqxiZa+18poP7435z8QJny7kZDxphbnB0Z0l
2glV4xGEfjn9+PoqUKDN/8qfIw/bxqBrMOTReTKgF5/crjpRisjvygpKa1b9zBn/9rCw4aZT106u
6cXJN1An7J5Jyye6VtvNUIthDb9M245D12/Doqqe9GAS2pLPeLSqUGrpZtqZKLSH/sohI4nTQaWu
RDN0Gw1E+D2GPqovi1iWh3FupVmRRZ6s7Giv5zQLbFJ/bLteJ7nWuW1ULfFZByTkMp9exQpxs0lR
jIu4bHM0nEiuZdVSDqiJdVBBJzAfgjWHRH4MrlUivtm/E2zhKo3RQDG7Q+On7bCIhyZZ4d9vr4iI
nR7h5yYryLA6SKnyp9RTi1kjuVC2UnYrUisBmuj1lRHrzeOQjcaxB62DZ8hK1rmoIsqcOZit1YxN
HduY+YZCu7Y54a8jYQyQl4fum7Aa/hE+CFfWRCxAjoKYPIex1q49QsPdnObA0s/b4OhFXf/TadLx
2E2i5aznDdh2OjAHuDfe+0x6L0GBkmMFBHp6ZDhpki4+ae9VNSgJemmj+a2UxhCgvkuaJ0cPyWke
ZGMcu07lH5pvMCqO65xjOvFpTVqA3zIlHmevuQIMKRqMzRg8PdhVcBtrQm4cs7GwU0bKDTL+96bG
YtmPTfsrmoZHY9LfHViY3wcdgJvRKuFLE8M0VEcav4sqKBHC9sb7XBE7i4CwFDcqwRZEDPcI1vGm
5qlV+ffSgb8jGqx4nzpm/RQSmEwWcmkdUrsN+CL33lqYFaQHxNZA3/Ro52eiWzkVsfdYxNVtruso
/EzS7pYOEVRrexhVCvHE9omYMHSXwxQL6JNclmWE3Dq1Yzcyo+4e1nt73wAw46yJ9JdjUGgeEx+z
qpp48Z6xtrEwlLxdd0yOb22H27ko52DLlF7uSmfvvGl6J4p2EWMaCNrAcRZDGZIH31ZUQ3j7fYZz
oXofZQQq4ZEIzVv46dE28H11qxmV98ODvAmeU1e8G7136DHHASOt2bhNFCiNvls43OSq+qNcwjM1
9mNRlVelMh9u0qnb4WaSd54ilC0+Y3FnEeZ11Rvmk5eW1EcYwZFBmp3K9IUGxK6sGowJ7QCBDvqT
96NhAgmUos9JiMYEt80ZB/02otj+TXurWdZK3R8qmLI/AkfV1n6LcWvhEB6xVurGoR/szPfDg/i3
Inv6V8KsJsKoMSTrwGdWqdXa6JKGpl8lvm88cHaY1t5og1EjXE3b2mg9tyaUgxdb9zq4AmZwVNNS
RaMOu3BW4FPWW2FHo5Yu50+NCPE9aU7pDXkf/VsFav86a33nFvKAeOAQwEwJOoOyHkpyUHud8E00
+NPGLyr7Lgqr7G0MzP5YjYSKD1HQ3Ax1Ka+0gXK6Lh3zEBN5tNVKkxCIsZH3BUY9VN3j5FJh293S
VAk/WZQQTgFC615zrIg9zRYTodDWIpPSXDH/zwGY9OpvI5RNugiSPLjHkRT9wkRYu1rHJhQTHbDl
0WB4iQh3U4xFvW1yUuhWdRHWK74qOLtVozwkvcSAH+Rl8DBR8fkLn8DD+awdSCKGwHIxUpz2/LX+
gw4aeo+NrTwwOxiXiemF5TKSmUqMVxo5O/Ss5gYDtGQi6BNlUjuckThLwLmbQSrEUuNekIJngi4h
x1xHbdbqWFW7f58qg9IeN/iJlbXltR5EDzVxlh0cbLgk+TTAsSf7PUuq8kdfNg3bWBcfScai4R2p
47JhF3gNQ2ciBc2y3Aa2wTscr2mjozo5fJyZ+pzg24WNyOKNpGPtB7wNBo4Jtfvv2mFCPqLJv0U0
xIF3PmLpmTRhz3I2QjVCAslkWvMpGEVjbdPX7uyYcpRneOLuNviBNH+ezMxLMvujs0IXhuC5Uad2
F8ncWIub+tkamnpF7ct/1KiEsv6Iffg4zus1nHm6wpS+RpA/dWGabj/CLTiRe+tw0tRFpMwMy5I2
pjrMxX7evoE3anag9W2Ex21krmwvVl3IADGbZ9XdODSdOa0GMCgrzQmvZQyQQVMaH5eGlg9uTm9f
x0qniR0kARiKtJ7SfVRrnAWsXJLOTI98cskR4Q9WB9DrDjnF9xrwkZePSW1ozJ2ZDzmnWdjA1fs5
NGEqWpYFWOjtBwIFFhoOO1pPxA0UoUTSpQz89LaA6pZbtEHaRAS/Pk6E8XxaTStpHjwotBxSamSM
JYFwvP2KvaUarXaiUOKn3oHakhF6cj9D49fmHDZiN3QW/I/+0fyxqx0mIEpEL6WXdHuExtEpdxjH
BPSU7kQ1Gm/EZSbrrOABx8cT7yee6CUiLuCfhpq9E1bX7pj7ItWOSTvlQfLvZKD4t03UOqR7MsaR
BuLRsCqyrV0J+dJQkDaLNtQ9KPyk8v775Kd7ynAHmx32vqJ2713mKY+pVXh0cJpIW9mK/M/vFDeD
93tU+WMHQ/Qb1Si0G/ohyoMPH/IOrAWThUQHn2YO4fesre2jk3fDRoEV9Cza0XjuKsV4jsxivOFL
JTdBGSirMQyVFb0Feoiel19PvlJ9y0G8rfUKwp0Si+Hm4643pNSiprDtWz1WNyoGJT58dXTAbqYt
yhzcW9YCHsl5EDcY+tSDxQxlnTlRs0vHRqyLMtVoF6kGL7HljPuWc/StZ2v+jpE/Y5ePZ3myNVQ+
imFTV9jk3dnhcINpx1szxvCXmgGlZMG5L75VyyjdSTrLL44HbKbxkNYt7JCPIUwDfv4JwXJck8uo
wdyAGuOIFDgeZ3pz0ua2BJKHeBxu2BTGnV542a1VTRP2WxMLABPv8UlF22OSUwp6eQLrSdMtdq4S
8MiLNraiWxEHEBsEzS+jTekh9mRdaFZPX7EqhtvSqvl0WwFcL6vMaU0MU2rFK3iEXriwtcBZ823q
dpirICh4Rs0ArEkybUnKRf7QokTbtGw41EAMhA7gyxoi5VBSV63ExR3QwBl7rdjj3Ok3yH2xN5dx
pjz8O0/LTjsqZgO6eIKJi4SdmlezMQuCfz+0mXZX0vEv5vgPLUueVFqt67SgMyWcUPvxIYYwCA9f
GX1PrgN+kBbUM1FFCk6sfcDUeB2iDmXKhd6nii1rL3tjXNvNWAFr1mmViLFDKJM6ErJD06HkwZIm
pqMqGYfA3kjoHXn8Dw94Rn0yWunsXLWNAlWY/+gdrjNwNsQeey5BwMY2VMW0w1stt30ZbucrurWC
QV/S/AhuiDMhU6MN03t9iLG12Ywsp+LDOZY31UKYo/46ZqMd8W0o72HEIpaLQ+XAxOyuhVS2yOE6
Qe5Q3u0SXqNmZC/kGmmLJMJzymXEq0TN2TlNH3uFbVf9GnuovvU85kYZdckB8U+FPKxUrTUVYsCg
ygTUHpC2TS9iibkk/Wllyk96frcDiMeNPvTpXLeVO6gnpPpO4UOfB9OyshXfZbfaciO6JYJUMk+Z
4zMHs1+UDNU7tMec6Rzxqiu7n6H0goGDauM+z8zCWCdWwfVC2DGoqnRy4qEI0wD1ross8AkqIrVc
hgnKzlx0LbzHKHj1WxLVY9CYGKHboVsP9pTfF+jiiavwEUQtUj04BJEs7jLid18Un6R2vuopzJOC
YVxnoRDTkMlgSyziXduN014nH5f8jaB1iQg1GQz6pYEnsZruIl9W9wVg5TUKAIv531ClKzlJuQaI
Cya/CoJt4kzRpitjjuRqEu4hqo002BvSoqopPWhY6+nrJqZTrfrcFyRt2+0Qx4c6+0F5r30nY86+
1py2UZeVbubHrozgfep52995Ey7LZqTLTHZpvWlsJBF6mhIAGYMTmmNW+RXJdjd/GIFR9njop/HW
0JromJmkQOJCqr7LivpqMWiBfjPaTvMdEJu1j2EvPXujNad7Qvp/UucvpNTSgpa3HbhDlrWHILSN
6yCtm2eYYaYLQrnfJ6bfHXpljH82RoTUIND4cfO28e46q0h/pTWU+k5qxhvDlBxgELy3vQat8ook
BXMh8QvQ7Owyg7NuDTJzVBrjUWRWuma+r9HHhtZzkyvje9xZ9oueWxlD/cle+n4ybRBrkY/b4b+l
xpsYpZAW1S5aZQD2OlbsZFESuVHRJYtCWnhSE762+5FTBTJSMQERtVd+XUyrOkwflIS5VAaYwWeX
X9C4sVeZw9wq1ornSkRiFUv6ukyNrRJQF5XxNndk+oBlNr9qpkTfYbGllCJsBn0Ept24sFvFFXWv
pC7HJam8E/mJYqQHFq610n5qlDIjdYGhJqeYfqErofdIN7S54qOY3FEqRm+DJvLHqIzLl6ItBmtb
KCZDqtArwxh2mumZizimpCFePjtCHemz5UePEjAHkJ8WY9m+09t3LK3M8GjvXA2OnR0Ele3PrFAl
EFILbb0S30x5hzG5FkqybZAcLZkK5VfEVeF+B8TT3DDF929w0csFhraoXtu2WSL4kejTKlDovP+/
QI5jleeb5ixaiEJMS5tp7+R1exdjpsDEmQRPQ1ULPlx4a7Us9Y51IfIfQilejajuX1FF3U8teq6N
Rd91pdBy3UblxM5eKGLJq5bcgyAGwog+rPpmqqA7lsAHNjJo1c3UdS394cCAZ5UbW4ys1pUeS5qs
xIzCU00dzqaR7v+gBY0Bj51wYQoFiKA/WA8cdfieoFB89VJLXRW+82wMRn9QC02HjSGJ4x7K5t4I
jV9WYmMnzpsRV4vXbboY8Qv3bYyuHWfqt11lccfAnG+BKA4V/RVuivCsZ6sLjIewyyECtiEvbOWA
oMqoqXDsOhtTMbeNCPQ7ziBPbMjx7VBMcl8iMVs0fSPXRZJ5b7kTT8uExrirlCK6kYPHIN9UOMXo
FdUt3MuSpO4++5ZB/qPCVY5pmja7xh7Toxcq8s4qVSLoI6nfaEEnfms+NJQ8Isy8akN/75HHcJuZ
uPkSMzbvSa93MpSME5Eb36MM7F8Q19uU7XbdFQK0WjOoR89rJUECqIrzJs63Iyyu+4Ydd9EOwL4c
GAjbKmkf/JbU58FS5V74+bht+uqV+EvLjfyALxaF4J6NVHFT4XRXlHKgIsihuqn9Mqb+zbPfbUPK
7Cppih8C8e/32m5aVAA+StMfuRpF6kErWu9g9zMiQ0FzZ/i1/tDqyjAuFfArzk2YVL6+zLOyHBaC
CGxzU2bDxNEsqBivj1XykKVOhgxhdLZBOKv5aWE9IIN8HwZEhirMXebRotqrU/+TyPSUuQXORYoq
DkkligKCtKNdGjq4zGvNVRCm7Hn/TYj/8ilFUbM0PFI/qAqTFe2OnzVZhqscGAQyB76vY9+77SDf
LI4gQ0R8dKUeqaEknTPaREpraz8NJ+kPRm6KtSyJFgIsWt36nuZ2juL9DqQw72BX68d6cH6Xg6E8
+bx6j+SqYbU367xkPlYN3qq2NQsmhplvVWdowUiW2Uo2frewESVfMCp87oJi4LNMiZuP4C791Mcj
gQZmnWJXbo+Tf9EpNOPCIueZLLecx9MLSvNPXXByEjEMaYj4QSTJU5OLNZhDA1aucsfcZ0iLThoH
uDWsE79IVl93eM8thd0M97BJJiBb3999arWWBe1HjQsLbP9hiAw+GVGnXasNUSBfL3ViTzJsrkrT
se3hqZvRTCf9ai021TERLJVVWXsVJ03syiqi5OThXZT+kG6JAhj/aZOcRWf6k6APB2bndFEz9ICT
52HtjjF3UUeLtpAVLTvOpMaF6zu18czXxwvNCMPCLmjIk1sZs/lPRaFUbjoGYsaFKKTolWS0xzod
zYT2x10xanQQkym4bpNhuLD+3In/u1PP+oLgM5yo84zmpFM/+kYRqLFfu3ZKaCxF14z17h+//hHn
izhdROg8mLOvTWUs8PfzMmh8LhpHr9ymoXVr9QFVhG8J7ybR1cmdRgJWupb4jryiSP566XPPj9Cx
Ks5hu442z7T+HKlgSB80XxfV3CQZ0aCZhElEcyPYUtSkXKC1MUlda7z118uee/WFoVKb88vC82P0
9eeyonZkboUsa5Xk7Wlp90jkyOT6kqfWsXh+v17u3AuJURhvDUlbNl7jv5fzq1LV0AOxXN2YD6Ve
bjn8Q84koOjCLvPJVDM/sMLB+skJnI1GPb2h0/Sf31JObf+z/ng2R6/9NTQ8m0qdaPgl0LtIe1Lf
Am9uJvW04r++3HMPrXBsjP2GwIP66aWxRANTQK3Q5fvG0QRuel34bLFfr3LupvITzuMrlcHnqbvW
wJPSGilbz8cu0EUeowhnHEgziooLv9+5CzIQDtiGoCuPSfHv3y8e2gwodc+G2pdAdvv8lcDn168v
59IaJztpaELL50NduYiorydZbQ07veR4m3/80xed5w+aM4+iaX16OJzI7iu9qdyC2vXab1V9rxMs
sZy6PnyBn8YjmXXqHKkCcleg9sPAd2lH+/zqCUzJjFB4/8D4nc4eDbNAPpg7hHppIB8aMNFLIlvK
q0QBNYO2OFv90/vKepbtONRReLFP372SY5UNEax002ygQJHjEdKzdaGU+PwswouYSfe0dnWEsicv
uONrgCTipHQJw4FZVeThEk/BlRUxy/j6cs6sxEXYpgW1FF+TdfKYOHUYTuNo5y5bG6olpT6I0Xoo
qujp63XO/EyaZegqhrm5OjLmjfuPWbcs0lg4lZW7U6iuq+RNsZNlFGez4Gr/9Uqfcfg27P0/ljr5
xtKjkrNzA6tQ59C4zwx/kfZWgz0W2M667LLpcSS7aksOgVetSoPuvkqQyHfJkXXdTHqzjpj+bvWa
NlpaCRrgqYHgy7SjAqT8gNC8D6ZrL+EcaJQZGLlZkMi5qlknehM1e6sjFrbPWzrYI77dJW026NMy
nC5cKBExp68fX3DmeiovAHCv048dUVyKcLKWe1oHzbMDVORG6+xvo5ThWzq1xAYlCfPTBCUSXveN
FY/0TAa5k/iCQpPJrDZjqPT2MfU4GDUSLleefit6QHcejaU0j8t1jUh8UYak+nlVJNBh9jkarY6Q
NkiA7XIA8OIy2+5XTYNHj3WiFS086yoGYMgPDFF2YL9eOX6/nCx/WBlsMA53S585alOt/rBmYdfX
T8CZZ03Hz4+Cg28WJf/Js+alXUn1MXJfIkLqOqikO371wfWjCpH84Ine/XrBzwWPEFiUDRMHDwSP
04IHT0LX9UWau47dgDAPc8LVId1eSVE0W8/2m6uA1usDKHr/8PXKZ15fqjlAQLhe8Zqevr6VP3ZK
0MoM9+A4vnSy115L5j0PGNWj96+XOnORCDzYjeh18F+npSNzUc6bY5u5aVcxFcHQQbDzHAmH1aTa
SeLt7WXNgJ2oGp2m/deLn7lO6ipSP1U0b1TQJ2WIFfuwEWA/urVHHHHZE5U7e73taKz+cRlgzJsU
scfz8QqW2d8bFT2g2sc4mrhYjp7HMetXuj2QK5gI8Y8fU8oNBFMIozh9fPKLF0RCtH7XJugK2n41
SRqvIrrte1OCJJO//ukNNFTBhemaAYHBPP1s+WFSZEZScllmKlzsvFnODJGZTp2I+BLR4vMLyGKU
NpQGJgPt089XiTYkkG3KlSnGQyCUZ+xpv6JBPCAIvFCDzO/y3yUIS3EslVwae/6HG/uP7wqpmeGY
KQgxsCWuBb1SJzeThZV0EzEAuHlmUuTXd/L8ivB/kLHNL93p58UoLBtDcuyWWrePneItH7UHUcUl
al84pUGrX3294Odn31ApvPGUU3Ww4skTaUJbwX1rxa7Stvsx6UCYxkSQqheW+VwwzstwNBQzYEI/
bSh0tjqEIf+02yn6bAiHwl4MfBG/vpjPuwiraCrFBigH+cmkj0NmIOdTi91K0NGi04OmtP1tZfIY
lQ0DdXtaijG/sEvO2W6fnpJ540DfDl34E++A1EccAAHNBAeI16JPHNpwWREjM3eY0sORrBf1SLjM
AsNcTLL6hPUjq1Vr2wylv0uYI28IQ32YRrP8hhAXukBRUBzMZUE5mxCQxclHRwfygCPQvPDXn/1h
5lRlhoF4hk5/GCQJAShmXl2609k6Gp1orwz0Ob/+Yc4+ZegqaSk5OvLHk5IzNUo+I36eAFazwL3n
navG2oNtNZeqlnM/BdnxqCoBT3CG/Xt/Na1EZEWZsRENhUDI4gW7QarD5uurObcDSUoA8Ascyrl3
f68yRao++K0SIx7C0dJZfKYwAKKpr5Mf6PX/eRXNmRGZKJ+MmZF0ekLF+y6JqOAVHWPv13zvqlAe
08p7/vqqzr08c8qThSSXg8EpYWSoiUSecl4ewIz2XTxqjNg88xfDlnxT+ab9s08g7NAtrC98qs7t
eR8hhTSOzhx6aJ2qgTC62AWjfNtkCg4KAOLRUxFN97yIF1Y798Bz7NF52DlZfmqSAUNAQop12S38
It6m0rQAWeLK/PpmfuK1kEauchMtnc+RQOZ8sq86rT60Ji1312579SkEXLshaxk9WiS6hNmc1T9G
mp0v27zpbssxi2/MxBLbwEbTOWFiY7BM+qhW4jHHn4Eeo22jS6db7eydtzhh82bCMjstfCqvVs0+
TfnaDAZjgqZ80xqHND1h17vQsp/Jfi6WFuG6V0kmwqe47+qd5+SvAYqOSc7uyz41dnSRnAU8wYKM
H67j6xt55l1jpk0JCliS5uLpBzGx+BvCgXK7z6ZfxaQ1G7VATAn41cnHt6/XOnM7tA+NsTk3aqm6
/36vdegTKrmElPae9kul4bBKTfWtHklntZxszoeVzYUK48xLp2lM7Kho+GJ9KrG7KhmHys+5vMh8
CUIfGgeqHeYY1bQQuDMfy6qfWbVZ5/7za4VRBsqZykYTpzulQZxjWNl17nJWu8HjV9GVTo5044mu
h5s+2qZ/obQ590tSstEGIFHOYSs7ubuSaWNtlLmrqH65HLUOVUImmmMP9MBN4dJfWO/MN4cLpIYi
eYF+7ccb+mfx5lVGEObc2qHzmVwYFaDdMi9XAkXs/2QpB/e7DTOVPv/JB6GwjLBJM45ompNndyRI
4da0GnkIW027sH2de0YFL9TsQ5g7/SfPaIckLpvoDLh12j5A9Xg3zfKBhINqEfrl0cbU/o8PR2xg
mC50QGSMT05fQG1g1qbXU+ZO+oTGz+q/VW21KugDXFjozMZMSx0OmaDzjI1j/j3/+L2KCbee6nEE
THzz2R+GLRkMD18/9Kbg3zgp6P9a43RXVqI4MgzWQNCvLYijKfYgasxveiuByCRA2UNfxRrVVwW0
sch/zPuK0B6TWW1LHg3NvxY1JLznZW4QwqwQTQKwATd0KJpqT4B4cNQdEgqyEYeWV6jZNq0RZ3G6
HZfIYL0dXHyGFOqAWVGbaUZE9GjfJidFbJVp8DTytAbK35E8+wEcuyWFhuown83hhJzdBoMVbEmu
HXcJhtGbTgTpdadUnWvHzkOYx/WSO0zwA72iahEgFHQRJ5L02k/F2msDE7Fw3F/lhgihHEXt5uvb
e+7ZNEAAazwn8GdP90/QJ2UzSp5NZMJv5dC82UFxawiFxJMcUy3Ra1+vd+4Np+am2KN9z0Do5F0w
gzErhT9mLjlkc8/pptfjXd9kF4rXz2O1mXjKYIteJm0652QZgCOBqAYncxGRH4sirNAM2oDuHxlC
XyNIWbam/upX2YUjkzi/Ll1a7iiH69OCzCnAYBW9SU+EkIuXYCBZ2K4M5YjRRU3WaGY445RmCo8g
7spVQtImw+2MjbzUu52Jyt+MemUn1FbZaI2RLT2EoTxwxZZ5JxNsJ/phaqSr9QNSQJA0/sppNEnv
xZpWvubd6zE+fnsyywXORyPGVYg9L+LvAf1QvOP50O6ij2SuAQseji7+9+lkLoO6idYW7IKnUpiX
fopzv7gEQAvlljYDUOm/94hQrc00i7vMBSA2Ml1ajL26jbWmu/BknduL/ljntDDqii5NcrBXrm3O
MVD0G5bklK6/fnzPfRAltD7mCszboJL+fTFqqRd5CbbJZehkL8fZsqgSmhcTJxjU4wXT2dnF6Fdy
Zpkp2qeHCFmxGWUJ74oSSJJRASdA+9mgAEVL3YQXbt+5jUDS9udrgWXvU/GbjKOQESoqt4qqI0A0
uYSU8pwn1XsTolkI5IU7qZ17LuaZNwdYJATE7Px9K6e6SLi/1GnRQLBIOOna3p6qfqfTi1/lQglc
oyhn0r8jvoWqF7ijj6nBz8Ps2p4DD5zcGB8tLEHYMzwfZNXXv/TZP48NkTYS/VvndGPsB69W4oAy
py+Ld+H4T4He3ScCHcn/YB3L5qTI8Xe2zP19G+pOGYMCPZ7LSbSgm9O8ZaPSr/K2uvAhPVe2zmhb
Wizzf7NO3kPROzg40F66DZ6RoEbi2mfHKjdJudNuiXp/SBPnQqPi3AP8x5KnBWs0GQkaPTWdYza2
ZFC+O0aCuF3uq7y7cOYQ557fGcRNLxrcNr2kv+9jMyc1ToOVss3o42sTFL9hAsolKBx7SfvWX858
ABKO1WwdlrPXQNFmZWaF6A+00TOR5MGzV0K1anUcC7ja8BkFTXXvTw743yxJSNKt7c1g9faTbbJr
ArSqEUwp9UCO79zazPXfaq9jZ4GHMBTqa5S3N0hxijXRhe+h3fWLdBThuk1H/b5AdM3HXjcvPE3n
7oIzO3VpcfDcng5gk6Soa8IoqPyKaTc1k7ZoVOMZ8/iBnulzE479hQXP/cSzMwuhjEWz9fS2F5Hm
jyXFkBuWMAe6oq2KzQedQPjAdRb1rEn/+oX50E6cFIQoZnQukNeFY+bJL+0rI1lrdpK6Mp2cZdC3
8t4ItG6ZEUd0CPIkeYKHBofAQDn5YRewA1AMaTsBp0LSt1V60HoXbsOZ+06xMVugQcpznDg5KDly
tOGgiMQFHWmsg2qU1xmBZO4Y5fVzBDyazO/gx4UbcaaJiSqBrs+8a1ufzr7+YE6F1/FG15OHlFX4
xgZBqtjUXkVciSXFgicF5aQJBtEnZGdkJoPzgpC0r/8QcWavnH3hyDFgZjNo0/9+91SkETJtwhTf
cgRG5cPXEArQF2irM/PAnbF2TYQaGYsVlLKEJrKmpMxR4Yl0d73o1c04euAmPvjyzaS+UBZn26Dn
kcIxFW8Q9ZlbJPnvI2JstuxubcgoWKMVNlaVkjVuIEtrPQSttbL9g57H4j4W2XDLa4sJjcCY6Tmw
W2efqNZ3FSjYhYP5uetnAoYH3Zon9KeNI9ptEQlZgutP4uEeTClaVDmEzyHhUJuv7/W5pRBeozXA
jc5n4+SrydAJHvn8WQJCGqyK0p7dfEMR750g8Z+/Xuvjdzt90+bur+D0ymfw9PifKTJp+zTkcNAB
41mQqU1Y0jQZ2tYjfwfGaqIdtFz17ppB7290XfGPeqPALRFJsSWootp9/EH/H99wAd8wjznZUf6L
EviEb3h+r5v/9RRWfpiFNNDeP8Ivdr/+z//+z//nfzAOlvUvhqbw1jnjUsAy2PlvVoWt/wuR3Nxc
/VDJSZ0H7/9xHNR/yXlSCPLDAblNf/S/HAdh/QtQhET/Ij8wDtL5JxwHyk02ir8eOCHZyviUWDOK
X5z2f/zR6JMMTfSuTq32kNsZmYewRWYNSmqsEgNI9QKYqvat1ghtSn0iXcIBXbSq9W4cVEpEelpr
barGqe7pLykLRyTOU2g3yZasGX8hwtbJD/kAW7Blx4qXnBPNHdxAi+j3aE5MNxWDdHSEr4m5MGIs
7J0zEltdpINLBO4+s+MWucPok6md2j7MudrxyEzC9ULu+YvT909anXhyYXj1+Dg1HRnsfTJuwk5R
4eZF7RG9hAa/LAuxuWZ1D5hOSbrlpHjlN3MsQ9hck1asKhXEd5Erx9AronoVDFE/D8jw8/WAJ4Al
qM9TVXWHSKjjg4eneDNWdXCH+VSWyCjmK0+yuF7rqQxXIdNrWJ9mh9mCEe89mkdzo4sB73rN/9lS
S/LktfAxB8S98AFaXtu4+qAINkulVPOVT3yGT46c0dzHRWTdebkmjpxMEaiCmTK0TY6sZWEktjKt
nJY2iG11xlovOo0WM3o2/uZ4JerGWBq5QySVYiEeGcQzc7PC1QgntYxR32ptcOvbU9es9BGi8ArD
gL408HFjVvAn44qIwY6CIiMW2gYqtfDSxuW41zwa9RhF5B5P2lrp9IpUr1Gki6rOTH4Ps70CiuA2
kfo9jMghbbkWfDXNk5eBT4Nk+YjD2Vg6pJq/zjFEey2AyZ6ONqpxBKPorsxVEvn+NxhrIlt1Vp5A
F0nLG6jYKbc6SQMLP2wuiSOu5R16Xm+lBFb33cMLcxxLQJOmL4ercSreKRD8kVjGSa7xr/h3mBHr
/eAkCxD2cBltbYCVECMC1qS3ajPFO2qiefHrPFsCS4h3gaw8/9A3atIdB8fPy7cKaOir2pftb6Ce
2lGmFHqRX/L1k3CbFBPJtFljR182HRPPBZKU6hq+7Ws/GO2NUlCs6r36bmTpq9X3eb1MzazcMQ4D
+h0K9ZZCS5slT6MNnS1oHyalzTEbeQkSfC9pITa3LQW30ZrRxpMksC+TrO9fA2hZ6gq/V1isa6Wc
+QeUQAQpjfrahFixDrO6U0lempJlrAbqVVE65I8P2ugdu0K/603t+1Q739WKWgJ5zbqy1LRwHRkW
fFsszC/bruaJUX1dPvNh4khRvKuEOI6gGxPMHHzNXDPpOvs2SEiazBySV6JA6q7PnvONf4HMb1EH
N3UZHmzp9LsBN07Nw0w2zbL1616/rp168re2R6cf5kLxPQ3xyX2rGlyGlQrdXGlxd7VoJqoyLq6x
fUD06OQAccnZjoYIdnE8deVRn3Q7dVtPS/Ert2NETLtKQmxYF8TVD2puXtcA8deWyAMsOp62xmvU
L/AvKyutkPazUaWjSRvnQOqTMs+Sgy1Ua3/hSRLGTW/syJ4c+01mRCiqhyR+GUwxrtKo7A92CKs4
w9tfePNc0K7pB4FBNI9BnsbrQsbdQvZBurS72FhGZVruo1hMHDzbgj7DzPyF+XDddyY07xZX+EOZ
qObObOzqGju38tT7q6BNDkQE+6s04TRPHzYHVaiIdBMVB8y8L7oHKjIHpgYp3Jtof9UF6Gk1v4a2
x0HaBC1b4TUudXVltqawdrHsbHaqqjyiDRQPnPWCpZTQywJTCyArFv+XvTNZjhu7uvW73Dkq0DeD
OwGyzyQpUhK7CYJqiB44B/3B0/8fWOX4JdG3dMtjRzjssF0SmUjgYO+11/7WovaxFjdeFJRF8bTk
RLfatGRnJnp5yAHxDBybgggOHyAQL2h3q1GEdd3xulwS9TqkC2GcAAN2qZOwXOllYtjT6X+1Y1du
XC8NijAFVLxpTH04xkA2owbMzIVM9WdeLO6OnZTxUC9yWq36jUbovZgm8lerrP9q1rxttp7twXSp
YjJyE+NjQqdysLSKdC8df11b+/m+9DQgDkt7gC6th8x7/G3trQQ2wMMHtrTJUURhjuKA/BWWcXHl
kzF1dvsJhH7T+rtO6OZlgJ5BCJqXbWezvIvdRUVel3j7ScBvxJqXvWIAg2WjqCHDSnD2TsbI6g30
16MMQHyEeVLIjT5bH1qjibRmBvEAJFtdpSx2Xmf6TEhpKSA0L0WwcczMOKlexlDJ5Xlmg2WrLwD2
naadoTKKaZvTegIMtpJwGez02C4BCfZ9dUwcUjRh82+HYvpSVaw36oYytsPA64bgz6PfdslhmEpr
U8X+NR6yu76rrWurgv7qs9N6O9kZiFCCTROV3w16p91Oaf5h5rqe4tkxeRrL68R7SwUqWGCaM9JA
gZ927s5ZunZj05CxIzYOfcR2q/psFyw00jJO9p1k58s9LXmvBkCietJsATwZLZGJM9D1XrcUyFN7
apS+ZS9i0bdpHIjlY5XpgfY4deasNpnn+ayZOx2JnyNE5SWcC6Ms7a0HX1xhCEo+FgWgxc0yLpQy
HSGi12OBL5nFKcMKSWzCf6hD1f2uGmNma2dY5I3Z4IXcCMaJDxZAm4eKTICTBzrgPICi3kvkISDD
rPYg0aliPEFznDj6S0gU85j2BwXXcGtUnJhkdLkvKocBTvYYm5B6MFihY3rVnb8M2anSie+iq93C
15p2ig3Hb9KE1tL1k/OhU77cTb40dlbb5wgdNcdrwbJzG0LZn3epniT3torFxiPzJmxF0VF0QH8/
ZO1ik7SxOEOI6dVAv3Yt9uIbW1jnVgxVuu3NVgBrMEnh8lcctc4aK++20AcTA+jFI1yb3eD0BCio
JizT78bhqKdqOJdpoR01tgIp/GIA9iEpXMGN4Whuz/7dIrNd4YBRbfxgaTepNYB2SqT+1Dl5arBX
pue37LvJuzzIGRvRtOOiNugsuyyed60P6B8I/jyyfj+P8IAVRP3Qa1X/UOL+3hAcZlyq3K8cQC2z
elyszN65nbO3+nggzXzpCd7169UeW0Cs7ljOPiSZNo2hxkLdFqNwdW0rJlRrBSTRkxCzjqxU6g9E
/oJLFoicEcG9aJtC2fXI7cL2c9b2/SOH9wKrqHPPTWB8sT14Hwq6WhXyjUK/LwudvQTo0+kW9B4p
YC3jjajvXUIJbDetbmrJ3lvkFin0e4dlCYd962Cq+ssEO/Topj6ZCzWm8FuiH4Zi2zk1dOHabbcB
XxqJDh3AqpJwkG9z7KfPATX3Z1O53jm209qFBD16F7gZtbuJEyMJriomhpGpvMe+sroHFResUSeO
vSu1JYnM2dHZzVRLG3XAY54sYY9T1JHvzUTO4xwozeCKlX31HXZREvVgj144T7NTNmlE0kqbcPux
gA5ftJUX7zSZpQB19AUrcs/6kGIv+24wGmvruGRgNGQ9bVnsDvbgqYetM4/jefHG6Vp1yXRH7sca
zzjNUe4QWQ0zOH1Rcpolm+aNvTMytgcAzot2y3ymjyrylta1XrnV3NTdmaiE32BczhfRZcu1Lxfx
UUwGedec5/lr0xvdp6DWy8fE0MsE2GsenBoyVU6ZV+onXcQSC7Yjz7pM3Ftr6ado0qGcmwu54Nri
aCGudrFVNZEVLXbRrePErJl6PcETRVnVu8kl2zUvtfo469TiggXJTw2+VAghLVKXzEmUaNMwh1xy
naM8nzkkxg0PIA+LN5oULJx8VtFmUapJAQs9d7fKJq0DxICS4TrXpGKw87PIqFHKSmenIujLr2nh
Qo0FywvUDZPY6whp6JsLGNmPRBnMV6NpzuRXtHbzp/jx3/7/N/0/a3k+iuP/u/+/emlV+VJ/+7H1
/+sP/av1d9YsytUYrjNOxhyAkPtXTKwX/MH0gb0jrLmrz+9/O38rQC9gGISmt47usLL/2PkzS2C8
itnK9lDDrX/U+f/S95Nz6WKTI/SSvFj8eb+oWrUOkK9KC26qxHAWEszs+oKfW32ujBlESuL8DoO4
/oU/Cg38QI8sJhRrfvP3jjJiH9JeW1x1mGfGXbo2wvZxp2z/w5fw4c+/78ckyF+nwfwUFvLX3VUH
afSdON7j1B2lk84HSqdsP5mzvC2alijI9bnWtakMjQ6Liy1z7a6bvPnz3/94MiDffUxsSqg66Hcm
3/GvY/BhUNBuldcfmtItZ/JP0mVXeikoNBYlLrOZtqeZLf1uDweBFBNBSMYaQpExKelwWX8kx8NI
wgbaPkPzNIN2bVA1+8tUUC4U/LPQX6oqsjjYx3AWwMEgiXUwblm5V684C4o7K/cJcgFHckhtB0Cu
50oSNxz5CE2MYp70J4LpE0PheJBomyGGq+Wgy9n4xE6euG5JMPgE6hCikgUrcnI78eJTbuu8X0f1
mhLzuxvrcrwvh1rtu3yuL7EBshAyD2+8qTHrSxrr2N8yJZ4IG+UPTnMWXDpwvVsmcvFdMBJKtBmp
qpsjl6quIo5r/myM+GrtTbK3gPF6HexK8DSfVKOA485NeuNAZsCWEbBkBkUGvoaXtbdNOVICj9im
orz34OG7bAYt1pxhRKimDbmc7akYTHkLbjs+sZIz711plEfJmtGWbn+8z+Ho38t8cT/y7ZhbNmKI
sDLJ6xncWX5VDUmiice0I5tq9ZnF1eZp0Be+GYneenBXvKY3wSW2+jq4uIaWHaRM1esEH+ez3vJH
lN52Dy6Ahks8J/YRZo/xaSBj5CHvp/oyN01wqSqGGZsgl3Ye2hX0jtAdFp0VZHrrTsRlNNWjuaVt
K+6Em0K7IOUKDGLT0kbxX5OCBcEogYuYHMgOWdOeB/l17nicSUxXezcbymPj8+UqT0ybecgBvHck
L8M1cckVFUCpaHnJ//FoEPeaERd3CSt8ZK2k8prQTIdIo2T8TtFDRwRoC++MrnNoGM1zNsvxHrvj
chXIkb/KStVe0FmExswnDiZNXMfF+rBr0rnREn1kpZPPgloShH1ANzyCE6nCMa3H74Qbqr3KTPsm
sfkmYpbHQrsWtNfQ/yv4xAPXtYAe7pUBsdSwF8jamSGAg1aJ4ztXj+VXzOfLVT2l6rOJkL4nGAcI
EZLBjiiV/pueu8anDB7yhqRcUPMa17ZL+B7zYb3U6y1a1iDpVcunX+CcJGQ78E3YLgwJ2+D+b1lP
eSoTLz6VXfE0ad1ADlxbIaS9kpsAPTvTKjdlQF6Zx7RznnX8ibTl8XCfmNybVKJFtjehIm1su3wm
2n0k+sUTRCk63JQr0XpO+aIQJPpdLG1xI6jwbwIahJtBxcanGiXjaXDc5hloDXerBx6vNePm2YIk
gTqpOR9nf81v0nKw2RTHzUviQwCLMkvRLrRBsXn7cH7KQ9ARR383K1H3mznLlytcWt2DYAx/p6il
iLRipEhkjwFlrsyryJ307NA3Jr3yHM/ZHkoa2Y6lq/M1VcXgrRlk8pFQ7eACMdCDG2Fa8rp3AbuZ
D5ivjMJ9Gpt66r9m7WA/ZWhARXIYraWmh+kXrd6yaDfRG9LtO6cpsQb7DiYbdK61kTSAAkaNO6R1
aDgza4NycXfch3SfPaY8Ks+552ga6uuhCcwQ7Tc42VrxoV9b2EYv7zRnuLYrUe1gxzi3C8x7FAui
e1onIQIovibvgtQwPD6HxFzSY2UWnztkju2wZlgNtvqS+RS09jh8K1KzOmp18lWtrXe64AetjUFc
mmqctqUzziTjJP03A97UNsm687w28mwbG9D6aO4N+pyo9JyEJQZaf3sVAYjEGVXUghFzc/+kFUJu
slLWC0VmLI/s3bClrM3EmeiJE1ZZgSepKsvXRCxEj+EhInqps1UU2PUd9WuGDq0F5xx65xUWvQli
DQ8syDfjnCn21GkDE/JS+SJNY0T+WIWQapVERG/522bSzIj0GB7LekWcrkKKuUoqk5MFhwGVxVrl
FswV3cV402BMrv3X7k2ZoR1EpaneFJuk7BFYBLqYa0zk7SHsDB1BK/Uq9sCUM3BJBS58sFUMUqhC
VjMN++RNKeIF7u8gSSEfmSx25rUr77BnG6HRF92OrS0EJ5pTsPH+/OyTyBpOVjGf63lFi6xaFZQS
ZCt3dtU+yEZiQnC0+xvyMtkuGW2LCtHCC2qYpM68SWH4jJDFFIcIMMRCmF0oeK6u7FVDIxYP7qWp
m0d2Jmjh05SnqtvCxZdIRNyBhAE5J+G28+dlsvKoXdmFmFAPU7mxRq05Ga27vIhVzwMBtnwSuWjA
8XXBYV6c4FihpH7IVjFwpLE9FZWwI9csob2somE5JXSItmXfequk2Lypi0kLCU0X/k5qIx7LNXFw
WpVIhjz5o+cmYPJWndJeFcshGLWdhGLKomx1Wxoa73Lg0Mcss8gkYnNyk2hJcA9l19iXGXe8u6qj
/jjH22CK7asG5w/ZV5N2R1akf23IRZ3WjO8yJPgLzql00VPsRF6DH/AuwczeO0OYicSekr0xlnTS
4kp0i3EUuC1llCGrn8sltp6G3FN26DkT67nmVHbnVBHKFuVGrn8XkITKjc1e0rzRc308LlIGkai0
dj8YpfM0lUNG3mGR5Re7T7qvlZW7JAh29ogD16iNxHmCBaRDTCk6EFpNzRaKNtfFzkud8UuTo8H1
5bTWBULegtwpNyzr180WPmd21uZ1bxcyWe5x+1XIa9bYXgLZNTYbthiHEFqcDECZH3dRnjXOjTLj
7LCktfhiCqINiIhTxfrdwO1fS6Q8t3gPrSGTudPVl8AkC9GvRf/NJwNO4JVkhL7Ti44XDtu/6pU5
OmkRSovvBK5DngHSMy9eTAu7SZw1LSDNKjK2hHOzgJ+80xoh+LiZle6GIitAjOEEjSqKvHRju7P4
MosBdysarAT6x9uZ+ZE8/Vl8ycw0PgGL674xasr9jemkfD6jWt0ks2KCQBnqfpwLSVm2FoyALUe7
2OSpWR4x7tWXEvLjwdY7okQbJNO+zZMcBdSEtZc6HS/3oGq0uzoJhvuMgcxNUlFp1I4rrpPl7bcI
5KOlrVjTWMr1UCaX8rWHHR5mgUd5EkhpfOAYrL9ZwmUKrhFHzFubiFY34SAKq5ZfZ2VO7lNDG+7T
jEyK0JCaXxOR1Kp9UrnqrI/EgKbDOG2ShHd5Q7H1xJ5pFXVqLX+hhzx5/VyCI+UjYOxg8aqa1Sug
gWyPlt6QapoF5NVMEG2VE+toF8IqgcYE8jfbDsa/6yHWfGf6JXz5nED0GD94vFuT9K4k0fpDopny
FGPhWsthr45kLluIvGt5b0l/M/LFPHeqBRo31VzsoXd+19AYq43m57btz9+EvE3ySN7RgIbGaipi
JvqDnVH5RyBInBvP7c1t0sOeVTYFYRpwZftEnz94CWvXOfOVA6Dw5ySuuTFrS546a1TnehLycRhs
+wYq9Px5ouL+jVPjnU9pdfStLBY8/2xnvaMI4d4ovFGzuoPGLC0ckcc+KsGDpht5eqMN3HW8irjB
jJE7Hlgw1AHeU2sQYvOSC+pmDxjvbxK73/xYP19BC1+0jb/Tp3F/5ylNwIaZQQbvp6oswuDYWViZ
WIO8LJM27tt2SDcczctWYTQhNHGggsoFzauXro8pG193+WTLE0gFIgRip/kmstK79d0E2FkPiD3W
2kaGsnd+t52Fl+rdl++xArbuvUI5Xs3jP9+IzqBZolRAUmbgb5FidpNvZRUoxs8zp1PGZnaQWt4r
IdrjAWh2stMM8wVIwwNsXguzOeWSxjRrMzCvvRpb034aBWDNbLGKs65X1rPJrucMSkbU4xmGpU+C
klFsdJvQnGzmga44SpDAgK3rjIm37VxRr5ZVcKGAJH1qttSZ/ZVp00r2t5v1hDHtQbsbk9b9qDme
Iis50QFK1bathVbHGQsRirp3asrjMHCAEZBDzU6zTF+SFPxDi73eIS086lU1plafGT7d1uxtc6aA
2WO+QUEfEK8U2nqGEY4op605x+K6YMXmkg+kYo0GkgNM5fE+IZsdyoJjls+tRfTzqS/RQi8ynhIu
UkaupzZ3/czEukj1aBBWXMJvtPIBZClgf62zN3yg2rxvYoDtnbRAhXruUibHgpJmEy/r/xBT0Mcb
HcHZjeKMhc+RvTjfPGMg6aAHrrYDe6Kmb/U0r4mcTPnESR0025lDGAb6TCnvzQbRDIoin3ZaP9B9
c8T6dveggx6NYEw6UeeQ3RtVTGSu5nYdY6a2+KLyodi1WZ/th5HqSi8m7kgCqPoNOvVw32fls9fS
P5JLLJ58pk7ZplVrXOp67YIVZXhaFi4+Lx3tDq6jdTR4cdwW1pjtY/Y568h3+vLYE5b5MhMe/GIr
A8aMWZpmyGNb7CzGox/oRP2Lkjrw1omm3y3r7qEm3PhhhmZ51GdOo37t7eo0KKOUmNQpspeSuQMI
oGFnLEl1hMRM11J7FsJ55t1WVjvc6waJ1MjNzYvTtcRV2XRYwqB73rT1whugb4zuwcwRlKQsxTVp
a6AYY5vTpI9rf2P5PZ1RbNsA9Rpn4RnpSKhkOGrwf6Kfy69NPXNVqoUMaLrD0Mns5YCPXp6kkKhy
JobacA7WV2hacVw6ivEIiWXykVVo/2JMyCyEBQSXBMH8lCmvvrgJFw7PsdrXuulEGHrGe6zQtPeT
yvb+qgDhVBbXVYE+5GW0yZiSl1efp3TZZv4ingq3+jDOnvhCfBzttu4kN0Ztg7OdUsZfNn9pra2F
8/pbz/YaxeuzQNZGDb7fi7Km8misj+q8nu96UUwbwifFsyNnIkdaBO8wx7O7HcYMZWRtXrNZp4FP
Z1ve6nXLN9PklCJv72JRJzVj38RUTPFJRgopetF1LBCVCKt8utJT5yUh8WkeUdfebkMoeRQSSU36
wDxo6spOUDysTsnbN8Wntrh9YNGUkQtFmnhnumDA0dmhZOoZlficL0PssqCxygNaonEZWMv2IgRH
Lv0q5C0ZFP1CIAhNafra+kQVLzxudTSrhGJkWuM7/AT1ShdzcSeFPVdkyxUBfQol2dCAS5cDhOm0
7vmKk0kvmdXzifDtm4g4C48gSxVIcDEx8Ug7OpnRAzmOQc4tCMjemLY1eRERJD4HkjgIfQoevUX4
wlSN5xNFEIC3ZFhmI5Q5/SS/ggokWV3v1eca9G0Ym2151FZxBaINxxodPcF2q1KzJhziWyDOIaqX
jL+pMhF75MIRxxgy27/pN28vyblAu62b1CaXWvuu68taLnsaX19ZUSzJjgWrP29NElF3DJzKY90w
a9aNsr6Ixiw2ICr8i9938pGJ4MKWeIKmxvpufZlAStyMNp1WlOg9h7tmdt9g1jTPc0Kx0+oyuEwe
52wzpVzC1JHtV50cEbCexWDAy6mQclzK856ItMt6P8t2PYYBl3TnsitRJIPMo+YtWv44L1F1zlin
+ZSuqjd1yfoWoEF7NnxuCXsZum+DJEctNeLkxhsEslG73j/MuKARo0OWLh8nXtWvt/LWD1BIoT0X
d9U0oiKRKo3RwTA/vb0bjB4JeMDcc+Nx5KM7IaKOmmPfeInm8KqYAv8iA8oQqQrz09QSFxZU5By4
DZWwTTscpW5ufBIufPJs4IsEwUeEcKnXF3Jm6otjUsRW63eQUh4+dSw9il27NBTnk8FpRuzvvZoo
k0WBPqc3pflJq2oOW86xR+j04gmEBil7GIyjN0lw7BEtfRDvp6ROJ8LmKD+ZVysR0eYUu4RUs51s
ZoqTnman4sGGK2uhgjYlD4XSx+a5NDUE6gnN2MpiWoWewtkCergxEZe3vOy5ed6O2dnjaqAcqXPb
2MkDXb0i+tms1n6im1GhWmv+0CLafBYeVbu24BUgn3nkYuocb+nIc1QETEB1dxT0eBb3mqbHd/OE
XmaWc5Uda9uRp0mUiIjrUYkN09y2hVXcYFoj/MfNHFQv8j0sGfB+SJFMeCZb1GmgDGtIsQFpRHrD
d2+Nnu/51cOaAs8ia5kmhPA/8QVcPCWH7JbymGOECjORpTeEfDyPo8NVWzzNOpp+yqMyFlyDvtTp
hsZJPlKV5HY4zGT1hdCCA+qWwcmuiQXkkJ3IBL3HGkMFqUa1GQe+cOXDzyhMJPW3//r2YKoq5xWj
Edn91Zl4pwpeKsd66ecPJNOoXZXmGemkDQ90RlWZeA6HDF7j5MYWHisWi5MtV8Jd6MgmTxESVbwO
9tK4BKXSwL4JxR5J0DaT4rtprQLULGnJyJgf9ggJfOLp6JV4JwfffiL2NQXaSzHbI6hsB4e0vLBo
Bv/Ux/1fe47/HVX+dlTp2EwJ/25U2XUvX9Oh+9733c/zyrc/+a/EueCPwPRdFiocjF+GHjDB+9e8
0vrDAcjoOOz6MCp0LBqFf1mVzT/WqSQIQtwPKzuWHgFrS5/+3/9jG3+Y1rpHRxPrriBQ958MLN8Z
lfkJOqZEFln5Ye8Ga4GlgIYLDYtNVr6mlPp7qNtxmPlsIv9wdT68nyH+u59kwjAA98DA692CLq6L
2l7L1YNvYqKBcv8s6mYOpzgdon/+k/gZAbvcdIi2v/4mPzT6Sa/FCzYeAbGzGEiy1G+6scpZTV3u
//EPQkiAqrnuSuj8rJ9/0MjaQNC0izgonueiLF5jLXvN+c//5Mc4PqunfOPvviPwdWDwnFnQk07B
NvAZLpJbjOV0zv6DS8e9yoIEgDBG6O9860KvbIIfBPGAVXuZV2cSG/jUgHX+mw/l/tIEk6znu8wP
WD/FHg/t9edr540VM7RgEod0IuLWHdSdSuZ7MkPuBX7Xzd9fwV/llrcfZrEwAEkOAeNX9BkJ2Q3P
ZoP1Fv/QxuNVcsgJVQ4bLXvRfdSqzG6tENvuPwcY8CnfWKhvG16/zq3dtqEbRr08ID00HwfA46ET
EAMEwtP6zfO1XrAfBZG3z4gkwqnAuhxP9c8XdMH2r+DzCWBa5BVWzEm3uanHH//+Sv6bpxhY7v/+
lFXb+OHZWh0Wo8ZQ76AFM/FU7Xw/VlN9qtv/7NL98JN+keumokobBuLcIOWgNu6cvywNPcD/x+Ol
v/9Q7Iv4GKQDL7DBKq736g8fqokrx68aUbEeZDYboY8atjTBu32xK7UNGLtvjKA1dhLnyUFv52aT
l7i5LWnXJ3wR0Cgm+g9S9UCatgzivr7JyF4eW8c1hXM3eMWrApl7TBZjvBJeF+NNWDo3NAM0pkbw
j6g0rra0+SbjceI4vFlWt6oNzIfCM5ujE+fx81hRoEzV7BxijzS/RhHOi/He3xQ4KBME14EBN6Ib
Cqaktux7mFpDUda4FL36I0k29om4jemrjDnljd7ldycT5FbldnOesCbmUer5aYNzqtS/5OQIQQri
99HYp3qpYj50MfZi1wSJuGGQ12x6IJXspVpxnIfGgF8KGbsP9i5JQzupMw3LJYq61uK9rXQ+3VJx
cFVw8CPMCSYGCg6XlEWgrevyCqiRSnZsuzZYQiE8nOyKMhLraHM29J7F1Ypyxw8qLcJyZj4k6eic
58TInxO/Ke/dCUVJdpZ4km5lPsR8dhF6E9qIwKm78Dvh9Q9TTwR9ZFmKZ312bfpZjV7uvpsIWqPo
rm5JXu6fYy4NATNS3LhD/qobfKcDQQsPlZ+9zt0Uf8SN2Byn9WhMu645q3KdMbSUmwnPdlCmZOm5
8x1AW/vIid5HWEOy/ZiUVkgZwLYMSVg1McVwf0N7YE6ZWCIgpz2pX11CPK8Nwi737lDCOjC1CbX+
7bYvO6INydLzL6nLJSsyLgJQDXIZ7VRFlRTJJ38hdwQceVY8B6QghZWcmg2ZgTkjfvKOFiKwWrfc
Z0wJxZWBrhRs3DQeH9NYaMGWgWXng0ktsiV0UQwucOOXB5+EgU9Md6pX00ubE59RbQlWiUMMQ/Jg
kwN/30AN/2SRxZpHhB2QUd9ijynAMaUjGTUzomILDw3kg8lX0Mdz4RDmKJImJLpHAzbkBvedbHns
bFLMo9HmFbcQ70S3I9YgECIp0nvAXMm4H/w6fwkmFgaCmucIEC6eniwYSxKs45m6ORgfl3Yp9pCT
e8glWmtmOPgtZ9kumHckqzTJNIQu1uYvcPC6byw1NEdbY/C3KSen+zx6vXhKcts5e6rkDEUIc8IW
ufaEGS1jCDhlWmQUfBNOmhTPMjHr0xwTYsTsysTGmb/SgAT4dlzrxC9i7IjWUxtNdfQjKfaFa0Le
GBIn5Zr4wzc0WLz6BqJaotSnA3fSIP6YjxhXN6mY0++1CJxDzSpBqHBpLhfbGB5Fp8Y9SBOys4KB
G2GZ/JqMjey1w4YUSg2jbWeUexK8vvdD623Sbv5YS/aGmvHLkCq80rWLTBQL98yr0LtNBx5Khs0z
dvZyvBr7NtgmBc85LKo4NIVXPPiEt58JmdhVC/15sswCA+lUdGxhZGxrWH3JTc2pOH9IS0wl9ZAH
NxZFJWM6nvpiKGmrRhGjE5PsurScbtXUj3tjfe8Km89tVvlL1mn+jQ+I6qWcyYezxt5g53xCTbBj
6zQP3FHAhuPnIcA6oZeq2YyQcLZOt/AYVb4MgLcNYNy1tmSjrePMSYmTvTXcViIoly+Ow0HZtpwf
JOF5t0tGUKDZtmoTexIxzLEG/5agrxb1D4A/AQnchkPQyn2pV8MmVzmHmDk0G3fiR7cIc4eM7BLG
/Mb0NQU1whpMTdxQR0CSjdGpzcobSxDSlE4WSx8MQ286udbVjdmcS0NwM9F5Yg+vDBv+CVcniwO0
BBeh5e3UxaT21Be+8V2fOK3G9R5x9MW4ZuMru86dOdmNClYHyW65DDWtd0ifdXYdg5aIaBozcqyF
E7Fv5mhc3OYzdqLgZvHiejPrHptl5JZCpOw5uUu9bdnHcetPo0higtLr+hQvQ3XbDZw9WsLpMQU8
9MVYcc2DZthZOViWpB6zays29S+BMfRnpBbq0Wa48YuuPHSuPu7zFDhBFSTaVd9mN1ZmjY9annc3
ak77qzhfHohQm7CvYEPzFehbezGcwxJkC3KyrG6E1sYfyuLJk0RyMYB9bZKVW99nn3me79tRTw6m
32gEqVYyYscB2I/CA8FrMdlzuH/RnGYITY+X3rrJftSytLwnDKs+tTUnjl75GJZ0Q6wsOUSXPw9Z
UhFZ+uc72NF7TWHhki3Me7uOYNrPwwHKgd3uEbtDEyl2CvsuYJ9AlSWHWU6TJ7lF8qCKcOcVx3qS
OguEmOmgJ7VVu1GjXNqwFFZWMQiVvY49Y5JrBqX5uavM6jRJqzrhitYF+jJ2Bavshs1gQFkokcFm
yIFnNZlztfDyKVvOv8qb4juJmg1crMiJl7OzsUpPUx5YRNwRijr6J2w1Tc2W1YAjPaIWZ6U9XMCV
v7JrmBIqOhbVd+FgtDGyxDvOaNiYDVXQrkqNoyM4zpzryl8Xpokq7fsPteuRTMZmXQC+3U9y/Nlp
azM5HYyRqa/RPfuFXuAomsuPU27N+AkNF6GJ4hqzg/DUeKrLvNhkQv9i+8NBsDrChIRFR9thydx0
eb44OMZbx8m1K8OqNcxoXkUkg22qPc+paYVNzrR4KP3+YErQl7OMX1h/LbYeDKbtmwmMzE7jkXX9
+XrgHc1sICFiu7bNQWPhylqueVyTrwlbgQOhYOx7lN4cUFpq2jGbHd3feUnF+Wa7HN82C4OEPHv2
FE426JGN4AMfCiYizGqUM/7Gavt+V3012/qU8IHDyBWo8c/FaLcQYjx0enlAmeK8MafxClS+7sFf
ok7oKS2vFVAZLG8LdUUREPHNA++cWdvHnWIEv2vU8Gf/3Ff8af5dyfNwj9/Rc72EoGB4k+WhrYz7
QUdDLDhTJy97qcvhLla85v6+xXjXGQYrcMrkJxnU4zACfrkA9uhUCVLiYZQUYTWZurygeB3Xddqc
NZvMvL//ee8BPusP9JyV/gF48R2OsG4pcGy3ANzqE2W8RuY1m6yrR4LW2+qlJ4NhW3TQxFzHnz68
vXYm0kTdfWpOxg6/nxaRA++8EA457meyeH/T2L2nUvD7AcDDhbX63t815QLsOnk9Q3FI2Ts7DWNX
vTYWqWTh1E8duzOJTbFdliUPUpob/fXoUmsaBb+xMCi0sVG+UMrUJ9/E3aBMOs8uE9iDSzU4Z9vE
RFy3eYui3wXbfpTMC3om4odkBZJbpHU3W9ur4o/EVNgvlgvaIgz4t72vGd4t3klewLGagchlWf78
9lasa0JsomkpzN/hSYy1i/2py12vBRUlPnvXwVT2y82RDLhTeXsVh37dP3K0rgn7GSjOZNmPMmO1
lNk6RjVcNDunxc0KrP6fYn5JjQHLg+GVr4Tb9JffAMgc6yoZo62AfnvvaElzFvb0u2PgnWLBT0Go
gAxP4AMUgV9a0iEbxtitm+zgsrjE7JSDqxYsh0lcLCwhFQSfqpzmgQnY+Pj3z4P5/hpTouCu8FdC
5/vkDGUU9tiWE9yqbkpiRnh4pLQ4Dp6rgdK4ayZH3QSaE9yzSHVfBEq+aixibXs1EnIPESDN1vO2
7UNZDr6FpUVQTtpFe6D+ZhiMZeybjI24P2oxyM8/xb//6tW/06sNR0ci+Ru9Ouu69V9AAn9Sq//8
c3+p1b7/h6EDv1lPm1UTdvkr/1KrA+OPP0VqE/nkL5l6Par+kqUt/Q+YQSzrBixomEAY/H8iS7v+
r28BpBSY8BwermUFKKy/yD/k2kunAJV8rHJM8F7CSJt5pbnu6mOIcHqGfL1clzpMo1/LC+Z6djiu
axKN3UCswPApw4aBMWsfhcvINjAU4/QiNhl1ZQyV/oe981qu3Niy7a/0D0CBRMLljRv9gO03yU1b
ZFEvCKoMvHcJfP0dYLWiy5xbivN+HqSIkorENkBmrrXmHNObjfqVwPMWw12XJsNyFSbePOzKrrYY
y/Yo7z0kG2tJH5KsBYnx8q6mR8snh01Dusy+jSUh6Smw1IdmjeJqU4ZX/jTROFpH8O+ifTSx4bly
kNPD2WIKy8tECEM0SP1GxMmyZ09iTkWNeZqx1QOaiG2DfmE+19HQPgqO4sbZ1/EkgtmAh/Z5jGSE
fVt5hvVsjmGU7Ioh0m0a0LBxXmNTcZZex519fFX1MmNxnugOTHeN5QGL8iJiei8L8bL+vgKzHT0Q
P+XuUfYVjY3vveDsY3Vjb8J+MCXppvb6NyNm+t5H3WbkhbuN6QYRCh64YXMMljQUnRdtxeQv0qc4
dgWJDEHhhowB2Eqjv4pljm5Hb652FeNsIja9uakDETX+x2XQvbErxaR3KO2QWrvLtudPAeIh5mxp
M148PzU74AqRPOauFBRudOgmorU/QgxWvsoPRVus+lQ/pz20r9sR4+2Yu81VW0z7xm7qO7IlLW6Y
2kNDORB/bMwKPAO2/g9Z7WQf8eOSGQ8FYyNhIW76JHO+GKVOH3wURAHjyobwWEPtY+QMJHAq+YrU
lJh6ONTYptvylKiyP9shxwch8oeYw+39qPuyDDyDIA/qAJwfk3uGfnHSan5CBQB92FCq+8tZR/cF
cpytZrR7yoBP7cypL648IlFxqNjFhijc/EM1ohloDBEfIl2pTy7yaFgbxNbcjYbbvEUjxwf4grN5
UbO/xAEWa+OM4IWfAgdi3reriHNC2P8srfwphZfx6iJ0w8JqZ58Sdttn1+ehstlE98hT7VOUFUAV
Go1+R05fQnhxbwtdk52qSbrEVBL1b+3S7dIlIYUrhmyS1dPVaMfObU79t5fjwnne5QBxbCM7O+H1
dW9QjZOGbA0Inb0S7IA19SeVZggY7FltBrvqnrqhim7l5FTHTBbyCreJvuRgPo9FVDvQT2NxoW2V
fmzKOH3lG80PWg/yaoC/cRzKEq0YoL5PNdXsmt0ceeeklctd4/TjddFz9ikS9CVBWPvew5z2RU7h
LFlWcDXdkDkn79ViupyqeCSOuW5DI6j9JDmXyGFvB38gcKeVyYvuTCbYcp7MmzobkxtcrM3TQD3w
COGrPsuMfpCBM+sVrGNKoer2V71TAQDTg5eSOuot1l4UcXHnmCo8gfqbDoDCoq2ZKn/fNqPz1Rnp
O9ieO7/oFAlEpEjTzuoCtVZ4wwAbrdkQm8GkHL3DVn6yVH01OyZRkkoGdWYPn4dysgKZEUVgwjIO
iOKmgS06ZJFJ6e2t2IT0p93mL0Scw5XZTMk+t6nv3NKe7tPKQXAOM/hYtQN0nHmaPw60Aj85oRjv
+UDCW13Vw8vizWLt1hVbnpN+WxU6RZVvp4faTkH3FEOVfQBXmx/42nlajJXT6mX1ZxTJ/WFBBNyR
V2TKHXwxG71Q299hBuO0SgL06sEaYwQzjvV1seAdIeIJB25lSkMg/k8IgMYb+uV39dirC5SB6CPe
z/yA5L/Zo100xgDZgnnjJpl5o/pMXYyqsO5nPQ5sFMRhXFfV2iPL9W3eDPA+BA/qeRgiyliUV2QR
T70+JZmIznWFtC/yXbqagyxvhoZgeE+y1NDuuTJcJz1bjS0e3bnApw5MBLd8486f4nQCCDIRmZoE
A+bwY0cP8K/MBe0GNeXMXqIg51TWnym6jlPeOfmhAQj9JNq0e4i83rtYPUZ4A9Uj2rs5az505aAu
2vGWm5Hm1ltdDSY7mpge8qRqooCnx7sGWTN/RsxHKiO0AFqHpTOdjagYD2EnADb3rTyj8Cv36NWa
54mW2J125nCLGnY5yETH9+xs9aurhuovvy+9r3OS9Xng9l1E+zb6PGU6XWUlBAnQIJxoUlzNRBVv
mXoDWKp4nRtldMbJJ0F3CswuH99q+iz5ZrQmibJnMdLzmvfxDGi731UeFnEAlBAGHDfNvhIb3uxB
WDYvflSSwG5XUfGXjCL/UDY6vBlE6F+NPunFuV7aU6x8DuAZDR90LOwnILXyS2+bdNL9orvJxNzv
BhDzpJgYtJt6w4WjmDmXKffAGIzl8AK9iwFMDTNz02HPw+Iop+G+jjr/ejHU/MWUQz6sTVa2a8Y0
0VU+9cZTHDvuKyURS09GpEqA0yvF7jf1pCYsSwgP2fQrNEigP2C9kl5FHuIW0s0sgjR0/IPXV+/3
xJTQjlEGLSNBngHNHf8tMxeguIl8o/yvboyodB59sEiBMLW8nnplswzO1h2USnODCPxm/QLPDZmy
B4ANtKjKZLU6Wjf09dJTZFEhtHFZ3VWRJT94wLB22jPyfdNUzsFw05LEBFfufJfNMc8Swq4qWZ/m
xezucVDZn9BT5WSn90SqD9OoHoWT1nvwC9bejFvxxEQqtjeFUdt3WdigrLFGre7zCMMUrctqM5ny
2g/bia+9sM2bxhQ3PY6Js+otfycSo/lC99Pq6fxM6giIwDt6BnkPXQ4PAUBHd1cveU0QSN0cqeWs
o8aLtUFFY2ymaVHLIUQs9sJZwHrSUqV0gxBffCX6dXgt8Pruw6z+6DS5tzNSdS8tVKi8P7Pn3MGk
i67RhEQ47VOaZXVrnNzSAhMEohN0h2c0y6ekbmFiQdOYztagt07F9gZHHelUZHf7Is2cu5Cz6V4k
bNYDkrV0P/kteBRJHlQKjA0qlUSivmWy8Qw+sLgdp9GuN+Fi2gf2u3I/Us8zlkE6ZCTCO1qoum49
4Wl2BS955YDmdhushhxA5vA41Gm4iSj1rMATWChPTh6JDXd2fofkaIwZuejUCTyz4vg6djPhM9n0
4LYwE6ZFTifXnMvbHlUUz4l0W24O5X3m4BvvKMusQ4Y57waYModpzUm1RAdsTo8jqIcPZlblH2yL
MyBB3Iu9cbCS3NZZr66WbA3bi5zwhI1toAlhgnBDhcQORlcxPFHAtstWRzI9p71SYEVGkQwcMVV1
LBor6r5IZoEdnKKsn4UPDbPByTtiJtBIjwnljpt71+jkjW2380U1rdiqLKG+jBp9jstpWZFm0cfF
9a9S232KXLqgg5VcysQRvEv7XGSe+BODOmQdWrSbJnTxMnqF+1Eso3WaiYEKximW22ZAllbL5a2N
sSJ6xr1fw2BWiN62ORQV1OEIG6u+nA4mlM5NRqNbUyJcJbkodhDVPvC1yD0GdeBrnRq2MudwY+QJ
UstEQsWyXzFPYfkZSR+PsizfZpnfYrjK+WCKSSE8pv3sS1kHlcc8OYobuS8Hfx9H5XzG9X4bz7b1
LNsyzza+roqN6ZbtXsA7ALanF3pPg9wu1dwDpikOnk//aUlS+Toblj6kCeSUgmmaCh3vVrsQN2q3
zG5wMmdvBuxky3PCp6Lv3GPNHOzsWJ15Exd5sh2jyd4sfss218XJKak9fz93/bKpO6wfsz1MAbPa
6FIaOTt7ls63jsmbg8q+AyBTUCfUbb9xa6TV31Wt/0JH9HNnBPWGBcMBxQguqF/53nFoz3ky+Mkp
BevBEU7jGW4Xn1XawQnwaJtl8wk6LiLJFqTXPwhJflYKrBcHRABAwndIGVA/tWWWpGzdeamTk9C4
xJcU8D6+kZixh8oefv8+f9ZzcCmcDfyzVr8+6es/tkGTJkldHSOtXJX75Y5nZEYUOUfVl99f55eG
83oh27MVRT84APdnOntWzbNNkmd0GgCs7ZlE2id3eHdsJz0S3wzb8ahiM+FLL97qtR/MqoLQloCr
tbgOY17d71/Sr1+xB6ic4TgMTWraldP5vR5jMHs/7qkyMG6Xy8272UymExW0nStmtWYUt58YCfI9
CwgB79f+T//on/pHK/T3u6/pFzTr5cv0X8e3ouZpb7nF/hfNSh76+pN/81mArNK2ES7CxLVT9LfW
0frDQcyD7YlH1vPfsS1/ax2dP4D+EMvDyVn8jwzyb60jMNdViEZbHiAxLPR/C87y8xPFncQvgsWP
94pe/883um24mq4DAuesdKj2F2JXLDd6/u5D+RfLE2/xxwb1ehFQsvSveJ+YC368d5mzG7VSuEA4
nDaB9rplC0XT21CY9f/wmPxMZVnfj83H4hGQ65lMi368VIUop0kjuRz1mPRBkifZlWVJpiVImbB3
JP2R0G8Dm6Vj45KgAfP7d/rLx7kidsBkg7glWYle4Y+Xt3IW3cm1OKCV05NVeC8+p8jfX2L9FT90
+9dLOKT2KZPvjZX3x0u0rTEPZiiaoyOmJ+3IZ8hlxJYR5Bbg8/ny+4uRBvnr5XD8+47t2tAEafD/
eDmmshxRVdcd6YQg4s4KwShWGcU5c8LinI/2B/t9ZIsnex3fyiot6HGDaAuK9xFvV4VJ4FmRUAxi
/Ow0TB7j4LEaVbPB+cyYuHsfGVuNYHwM/ZpBqsL7nhbyLyudDtHY9dRBPitd25vW89ypem1XDcU2
w/F5iZtBYZLP5JY5nH6e05Xo6EYTPGDLa7Ekk2b15HI4fMG0VOEPpqcRRrionR7bhOvg6h8BcWJX
Z+MegBDA/lXhdp024/yBJTwOy3LinHszpMa4l0Xx1fbyhyqxP7mLf9+3nD4m2y/Otan/jCj+uQSo
LcPhd+ITX7ZZvTSHrFlFQLAnnS6dvrSxak4eRlFSm4xtgl52Z1sYGKdqci9ay7VmdMOzFclnD0LK
OY0TphydV3NgHL9IJFHoj7pkO4s0pXHZRE+9awOR8bONqcZo66ELCGCWjDiI8nCXmjq+KTscQTEi
JXg/IDXpcGa7qTX6GUP4HCm6eOmg90nlqafGQ2waQwfaWHBGr2szTc2rshahwAbZtu4Hu/SMlzgb
21uMNvweX2vriaTC8Spvk+FIkxTDCMMOcMAQkq7ComlvKoAEGNygo3DA4xYpmvSuqfBUpFMpdsDK
rP2Y5OazXWEpRxegN0acWMPrkJiQFjfmLK4NMqWfkrhBDZEwvw6porZx466Nx0So04I64hrLYXtf
L2V7V7Tddahm+Ur50T/ZgyRVz4jFjdDSJc6dewGoR7If+lIfykK+xlh0gCAmQ7RPPakZ9CTq3mRM
f2B81t4skVHdrbodqxvmG3qOdbNRUBb2gIWb18p1InRXbo1oQDvJoVX2cEWphFR4id27xOv2YYi/
mS6BJ2hSRHQ5IIDyYy96jBD2hc1W19M9Tn5iCOktGGOKdqHAq8o5NAuSeOyCcYimeyOcxMGSCQkW
JvPguSCD2qm75mqG1Y57O3KqW7CyRPEMEHRRq4SReS/DZn7rqPY2OQ/N9RilxlUfuRajTBXjYQQm
vE0J8tlTt3rbxmy4WpTJiueFduCmwnS6D+t4PmvDD1/9rCe8yEcxGYXhdKVRK2y8apg2Lj10dGcm
PvmsMAJE4nRhwkFvcOGrQLr5dKZ3Ja41wW37cFW5EQeXbooMVx581jcZyhclFsjMfW8+JHo2j9Yo
cXWG1yTIR49ZZdpw8/ikJfnqvV1R4odA/hbb6LchDqht44vVOZ7eGF1T36eAjLdls3xOIGj4QWxm
MBzDaDyFBtBS2BT3eh72va6iY2rQB6tUPR0WJDv0EtzmQysMr2B5moxtjRpvP9A/eOtGHERVXLu7
Tu+RGMonx4FcXIqMtnfpjd3dYNTyjXXbPyXFJA+4iamO4F3jkhr4hhyiTC5hnvW0I4F7Q0r182sW
pIXzs6KAsJzXtpoAaCrfCCY/rDZ5HcLzM+NrrH+HmA0gKEZz7INoNQHmhSgvXeGf8tH6gD7YDKxQ
lJuIehEdmbFdoI9vw8zwb6IwIyVKIY9sup03WPbbYGKrTQc53tZ2VyiEhTx7LAnubTKn+lq5OBbR
jrZH6SfZltCy6WOlJxmsFCJWEnoM8yZ3eYCCdTjwVaVG/iLQ+DwhxrWBHqYulZ8SG5EXKQRmJ5cH
wII9xFXuL0GX83NRzMZt1sBLJtoEtaCXPjtIx46zop20aVo41MIGRZNSD+xyv8kPw+LZ13h7pyaQ
9TLeFp1vHDkyu5um8T55QkZ9MCKI2zahk5781PdI49PiUDpJsWstuDXeOCdHwrRWRJiKj4w/Vmr8
4Byd3nFu3YTE1diIIkAvO9Qj8yGf4xWnGOsPgpULkzQ9aT6k/EkCMUGBJuiWGn1mPdqNu3ORwLyA
RrP/1CPiRhcWywvM2y0a0ikJ0rptL4Oo+z08Ru48oB9HO0Odl7vcZGyeX+G6W7ApWtzjUdid2B8n
mN2SNeOb2qn/pn2yVh3U+1b/n0P+Px7y8SF9dyr6l4f885e2+zL/eMJ//7G/T/jyDyIZXc6eNkxd
BcLif0/5Dqd8FjTP4kAqvycw4lqiXga8gXBijVNdyYh/T459HFKrZ4H/w+wZ2MS/MzmmMvjpFAcC
EjUP4gVsU579Sw6z1bRscYPTHsHz0GUtW9nvKJvb7Aq1M6pxkxbVY+R0jGXNJB5OY1L293EN7+eQ
wWvJNuQREOlCu42eYDigbhkYr1q1jgA4ImK7p2VsHtYWL4LPhiVGGxPKXkEvCZFb+KQtgP089m+5
4MDBr3oiUtF57LNque9a9VTVZN7lhHTTPcYTiula0CRpOT/dDNM6HOZBFg+dSwO3r3vzo8oE9m60
6dZDWU7ZuWtHuufI0b91VyaYZjuSKPQFkU+3FYYQDyFS8F3RGeprZ7WVSadG0hYCnU/vb0zRDjOB
YP48ih4BcacQkUPxef+gsoU52Rrxw/efbAz0NUyaiEs9OfQL/QPndTJ602I4LYRZbjzJdCPonKmz
thZEOUxWhSrUy5guTbQpc9/8CJNwuXHrUQFewI9cmFhakS21J2wkXF0wLg/KlD5ol/SKYMhKDkFM
7AWpFUmCdXTqKHDa1OcMjGrceB0GcI50uIsV5ifFdet3yjxMjsif5yz3MD9Eg/jY4i4CraRp4rNr
xPrWr3Pj60IQz0bLJjyDx4g/GyyWlxqN0eH99XXrq+LObqHv8++Tlfd8Ge+mcM9lZLk326E8DAPW
4crHroyW19h10NN25QI2K/D6xGLbEgOO+qHHon/tWmEcH8NcAAR1O8Yv0No9nApyWY8babgYQWlU
Gdmd1WlsbXbJPh1ZKpPI+ojBluRlUc++eeBWWX3ABfeCT0JOiqZxy9UTGo6dk6DOciBcAg54bg2Z
P8Z1O39s6ri79kupntIFFH1MD9zdchCV59IZoisQePELcYwyoKPiXFGyJkh/08ylG8vpfax4kynk
3p2zWAQYMapkxus0K9JfQRImmnl5XcppPsCyUIc8t+TXyZUQl8K2KKpAyEXH28hKE+LtUrOPL1le
8bsUzqG9WyFqJBFD0iBNgrEFKw7nJuseQhgoQEymbCPZQnC4muFN4RYJGuZo8g+iVwKfRSxBZPqk
Z/vaqNDowp6gZZwU/iETZvfYV/ZH0BbDdeGYL6WvZ+SrYzNBDx4WY9mNWX5TRKA0kKq67h40Q0gS
g1Vv6BXSfIWVaeH/9tvbZcmru85dEEIbEsHFPDOxTWxxHmB8BMJqol1BjtRxAduzwyKznJlsZXmQ
MevaTLkjP2jhUiSSwIGcvMVBPWnMB3aX8WBYZTJuUO9m+7If9c6q+hVGhCh6M0ydcWhq2d0MzDVu
tQ/SpTQm5653ImsH+4SBnOkBvKB0y5Fv+4biiKCaZNhOSLs/jouR3IRCwNBr05QmTnVqZ776pV5l
JiQ+QTEXFcrxOZUuICd+5m1pFA+9kaKDPIIaah4bZYKkmUYR74Z4lPhksnL5wKzQxEjRxES/wsVY
zLp6ZgQ6H6zGQ/LO3LUCnw79G0kHqlD8z3kPZyUu0RIPJV35iYVCoNudzO3owo6aCF+6j/XSvSje
vzzZ4aLTE0wbr9u6S4SfnyET9S/QTihpnMRhtxNQHZjNgAwoxv6x8cq63bS5FT8hSzYXqmwUKRY8
jKuxTzNM7O3qTUgtF5+CW4MPU6MGvBeViJwLFJsAqttktk4VtcCF9BfjiQ49i/9gARtQk04ll8h7
7OX+0t61fpadvZKKEav3cm+5I6tS5w7h6/vK0mR9+BU6d3bOK55QSyzC/PYU1Xi6HvXCGtVOJLq5
hsmyiteMKTeSIwZ1lVseNIb41Udg2TwOk/UgnPVCzOH0lvkUryQf8aVP5jTWxN8YqryQjjRfupYO
7raqSIXrBtqlmOqdb/GH/zku/fNxyaUH9P/X1K090VdODj8dltYf+vuwJP6geWD59JOQxxEt991h
CSg1swQbEDAMK5pO9Pf+tyVq0thzULlyiv8hqco2gVwrzl0CfNS309d//99P+v9EXxjl5pxjyu6n
P38PdubqPzbY3nv/jFNo79C0/LnBJkbgfCaJEafRR9K1ycrIuZXtVF/eow+/+2j+59rfX+uXZh7X
8hXIYfq5Ni3itev/ncuSQ5PB4UKUJ09O4rKMs7hQj6nnmU/gGnGS2v3+ej9PEVZTvbnaOU2GfBxK
f24eGjTFCCbhegWerWAy4ecGKU/hpdd4Mcs+ZP4tNUaQyQWI/PuL/3wI5eKcQl3qI749nzTBH99s
Y5gdpzHK5AXTxGciAjuXOKQRlI9Y9IMOF/WMeeaf3vK/+IjhyUHJxv3Ovfbz4KTvANVMvodsqxD6
juSJ/vNYFjj6VNLqu8ic/+0L0rfH088ACWM6JIOfesCpaWiInq2iigyrK29Vkc2c3naFL40/ZTi6
r7//WNdq5ccbFh7C2gpmWsCHa/1sGydIw1yiUI/HodIE5hKd3lns1Q3sLX8i/2lDWJO4+NAGTt6c
iQf0VOVzWdfeBOAlW/BoeZ330M+WRSTT6JCBhqwM3KpW+uNs+f9wF5D39uvrFcLi2aexTNX0CxCe
2SsWqn44Oh70Q5gwlhNedVFuNntyr5CkNZCHzuzIM2FIXe8A0Cuj+QHwaHu0TCR8ZxT18sSM2HmL
ZNe6xPrk3EtdiJGsWHxx0UmM6Wc0rbzYIS0Ul8Iy+RyazFkEE/EOcazRJlYwzdbi72tHi4vReka7
G9ALXNXGrB9wvOq7MKGTECwtQbd/+ezweK7bRY87jJNWetVKR9+5rBLulgTYTB1BhxovAK8VFqSW
HffUhnjambB3M5J4zCmxEF+4S8mxwVuUpBr9hxrte13O03VpxjnlCxnh9C9sjlzvC0E7wy1mUN7p
OwMF1p3KmtYHidxAZk4txLqtKU/umPV003EUQviS452Jv6fYKGBKyQZxldqlonXe/NbUD0RICIv+
UVi/yrjXDwYSyienx5ScLInzhr3Aoo01K/3qVj3KYtcWVccn6+iHwW55p5y7adOTiEn7s0zCZyvN
snY7+BMuxYHPEbwdn1sL42hQfGkLNsTnqVmcN5dR0wNwQrVrkDOSaVclvb9R2sCW/O5V/Xavxkxv
hk1Mg2e4STJiiPIUIkFgO7xZax5Jie6mMV82Rjtn8Vl5YVKcssZoiKkhVtYnAwVpxgvIG/Xs16yn
2x5atN4VzHNdGMOu/Va9k4eimocfwuC1wlL+XNOholdZJtwZlIEGhD5dXbXmzNcv60rfUeIA9xrB
LyUbnu76lWwBVHFRRXHIiKDlS1IxADjsx3hFpnp9r6s1KvCpso/vn7+te2cjgdXs4szztrT34m7T
lMq8vP+dPgzLTTGbKevGEh8N3ut97PXjdoqU2g9Nxw0cr4+H22cgIrouDcMrBIxY48ZuGrZZo331
AJJDYI7sfclxuKfYTC89LfLaCfwis/QjSgezJWKs0uG4z0FnB6E0+IEyT4R5mkTvYZOLCqOMz13X
J8ZhJr4B6FxkzPBh69LBMl7R8QzKeOjDa2tRM+I4a/o8zkYDFivtluRuQmcxvXR8/LSDy3I8dJx4
kWCgnAkMfzQ2lZlxgHZGh8+5ewJFGO90MgO0KyE+KnRxTdzoEwMne1/7qbyA5KPVO05HGvqaznWl
n1zUlJu4ZrhEWtp8sZ3M3XReLD52ptVs6VW7AXJBcUuYS/8wxQ099Z5Wx589oVE291dHSQLtUV+N
oMSOto+yLhhMNEeBWRH30g7kJXUsm9Ra3plAR/dCYDtxkAMEbUjUU8EXrlerzYLl5FDCxv6smE1M
287AwL7l5gYJHva63EKH6KiOPC98lmXXl7Qj7A99HMESaJu3UnjpJWU4Yh+bSbJkCw8yY9ASORUF
c+Z0n2PBHwAnDfqBbY572QqxkxxdA0T7tIBKQ4JSvzqUgs/FHNPGRtBOjJEzjvqBkjN8XpXyl9rG
+Q+TBfPhmE1vuvKj5xS2+1UBIQ39s5m+QBbgwaL2lafQ7JJD4kl58mtlwgoDibtlG60YpUEtSFCA
dryNaC9k4TsokxZTvSxdLf4sWsMgnTq2B/8kixap1UbUtMplK9rs7FpS/rVEo+Pu2pKaQNXhNTS4
6A41WnyKfPXkxXHznPft21zodfVPxDOtaezGKIUvdK9Z551aJGdV1dafgxEydiCrBt2xmrxHBh6Z
t03G6YQp0hi3cmrEhufSu7LDNV1NUWXe6sECELggICpiv95WukPbhEmUrA6MYB46Jcz6zO7C8sKc
y/4rF5K/X7NjtR+wo1vhX8qfErLtmjqs9otfUX5ZUTagg+oy4xqh0MBHV4QYaClQP86eXx0Tu0TL
Fktzm/KWDh4QxWwDx7l7rbTPWaSGOnktVyt9Jka+1kapdpfknc1iYedRe6GlM59m8jYuhp7Vc1sw
Z90audt9NnPIc07osLxl7sJNQyWoH7rIhMysCR3ArA9NbRvFlbhI5JVJ0LgWa3qq+D2jxatxewz6
YC0k5VSuWAeLAY1U4DEohChm8x/irOQW1BKrkpvXSUEbI2O9R7R/nOORdRCXU0cstQPTkKGYsUkB
JuWrAZhFC0mAvqsll3ediQ7+O0egarmwDBf7baHqHjbvS6DHgKTdYRFYb30MvfEdsRV+GQz1ZJNm
NdBhzB2sdm1vdJ9LiZuPrkrLHWEtjUNSA/tjlzis0wUlMe5iuHAxgkJIRRArJe7Eby9LlA4a7CZO
OUmEhsH25bWs9k2O65tBJGkkYIOfCh+7u1hyFGe0ZsiDR3Rc2PoG5y4MNrNV1etk0VK6tZyRV50U
Ne91GhcuWVI/ew92U+dIKHGo2Qz+8jhaWyGTb46eB1HRds9D1qUgyhtnfgyNynl1Y8HCOpN0e40E
kzSqLB/Sji1DRE+Th5yNdTN3r21MJR3roice88owz/UQG1/7tlGHeJjw6fOaOeUkhqeeLT1xW/h5
y07eqB4mRbtaGaPV3blvPTtbeCXJ+ok2yNlBqM9s60Pto6JnfNqXZBXwjQIU52saihWagXH4YoiG
qqG3FhMDsYP0OmE0A6d6JRXZ6CrYKr3p0ZWJMTwSm5m7NYEmcRT7D8yXlMtWVasFbZ8fNXOyn7PE
iMSH1Oe0jE196hFtErrwgKrf2SWmHWKnyYtkC9QP5KVLNChxA5xBPDT758xuY/IEeyJTjHje8Q9z
VNshDDxdambOcfNQYXw8ZWNsfNSGSs5Gz2x8hB21sWfSO5mR4iJCBbwnDft9xORuS7LaaCipK9zz
4aYp5H3ks6TLNgLgakZiC8aCDFqtm1MFspBoslw8gP0NGSmzSATgKjAdZ5xIerfIvhqJ7ez9sQqP
aqmKJOgbPMw8gROEpfJr2WIVzDEPans6cV9zMBgakxSO2rylUTZuR5M0DLisR0ZUzY6zcfioQUPt
UzbRLZ2naacBXdtmb9/gJCnv+bbZl0udn9n5CmbImYGAV/Ybv3B3kcpvhgzEKm7p+dbEUPWhNtyB
iaMlLxVEsGoDk5cDpIbyQMrw1h3vZCEeOPnBYjcm86vjkpchv/UpC4tGJu1gb7JD/2ikyxencflC
4CJH2R4x0BRvi8EkDIATwYhsgx24gwc/ritIvI6r2a9YDfu0uhoaC9GxxAd1Q5IiN2kRs9okbssd
uUCqCUkVzuPubs6mlGYsx+5v868f2gDfl+IMW36sojCYU3BgKLZoQv6iq0EAm4LqlGCpnPdD/6jB
7rbrwff35dov1Q+RW1hI6WVQ9tsUbj9WwSqMSfGreuxspctiPCD4e2q61iDhQIvqyrXX0uV9Ofz9
dX8p/bnuOlCC+MWkiUrxx+tSkucyrSCm6TR3cXDD+wJ0SXDUBP67ZXhSzg9Qh1Yf37iecn9/9V90
WVx9HWW5POC8iJ+9u3OX0j0RbnWc8MxYASJa68lfV130zqz2fVTzb7NuKUvWk7dl+yzu7y/hPx27
f+zYIT787tv6dcDJZhv/1+atrfKkfPuxb/f+o3/37Zw/KLNcz36nnVnu2tn4Hymjb/8heWxInxMI
xZAhc/f97Yd1/2BcRAfG8U1pWZbLT/095ZR/8FcFNwb5dCZhnP+WlBF530+PMORHDikKXbDlCxN6
x4+3uJdBCGvzLoWVu94+gpBdb7t0Eadya2zh+fQjQWCBb3qxewqtGQYKB0Js+e5Cm3hjTW7KQXWh
W72rnCpqjkZeiakNahpGRIZSNHwuEg5qUFPtE0pvcDxODlXMHrilZwsdUE5Xm+GpYGmbQGcw+sgZ
MhYLpF0F//21XGvP2lx44MYUX3KA+Am6dowY41ufAppXuanKyHWDAchgfbAgQbeAho31R2TIWStL
k/nOajjuM+vjwhPTBXaVztcPkcaBXiRCf+Obhxl0XupX7bXgycqswnTbVv7ZVV73ufNN8ZSvsUiB
iEsYTmVE/6G2Z30H2YVlIFu5QkGt1sLZsqL2aAopnphWc9SyIBtVlTEc5f9j77yW5EbOrfsq5wXA
gEkggdtC+faWzblBNMkhvLeJp/9XFjm/hpRmJnSvi6OjULDJahSA/Mzea0+J87LOVHiVQ6PbOyal
pVf21m1st/z+aKOj18wr+KtbSg9yDyjh+wMFQP8VyjRXoBIYVtK+4MmP9MhqcTr+2OVdWNJpvqtY
lyxjzAdwLSK5NnPBv2Y6MZTjKGHOMTrAINnBLfzWIuff9HOH3Cyy1iIi3HW9OM6mc+uJtLyqEkm9
QJTPNX4Ma9PN6XKTRel0cuoAPo0u2zks9fX0lkhXwqQAeFvua/6X719oYcYUjDFoold71N/wpWLk
K+37NzgtaqF20/CsJUfCuMXwlacPTLj4FWqASdBeqEQIzOkLWi23GLkuc6YD9hJg3tQ3SsAvloak
p2yH0p2Ojdb0fGRXJpx9Ua6s96Z5/ZZEo35fThWj4mJ+HNbeJRw18URYRAxlWFBmD3JC344zrDXC
xirt54oC5dOlF6zdkhs9X8QY7SkB+JvWyOY/OQj4bIm+iQYT/HGCKgXx5jBxN+AX4psNnIGsrUuL
yHB/FDeFlBzQOMS4+Qywjttosnn05EzeDPr6Od6ZQ2PdJjht560MFr7gmgG0vfGDmMI9zxrq6yrD
xhLmAVumHaM27jeLx/K6bjjFjhdkoAFW3AnV7PC5U+KNSX3KwZs5bK2iDc04d0xkQc9eqKJids8G
392k7xMmWUzKdFHvOwMzQxczn2/1/GVDa6Z0LHaww2JCEz1Nwe7SJHc4i14vt/ClhlY5QLtaP+yZ
vkkjj7Z6dkYuyQwF5n7BTXpfAk0jHSKjqiYAM8BSrPusgdgWh9RUXw/I9GDx+4l/eSRY+tJ4pbre
vtRArcmLA4JG+2mVtCGt2xCn441g5AipjmBjMlrcNDTJ7MhbIGFFJ3k4iYqDDIdK81Ak7jyhgyz5
dUwoe2m/8IW2lwEW0m9uMANsUNjnE9fnMp67tH4Kfpa9YU7rnGDZwTqHfX69thoHP6SKv6FurIzG
ANemH46yT5x7HOixBGHYK96n8RpszaKRRw/OHZZ53Yq2i0HjnRgdzqmcy+AsXTzvV1iMyS7goUBh
3kGV39DGLI+lDVn9UfVLcxNnY7BLFUxDR/EsXxBVfpXD4YOcz98DeUic8pzCLwMj/2wign4ewNpx
BenLHhtu9HRj4zz+lBOsdQyQUR6iIbGfL7sVWDZzRBwbQ46nHsqIoJ4mAsJZ+YWXXBP+jMDmiwIg
bj1H5ro257iWNEJOVZJWXUbArDPCGA+jsGmbpplvqUgj8d6nNq9mK1LcU6zKucGVt/K1dj38G3MO
eMKXyqLGGxXkNhfv8BZhNFPhEtsydrme1cAlnGFGQ+NBCWit2xR3+HPJiqZDlgmCbDcFulaUFpGc
Z5HpmthGHvY1zsHRpInL3X2hhet7r8PslV2JZuyOoyWZqV/ueWELfsgc+J1DG8eiw7fpYR1Pp+DV
RWzD72nq1940W+3wAMCTFHATAB3jg37wtygM9P0YKHiITesHr5jE+SK/v9Ky3qKgp+fjVnIjRmen
zO9boEGoobtdg/rmXng8XeRcoT4cZy6vQ915eeLKyRevczUsmPVbt0v2lzdrXSd06zMRf69W6lTV
6xzHKv/oEruWhoXQbylrIhVAJIP7HhQ06gDvywcrGW0mCdXXKlmCU9c0+jBoYdZsFFAIzJ00xrfz
6vIiK6gfmDogWgGElcAxoI9XiTry+nGI9YBwSQmxYbPIQt2r1+CqZHSHo1MSrMklSYPiYc2K3zOT
hBw/xLQYv3KUAmQaaNrOojJ5anI9D695Jokr5xXD7HO23Sx02s77Wlflax1b3TmIlhGutPLnhTrE
6Z4pfYED6IOo96riOVVxc8UZ499blTQjnt3JwRKPAKG14BqxGaqv+rGIwwnQ/0sqWya0qop+awlO
Muy6Jbsb5E9HLogpIQsAWCyt0piPw6BOfTI2VzILUHPem4moSQwaPlYtwy4ExXsDudM9cQqbrJSP
kS3QjiimPwbnRA3L4mRZdclbVeMOhYeagomzDSi2QZTk2WsVSlY3YHlakYWkMJRHy2pJRkhF44eG
yJ19XtlTsJEwQ8xxmc/EuOd5aMiZFDl0U4naK08V8hhwW3Zh3I8u/DaZBEC9xHrnL4M8k6PCMQfH
75guRoMUYrZehDVhFMYPeJeuuX+WdsTda9HxEoRe72ISg+jtm4X1Si7Hq44s+Bu2UCb8J8Nd3uH6
ZGSFlC8iI8X9umh78dDmQGONASQqCQ1dQCvvTKDiuuBz4qM86WcsqCs32a51Zbr1kZbslZEFR3Mi
WF0tQ8nmD3RlKESmyZZ9duN3SaZuuF7e12zwq/0KwYlzPDVJcJxfAkKu9jkYjYOM5t+geIZumsnP
eDzVY+Iq5sdFa+8d0I8be3C7hx7vF+VPRYb4Ui5fstF+NjKJ5WXu+xs/TdYHcCMkmMixJE3JEIeI
VNxr1E1iF7f9cxuMeCA6j8po15dtfTOsEa+ovKQ+mUlXiakbzmNJoCRLTePoBnV/yoNRXNcOpmsu
WoWAqEXK4aHfWtrW3xkBKN6MNxaumzK/JwEZR4J/NtbcuuMQUJR8U0Wag+Gdis5RD3HthE7lVEfb
6LuDr08IRzUTRtmAHSGx7biOlfGpx9qzRUEb3KyZ+zCmpb2FKGI+whj1r2tVDC82uQPXqmwK8I++
5OdmatfPw0Qg9DaybSTjS9Xi/xzqN0IRmdyUI0Rd7m8m4HbHCEPOjnFrgnMJOXklHnUBp9jVs5a8
PM2mlO9GXjJH0pM8SxKaOHVdvzckt81GyZlsxnUYDyZpQqHLjhCuXhpvV8wnhyhOhtNUuV+bJBY7
G6ILY3FTx7dU1kllnfMedSZBnOSGLG9UxDuq645KMDWrrQIeuBvw4TxHRCff8ubvyh0OCFYoqS2P
DGucQ5lgTehtBNnuXFjzdTIaGA0aB/DoyIuEVrsFTmw+TnNeWFiUi05Ri7eIix7TyFrGjZWVojjK
tZ/ir7z8432SsUdhmdpsI9gA5KOQuNhBD3KiA/R1gxdTl3pHH8jHq4FomQAxL7I9hGJWsu2agQ4k
aXcS2vdN2vNcpM4wvzaeX5xWGDmkw5JZuK7DippK7xcyme6JoTRf5njxucXBuQrjnGLPmWxepGUa
fEEBEl+zsrtF8NV/NJJgvCo7/8bLK2akVANP5WijBpx7r9uM9C7DOW8ZMH7svWY0T2WOSu9stNZq
j0feWsEeCPvYzuxGDSqnmMYtuougr1PN4k7a4OKo/U8RWVzdkfDfuVG8vhV4EqSpbDUOMoPB5IZ2
IQxzE/eGOSOFdc3R+eQnJaeuPWZAO/xLVBmqNre8ahmXtns8DExnTbdk+Tl1NmN+d6QGTbqEaqua
ewoRbxKcTSnjY3U2tTRC2UBfmecWIfxiynJsFj+GI385/fp1OkTr7NLY2zTQtqSN/kWbgTOImduQ
ZseoDhidlzXq2I+rTqR5EwotwV6UAdVIzQIQQeSsI3n+NHL4D0qYf7fcIgjB68gHASTKp/hlPkXk
k1Wv9hAf3QV9AKtAUnq2Y2BF9q2F3Tqm2IyaQ+qkSXw1NNFa7Rqvj27jirG2b47WLc4hqsq//1T/
4bKgkkEJRNmOAe5X8UhFLDnCQBEfK0OzY4kijtlU1tSk2mMQom6l8hnLleLImOLmn5Qdehb4Z68f
F4N/3tP/RwlOrsXPA42K1CpgGaQEu6qgFcqsVmE26Fu/zPhCEuUSH+TMvvOcy8g4Wbr8rgTAGbhD
bWPfCU8hj9uAHo2T46A76KaNqwwuMlPNudKBln9/uf7Dl4jcw2KMyqyPTfOv12sK4tRw8Oocq2jS
OGa1jL0WmeCL6tAWtAD7SuDmS9++l6TbPbYDs4o2oZdP66V7LKv2H+aOlp75/HwJER05wtF+bsfi
GP75Ehpua6wjdQN6aeTim4sKgbxpANuMeHq0orr9nW1inxCsOKdmor8gyZoFkQUjIQ37vtE9GFf2
7y+V858+mMcqAnM58+Z/m4hKFvcgcNvk2HgxFSpGj1qzVciylQtVkdNXT01S+OKkar3PWZy6z89E
VU0IMSYQaxeJg2kiZN1gzaQutgbaWCOliYrFSvmeaq1FEUHE2HR61oPSgCfbKCOmJTkbL8KvGQx+
/d6UYlVC4bHqKUClmuUxibQUAs36cq/ruPe0wvJerT1qz40rGzqgv78c9q9jcXBXEmuCZzE3EB5p
Gz9/T8SptqliF39wEnKBNna9IkHwR93qVAuf/qLVQI00GU+VrffUS5nwsRSQuqcl8LhasQPxLHTX
SyCC4L9ysfjPRaIQ3F3GQ46tp8xzlzGlGWfW9Mc6ZgIWprKZ4l08kRGxKi0Nc+2c4Y2XK9YVPg3B
18sv+79J9D9MonmD6dTXv9aOPuk4n//bvuf18NMc+scP/phDB94HQTCP5+KB1xpRrZr8MYcG1PjB
ZADt8GAhUb+MqP+lHw0EgxewIQFTZy06/TGGFvYHAnEYbKMQ5FG0mGv/Ihf9O/koVv+fXzlo2sCx
Mgm3gGHYPNn6Vv+TqDMwe3SUUWtcQfOdHrBWo5gQnXsqixUeczP2W+Yx9iMxq9PBr8W6syYVQIjy
2dLn9fysyJG7cnobanY7+EdyDSZ3Qw1SEUVgYbX0qmTHK/0xbhzcYwP0NiIbaC9ok8f8fqbTRxoe
02Vp1qzFTDuMekEoYKltdiLHlNmKwn4aKkJgm8aW4erE5a2Yp/4ZcwTVtkSjrgh8+2oaIMZ85yWr
s29OM7QbvD8PKlDDY4Z19dDOrqg2TjaWj2m2jmcme/hQJfUZjUCZHyaA68SCVMu1wpFzKskR3GXZ
ChmwI9N96EcnzHAAecgJTPO286CzULJD35qWBbs+gR9OAuKsUke9at6ZjYjCxm3da7PzjxgsHhsT
17szBNZNmVtXxKSVhMZR8MY+3W+eYPekH4n2A01pyA1D4nZlIdyIc4QNFHpYXLuQL6u8WpEF7aVr
yHOZZUSbEn+yGYVs9osd4wBYyHJ0Q7fn9M+L9al1q3Y7q+QV8ob9Mpeud1qEnD5VVm0TgNEyE1NO
Hd1iOrHNXVHjlwxCbT42r6YqctYnbEXkB+5SeGHGF1YEllw3vP2NdT96fUb5WtX9GppuTfdtMLhh
k+xmnJZO5d8GMR3xbvZbZ4Hig43jUNKYHYHWLAdZVjAWU0qsu6WshkcDcvqwUalRJsPGX3tnYtOW
utcy71DhW0ua74x8JdllmIISvcYo8ltDpU5jcE4siO8PddOtHe7trGDBzjqj1ltUsGBTL0lIn2CR
VGcQ+oPXfSLa0X0k+WlOSbro69Sg3e1Ae2XzQzTkJciy2pfxnUPG+DTv2YOapJCItemGR3JHbeW9
zCaQ7ydjUp4f00VmpO8y5yoBr+zBwfgLQpvcq11zuZlTTql23/ZRhUO0MK2PTHKWh3lp1xIbB+kO
ezu12GbnRrxsU0AbUWhgEdIDxsl4TXIXQ6u9ylLpHf0CGw08xqYK2q/uGrfrtm7t6LEqEqNBvuLC
UstoQ18jl9SPWyNTthWWoCXv1mn2kNExtIjCsU2gynMIV2eYpcmxrgoD7A/DhXD2R/XURQmUeMR2
y8c8LWA8sSt3fmsTAWssLuO7Fu3Cndemvt5SNUQyIDI78AHMG/hj2oramrulAvyYqqq599BRv8Lh
pHMD646ACbCijlIPLExaWRadEp8RDah9Y964/SBzVAqLq51wAwUhoyS+8jUvkeg4g2KYpu3JZj88
jpOs7lu/iQ8S+GliTe5dkE3xc1Q0yxVRhjZxg0a8fi90/3cg/sOBaAPLps/56wPx9rKa/fcD8ccP
/utARFp/KSJBVAvbYvv+5wNRb91NGyjKz4yZ4IOJmYJoZuQOJsp8jtE/TkT3AwlkbFD5MZoxWo//
5kQU8uftv+ahcOCScIe0Qke2/UplwRHQ9ARH2NcrOkfeKmkfqwHIhk2Kp+pvDGTQu6ZEwLWZfBC3
G87v9RPrJA8ERWod+6kxriM++061RrmPEXYBHFj7mzqujknnjGcg9XILCcm7qsfKeGoBFustKpSD
1GcMIkrvaeIFgcooGNCT1cAVrKatifpEgeX1RCfw91l7mx0lZMMpcg5ZyyuDz71sEjfmDE5uPOSM
Z1xtOI3a6GFe27ulr7e66diIsrGObY910EeBSByTd7YEtvsxD7bovr6ObC63Y9b0YTl1Wdg5lboB
xhrvZqjCjCC/JAZurLbojR3nPMlX7B8OroZYVrF9IG+o+hioKdv1jfYAFmIHivWuy5XY0b7AnbUH
loOyZDbvNrj1S4RtVmnBcFCtYEjmB6TxjemjRAS4LS1rZatoYyytFRvHppnIOsnuOhWYQEbyFY1R
iiXNDmgszMbhveA6LDwNF2ryuMCTLvoz48mbxGIYwqDmMTBLSOeRPAQl2RVCQy8gam4UXJNQMFvd
2pFJY5Jhlk/UK+RZPGiD/iWA5m2HkZB6qPtx2LmGh5Bs/Fz2EF2WBaQKeOGrBjFd6NjLrl7l3kgx
S7prW23hmhmblG5007reMYiC8wABI/RzG0rKGhmvymHizozV3fXUJRtnXJY9kbQBaI1SnWza+meJ
ZfPUW/60lRIWK5gAF9KzwSBtMQWEY2CYro8mbfTAsUL53wWEazVLI65awz8xZS9DsGztduy7eeMw
5UM9I3HqM8crePnnWftc996rv6zXmT3LTTx5Ym9UzHlxbCQH2ZTvq5v9lrWDOGR11LEKngFnwlE4
t3bwu2CNueVkdrfcE88YczfezC3hd/FDUGfwKGLcfEwDSZmJSQjzrTUUfWFyBrkn/AnWb4r8GKAK
/dVi5J9XJZbdguJ1l6WZOroVW8R1rSCEFNwLaZW1Wxk34pisYtwRoLWErPPabW51b0Y/QNuRS7RF
BklYe63aA9QKsavBlO89zNP7yMleOshRN9gYyr3jf9a5P+cllm3oNp7xXAir7JmqJmIrizR9LKec
ZC1CcThZE3Vo0qB7NnVOG46x/HHFOrbt+/UGg3Cx97N8RvScePuVSeCW2lvuqgUy42Ab5j0SsXVn
cpbtaP+ScHSBdyaDA81DZt7JYq4bprE/HZEwQAue7CtmdePWYEv9AiCTq+hHztZm3h96MXFDLmjw
DZUXnb+bmS8ktIDINoi7L8mq0WFsMgzGFenAmldPueEoqJejebbYD7jQQ72Ehb6RJzuv8Wc8uKUX
jkWV4wQFjclHHa8l1CL+oHFNkgEk4Ny7ZRvyOYUWEWYV49GppUwY6XO3cuV6Nqz2jxKC9iZ1zG9L
lPjbZa7dczPBaM+84ckE+8eQyDv7K7k69BmPHq6THZIHcpmpEDbrXHhbgfsAGk/whRSwxxSNB+vy
+wLmLE7Q1DpQIv5eilXti269Yll0nc78+V5WBxSXemBfVeS/GF2ILLTZKi3jS6TjbyyRvrdkUlFx
s1aFE3OUWrde5FKzS8YhRAOndnZa2+TYt9xSsdfdKFvux9J+D1otAoXLCOC4d58iO4nDUpIxpaAb
86gdFtH+PvXsrOSqolu3y6CpFJZ1jvwi32eFPe2AoSIoHPJmC5rDPyKwviNm+jfP66+zWGSn3l1e
/bmXDFQIiiiU451GMuCfg2D6WIBi3eKC+t0jbhOQDIylOS6ebWu8kmLobhvfPqc1GCe3rguEDt4G
68R9kaCEj5zED8F+fuu60QTgBMvSXcf6IMSYEi+nsl07D8U10ozuIJbOh4sVBceCZKTeSX4DSB48
KwFNmjj4q9WDBDLZqt0PfsHSw+dfrNb1me1pet/n3nVmcQgtRrTQ1QFTAcFc7LvRdTdm6T5peQiO
kDa9Um1/ijtK1WlyDKq90UZzzPGSlK33qciXtzkax6NU8iv5m+hN4iLZj/YwH5ZqMfboKNg2lBNp
OgUGolgmNIlCf/D5pqHMDgcMOGEZPdbZWu8wB+4JQcGpBHfqZCXGxzFoMirD5auTNoBtinE8+dPa
8a5Jux0ECO/I+zc9J6yED7HBW272EbqMnV8iT7adQ7o67j5m/7K3iYMKF9FYh1hmH+cpdSE7+c9q
6K96zE8bFpDfHKOR56IqIr17ofZtPGvv1hKKrijNs9+gL6kFJ/nKW3XfsYPYzr5aneozgvlqeBHp
EEGNYgPVBjR3iFzg0C5D69fzKxLVUvIoYprJik3L3Vf6d6jriWVFH8Pqn4cM7b3bO8fWrgG4hrKB
afDijAxUITUp1fV0L25f8/bOYUxd+qFK90aOwB1Pn/S9a+q+91DZ946q+tFg4d3W/db/5k3VkA7q
n8pr4f69V/mu+50V/k+Kx+8/8qOwZoTzgWFkwCAbECMF7J8mTbb4oM27PvObwKeGpub9Y9LkfWDD
Hejo1P+PfPmjsLY+EGHDIoGJPnxRzwz+m8LasX9ZEFAta8Gya7OgcNBX2r8sCPJ+XPN5DNL7jCz6
LAgpRnnjd3Hu3QVRI8SD8NquPwBfg49LXA0azA2PlEfmx1TPyy1VDVACmWMb7Ul5GJzHxEfUtnx0
OYByM/SQqmj5Y36M18qc74eiNb+SU43jfiP7KvXDzkp8mFOjVbOFrnlA/OlQBwISBIH2TFMq65uD
/wSSGGuLz4ZWFi+092eZi3ZT1zGD3AGenuvP0SFe63XrBIV5hyCnnkIeqHHctMiF8g3o647MeEcY
L9I0Pvtwe7F5sLlmZCVvvQRmfLquGVoekZ4kbqnfZjbhOypY6ljy7ZLHTvp5su3rRd3D9IuCbWPP
ZbdzGn7jjT+ug7/r26LZ4ndKrlo4FPF0YSvP3ud0noaXniM6u3Vt5E0oN+Vd2pnYEBSMeDQpHht2
csiIIIuCJZg2vYl+6km6A34vvgn1FimmAwZ4PiZq5GM+0TFFwYZSCn8DUZbTKfWi5GqdF9a/KQOL
gycW8xRXzrQLvBw4lsmGlhA+dq8IMBjRfFTdgi4ibrGI+ERHn42+QtxquH4z8qJefQC8sxx5Fwtu
CWIpbJxhSwJ7M3P7voP6JtWnYVQteLqOOyu0iTNctoS1MjAxR2fXm6wWSiNLvsmOWo9Y2vzYp2Lc
z7HjbV2N1xjrRD60q0ATU7G/3NpqqB+YXnZnVXMmmmVrPRCKNEPgLvHaCMnJ3nWu93VuAlYaPDS3
tIwrHZWqy4Q3MiGnRApXRnMtgGerG7MaTdmcoXXNfkPiHPpZXvKsqjmLSJ5p7kXO2OW0Vsy8NqaD
WKbaJD51FjKXHs9QlNNCbJD3+H6+aSzhiC2JnanzMPYx3xXRw/IJ4w6cbGksQfNadJOE+1j3Jp7t
ABhqZ2qJKd2I5m/YMfB8Xahjg2ri5GvZStUQkSdzuSl8VRrXk8vWBRnYUt8S3pleTxWZM15Uze92
mXjNJsepuVM4hdRpiRUmFGqmiuSTwjOTo6KkqdG7iMLaDMD6SR2EOjgcYaXLfRWn6T1IPIr8pJ2A
ldRdVPJkRz5SD5zJ6bDtMg3hayJ2WNfrmoJatw0BvY9Bm7NtiEq2QrMyunWTGVUQ33sVAq+wQwMh
b5a1nG/JXDAPHbIYelYnVtxxwgB5IzGwM+JKSYyoi2k/RVGRsAQ3PdbEhT+/2WlfHwYqTTiGZo/l
cMjWB0QlX4w1qHimDI/ETdp65d4OtdNTRLdJOezjUdVvS6SRfj6qkOd19W0qqKjpqgP/IwLOwKiG
4cibSD1B8Vzqk+1S6YQpk1/vUJiJPQPRJE/aYUj5bcZU6Y64lZyUANSnKben5jjniQXshSi2rd8Y
FkP1nnFalNkPgh0fkUMiyBhJx7zN3BEnS67a7LAujn/ODF/lW382luV6sWZ8/CzkmAvi2zv4ftTv
CiuOcHDyXdX7uFkzponCeTCYCgIJHZNi6wWZfQXDhExsP2NhbKRa0imSxXpuVpEiKi5svudcxNnn
rpXZO0wg48XpiulTby5Tt+tqIXjWxDLBoVkdVJCeMZyYGiDyRdfR77ykj7sr/oBAvmFosRtLjkah
ufJZSJ8FiiZ2CAoUUkObpQpBdUkHFtq0XeTEeV2M73ei/TfajmYhGsoZeB7iYHS9ddWMRGFWUfFs
KTikiI4/snH2YOpelKVBZdpHz5/lg+em1jYe0AwNdgLWNECmhgKXATxYSeJJIQYujxUbiNuCtFiM
lR3siZuZvNgb5B9edvDb2nlrh+UNJS2CsMFLWXdaaVSwwZvMAd/dlC3jTdmUEDKU1T/iUsq6sOb8
ih+sBfMdjZAo1KqOpUNOCBI78ovj6Ix4a/ZvhZ//SGP837jyn+opjBWssf96XHn/e1X1igyTKv1p
f8eDqX/wDx+JgGCNQwPEi9RAOh93yh8+EvODqxP2gN/Z4KLB5f2rqrKpqiB4mJQ6Fsxql4LrR1Xl
QI3RCYjSwmeCJhwCxn+zwLsQXv6sGfClxvhJy7SFpAT8FahRlLylysZkSCKrXJE3W3OLu8Xs3Npk
vgdaxWw5YVmmXbmfB68l/LbvuhMmcsvcry1E2DApTIOdTz8QjpowSDI22JzGbRd8aaYhups9WE+l
ssytSFGJblZc1BaHbU+AlKXI3PEK5liGg8l6R/OLttFO8E3tEFWtB8Oy61f015yymjzFRt3ENLuu
L5FtoAsVOEZ2XaBxVZxd7RN+BVZY5gVoZS2abXXBXOUX5FV9wV9RJOU49RjwjEl1TOWa/g4yL/4y
a3LWws+8uarOxi2ZX+KaKASdbn8BbiEEYeswag5XrYlcKHeKq0lTutI6GW6mGXKXpRlekRmB86oH
yF5UenTvMs4mNmqQvxbNADM0DawoS/yreMIBQWlamN9xmYGworYDPmXq1CnCPCDMMMyBNWYHXHmh
+WPEn5T3g2aSEURfPpCpVt9nmliWXOBlk+aYQWLnrNZss3xOSHxidTuE9J83lSSceKekNycb4tzW
LKyQuuLXH67HWrz1bjw8WX1f+QeftWXBoZrF2BM1b63qRud1KXJ7D6zDPyDVZtk6EXlzgxgJPrNj
5mFZA6By3al/lB5e1J13MVBqKyUnY7UTpfUop/tSmy37WRByFZv3YtShbNQGjtY+jZ8sbdRENL7c
TX3mhgFOTkNHbbsXc2eCzdPRhk+UWxH+66x6cLUdFMTpRyAU3hbNWb4FGaYIq8E+SsRpu/MMtzzO
eEvN2hrCPM+yR+IBzTuSP+Q20mbU2KuBPzr+rhTMR5LRrLfRxcAaaC9rRnoG20r8rUhWvlhRYOw5
r7DAJgNuWG5yzPvaIduveGUR2Ts7CzT6Nkf4xRTRfai520KGfVdgixOdVu5t4WG8rRisNqv24yY2
zlxXe3TnnkIpHvHtWiPO/wIHzRstVnxqtL/XLZrmBt9xcJaozrcZxtZdx7EQFhdv8NRy31wMw4v2
DjcKBvYIP2GbXazFjceA2LfQQyntPJ7ilIwlau9SxdaLHxVLuoevPjOocq1V4F3O5ouTef7ua1YG
yJEnGzf8/ORyrOJ+dtELW6+W4F7YmW6WXnmdKR9Qk0fJx0WsuIJHKyvIMwk016TAA8K/P6W30Ojt
jwGwEXNTwAuZwo4pE2BwqzbcN4jJVXaaa+2tKeoVRsyCGUFUhw6Z6PQ0pamYoWmmIwbyODZAZuSw
JLJPeT50a7Vdp7xixZy4vR2qxgvW7dTbC2+2MY3jTyU510WYJRZlMAFOJf5eVgNsG9Vq0dRZ6aLn
dLMi0pARFgU4lughj49q8MUnorTn4YvMA2IOgVCAM5w2xTjU53So4ONsqoiukv/nRfkpw9JtUKCb
oEOeq3z0qDFbmt7QHjo74sGylu+8q/+d1P90UktPG3z/+qR+TOqvv//fqS/eK8RLfwqu+P6Df5zU
1gcCUDB2Opy89vft4Y+TWgJxA0PEHPYPhNsf0w/7Az+BmFPr2sT3wIt/TT+QmV6MnpqD+1+c0eh3
fxbZCAYvMGwECwbWi2wqf9H1tZjxuzIgOMlgDkF1m9RPQQ7NAol/gDradt/mcppuCqNB4D02b0Xs
GidzJkWuHkkNKtck3za9KCHXlhWTcPMVgkGMP69oM95ks78lZdQ5dci8IQUYco9obMa3J28bmIMb
e7HuM+gK74FT3nhzceMYM26jJtoOCB0xuUBgKSZKaFgA30ZzTG+ZbMOolg3rx6pmxWD4KyJjGyWK
uV7VgXnvWT2LgW5+1xXzBrbsjhmxllCk33qdDl/Sk+0Q0t9KZznMaNaw3VXfgpzUM2t6jBY34TAc
99iTbka13otMXTHHbUhgNbC4pO9UETXCBlILB8grk/Wllt5bq/p9XbBC6srE+QgC9Zh2PgJfE6lE
3UcrMFbCKQfnLZ+Kd4l0eW/G86PZ5Tf6CgycglsA1t+w8WEuY424dwoSCbHQYHXQQ+Rpnp5jZ370
qwU1NAuiU1cEX6gAgoOViCO2nqscrvpp1Q5RY+65MKYZCjc929rMs+SQfhL1ODfiLXHyc7wU712b
Qal0b8GpMKDwRL8T/EKzSL/Vg7oXtKp75Qz7NmiwAQhNkiUtfRkSxuo2mka75kLZCbFmTHWJLoQo
tkvzYAgBxtQoi3kfx4a+lkn5PlogUEyFnWHgjQgMi1QswR8gD+1+7s37wZ4PY7JeWT7LNGMyrxpZ
G+GUJ9+cgj/mWulNni9XVI3u0a8ZRGUpv2Et1OsaDbDbB69ge+AY27znH5pSP6NYFOt1R4hirdbX
TrQRb+3luTTd7aKqOaySDtR9TdD8hOupsJcvfr1eTXac8gLv0tu8lW/pYn5GHnQXEIsQeuSxK3s4
ri6GsHaZnldSEPHdsnntnGPMrJuplM8KcUC1NZL4i6cw2c0z3ycSAQfCFnfCsg4kV9slWZq9+VrF
1pfAmfHbLB3BaHFxtuT03Hbjs1iKbyVzm9CEHoYuenl2IuLC8pRsRGYbeBU9Iwkt2Gfh5bpblXfL
uPStbqtsj1gW8rCQ+0H/HL8nTlSWLrPjvWGGUUccuZj0LPDEtvH/2Duv7riNrIv+IngBhVivnZuh
GURR4QWLIi3kDBTCr/92tWyPSGmkz+8zXsvW2KLQjVC4de85+9Sf05D6mgyNedMaobqz8d5u8ikK
14y8yeKSvTrQnVFkHbrq2BVecJyUAWseqNyWpnxxQ5NpJrcvVxd0Kru1MHL7ube6z7NqvSsrQLLM
XVMlDNBbQDPpRgIK3hBhPD6FfgWDP6pFDlHGacrHrAwfiwmOxmZxOpmssPuuAS+dnDL73Npgg6Eu
MXrldbfYyabu53bbOFMMSARYA4M9DJIXQdVDivabU27EtyV5zVs6Go+VQfYF1id3qwb3CU5c+1yW
YPpK2nJbEn1XgQ9gul6ktyuSYqABV4W3zH8JByi5/ZdUPFdE3yAZL2iyKRq6k7B2tk/vg0+haVbc
hgSPo0LAdwZFxB/2k+CmmzP/o294p0E04zFU7VdjbC8dL/tNcPyb/jWruBTsAdmysXtz/bdYCOK8
HPBiWXVwaDczo2963Tw7JW5Dm8byfiNPf8sH0EeTvNBs1zFRop73fd8LM51xKL3Zh+jLo74hsoHo
TxSGns2C/t3L9CduBuYCr1TnHIkdKggehIuMDs5vr++ONPr+ZKegfA+iz56kzgHRy3FqjUgZwOlV
R35l7n59zNciG1KH9DEDwKl2AOedf/KZvjtmZJcyDhDEUZe5MQMo9QBbKl8btnMYDRL69PfFdX7Z
dqxuvz70D2L287GlxnuyEQfsqM/Hd8dGVj0u6RyUh65o7U0Kif12DmF+s1xc0q3JDqacnsduUrts
VOoiVR3PrWQQ3sYkw9JnjcrlcojQ3jMHPEgoCOt0aLciGC9HWMLIati8ZbSUmyq9Lr0WU6u6n4ro
0XRjhNqTcxro4pMZWsm9SzTlpwgu5xqIyLz59Tf9yS1ECBtiKsS9piveDlxEnkiAaQ6yI9HtnMq8
NeWC/bttfnNGQV/8eAehlNJ0XNROqBtfn1E5Wow4An2vShATbKVuZwvHnklzgmJaphuk+Nd9ZBV3
uZpv/d4s7hjpJlgUo6+NYl3WpQq45wwv/XQZGR0whHF4MKR3slu1jwOWexeUFxOE2MPZIui/uWLe
F5GoNYwvuRzMtrsvs+lxanntkyPpXKCmKhj+9pjdy+RrmCCQKbOcqzgF1X4y0q9htTwGYJKWnp3G
hD4Zj8oBe22yjorljKK4RBqQr8Ww3PpzYwOW4M8Ghfi5dRGz+BY11q8v2E9WGJwfOpELyK5gRvb6
PC6+UTUO3vfDMmIxppyYWNncWpAeMNqHXx+LCvuHp95Ffs7V8n3QAfq/f/cUtGJOsALOJaZFdU9+
0EUByP43h/jJyoIxWziO/vuPsFcQg+QPm2Z5qKSqCQiYoMaHC7GL4pkZ+rzvSf/LhHOQhjiNoYy3
sLovjCn8QOTyl8BT5UqgQWPontoHlfISjyWrUz0X1zR8vi7eaG9hamYHQlEZFDD+Xw2wLa7yxNui
oHsf0GBZeUy4j6Rjk/6Cn30F7Yh4KmRPO9GiOLdlI/bDRM/KFMlXt+QWbJLsWk0ZmWGMFWDqU6Ba
bGFdssRK9uJr2rz3VSnIXrWXb5zu/2psc37yxHItMJSQyGc6jiteX5RS1AT8zEV5sHI2CiouknXS
D1TwWDmvCWqno025hQQtOCHkhtbftSaDoeKGMcZjwABpS5uGoVe4jPSmrYoWmflxTGt7E5ARu8qU
dwrx0q+H0D3FdAY3wOUgbmDn2fjp/GiK8XnpzFXiJ+/w8FBVNXzh1pj2WWw+zhRiqzqM6z0RqXvi
h+4j1xtWKVIqVA0sfJ2nRgYhTropwlzuhbs8yrpV3wQC//Uk/eQh4Z2h/0f/lN3bm3M0Rg3ay1GV
hxHvJSUOBqSRj+PAEA3r6DdXhCi8H5+TgLcwyxp8muCHZ7Jx7Jk20FAeWoIUtpaHjDII04uQN5W0
uD5LxS25zGyQlGCZQpH/kQ4FTk8KwKEKvVVVEgKXoMhiNorgG1Bij20p+NJl1pWhgptcIjaLpYa5
lpW9sevuuUiX+ymn6errlzG3WWRnT4SaU6USvJAu5DEPhGBNlVhTrm5B5Qe7nkt63l4y4bQ3ictv
lBpiafT8RD2qXR0O/Spf+vg4wRo5b4LCckJtQrDJRTmMD0nPRjKg87teGrZ67jI+tH2ET1j7MWz1
IDLrFmwFQDWqNYvJGz6rGQ0cArWCfwMsmhuyHtTOctpuqx+jbnJPlT8+eIxcAPZlBs8TvNq8oVoi
LeEaAnSw8Wt+d0vfqEldHrE+bK6kOz2D3d6MeGkZWSbXCaYP8LuU4jgGP6axgmrieMRMuAdwRxcE
kF0sRaPFBDzAfZ9fsCneFyFvliRS3Jg8Hd7YX+eW+znuxvIis9yT6mBuinZe640RkeTJfiQ46zKg
sif34KNAyvmb97H3k8ebWsd1SbjB4gf//fXjjaQrbWATFIfOn59RJ953Ju89xTYrdHmsdf113mpX
uER2vaTSOz/zZdzv5rEbV03Kj9HQ2mR9mW4lgt1Atba/yfsIyIYIyq2chvmQW53BBi1DHBg5yZbE
qugZvpG8xo8ebxaIq9t+AaNZMmdYI/o/CYM1Ju3nR2VTbpmtjaTfTIb1FPUZw2Iq64iNIaL62EZr
mEaU2X46PPTgc1boee9blMooDfNrNQz3jgsmr8q9aZu0JB0243IJrxT+EcEJhWVgWKvmZ68jK73F
ee2zO0Cx7J0ULxE2mcODDctaV/O9//f79X8dtt902GybIvC7d/cPVLUHZmF/dt2ff37fXvvrp/5q
rwXWH572yzKwwkXyzxBMmn9gJ0Iwr2dkVPR6PvZXc832/qCtRkyrI9jBnK1q/wzBnD/wtmnRkWRJ
1R63f9Ngwxz7dpEW4OR10DJFqEk665sHy59bGJGjWx4NlXVWvVd+yMhmGxrjSCZPYaKr15bO8arX
1IGia1i3NIkA4Jd/aAon4QEMu2Ir2PadOk0vmDTHwNNEgyjyiKMcW4bakTd9LBgUNExLXPtJah6C
0GSEQbojHGhoCX7ovwxlDT/BBunjJmW0QWXfrC3NWYAhMABvMk3IYjYYhkVO3c6NGxBJZcDgKEVl
4ICsga/WFccBTxNcG283dCC4zZ4dsUqT6IbM5OBQzgnyz9gGCaE6hwEGrenqY2wNzV4oY7kg+o9n
HWKo9wXVBXiJ6YyaKBjJX1ft3L/PoHlcTbxL7oexFZsy9+/UYMlrYuCbTVCQKQfBEtiBnZHM6Q9q
kyVstcPUbPfgnHj7JjCEaRjcVXXlH1vYdDvPwMS2DMq6KX15EZXZxq2m7JYYRqieQLtWdKiCbY4w
ZTVkUDha00Zb2TjmmvGAcyXTqTsO3WIcQmOxLpwsNi4og+otQbwISdAVbDq68tcQnxgaNoGBoGpk
m2DB/d1i5vCvorBw96gxC8wRtsuf2i13tRLdtZ8YIWQG8eBp6shMN3/bjSn6Jz/r7paMEeEILmbn
EUqwMWrYJY6mmAzgTEB+fTaLpMOCYaeHQWFxwLcZPqogqXZ4l7wXFDzZTJEo0uuIGRfrpQaoTBMs
laBAJJvEQXCA89DuYBkzZzMZjRIngotaE1kgsMgvpLSPX6NxlrtF68rJusd4znODJI51H21uWr+P
mcS8R6szPxns9thXLa55TfiUugwMLSFF6AawRgJBqaMAgoxmycSaKhNqvoytSTNALd/HZ/gM++zm
EAxVdjdVjXFBzpS6EUULRbZJvIm+MtymdWIZhX8YjCGZdy1eC7WCpAL2ZtEEHIQPu/QMxVkmnYul
STniDM1pND8HBhCjyUUC1aF4Mst1LlDD2yNeUjiwMLk6aqfVJJbi1jDYRDOIWsVD2Vy3nniq8sYP
rxq4S/FlbeUfvKT17+Hr7UMjsIxjlwxOKPY5unm0TEqOpXxeHFhc2yicF3xuU3fbDSIontm0h8uV
U9KDCvrhvVtP9m0bDHE7bFF9Pzhhx1u0HWCM5KW8GCtfFCsZdtBJagRQ9/VkFCnk21lFh9rBh/he
5KOTTRuXGW0POtnzK3jrnRt0Bvo+QscwDHqc90IRLxZ6KZv/LfG2JvFCaKzXJnLgUwOxx/+ARZCc
u23nztZdiQs0fElDGnu4yeWKFQ4zm2OwgR6qd9y5bgaBrhiorYkqyNaT0shZs5fpF98IZ+MQlMqs
jm6Vj8aKLOAh26gz5D+cYtQxY1Ro2Dr5E5lFD2hVEU8boYPuTbUqGxAdZe87L7PDmGxP8xclEptd
v9woI5EUUxZKzG3pZhxyAe6Nyk473G3kj9Adu5yy1RzBw7H2oaXvMwRXKyE71EPkUaY2ZYgsqxvw
3KLy1jO+Q7u/hOzkmiQeQYmL/MkHuxeX3g0ZlNPO1Ug808wVlB+Xc7z2gJU95GMgLrHcdi2mzhbi
zVLIkXam7V2X0mmOWSJ57ic33LhZ7vTs2G1/D+cy3hNyGuyruM1uS5FfLRETolVrudXVFOuwXxT1
u2rsnXiVO4GvFUYJfpihHBA7pZ64CAAbMQVM9bOKQNqKvGTbggAydia0m3d+jm7BE4yN18REGCvP
KEta/UN1HyifCsZr1Cc3Bd65Aip6OQPvWOVNa22gGUZsfiEhrpZlwAVTdMv83MzNF95R7YnakcAy
KBnrRCVYPYXZmO+ixQp3BGQE73GldXcOsiFeDmVO7Kbf3VR9ABXamM0LBRH6ecFtTlPL2nQ+UwyW
zvAAPMj8mPlWsgFRH3xSVjNVpAyI+pC6zXTpL/5yzYY0WEXNxLRpnNPPMeKWC7ep1ImEiV1vlA6j
CRPNQW/HKHFTZTvbdA6XW1o86DcYk3TEIr5f/Ko/zp4aoFKUWMNU4aLptJjLLx0avRGP8Q24RQre
dhLBJcy0GpWK7W5qvGYr9ncTkATHXQmL7K8IL80tOjFMD0zBtk4qmXjzBXY1eEA8pKMTszQuzkcb
VBnvQlfWTyoQ/TU2ZetPxbhm5/YI0jISoQ9e19gfjInjkYIYbWqoezsiMGr4/n1+ysyxeRx4Dq8h
ObS3LuKfK7qmJVFlZXpF4iBQFTtWp4z8W8IQc++QL+pzEzjJ1ezE8YewGsxTGFqwTtPOoxIg0Q9z
DEavqrDNUzehJFwnPPm3bupPe2RF7RNNM4Q3XoaHbOnv6HZOBQa9wDsWspOoU/W8Btv5lxEw7Kqe
ChMXSWUeSUD7wO7GA4RakJNc4iwzjNlmlJhh4DAt+OFlaG5HMjiuJ3IqLm2jw5DM2x/kOBHRG4eB
FhtOq39viAFmHhLTDpApaD1pjMScq8lDEUQLdQ0Odk60tY+2SaE7uSBaPCviTzPHYLEDHupW9RuS
090nMQXUFLAlAfKbKStB22bkZ2P4mWP/nQ37Cvw4iR1JFD903lwnd+ei9X/1/e/qeyT1tEH++wT9
8U9CFsr+VXX/7Wf+MzynqkaPZlN+nMVs/1T4vv0HUmPcAcTneLqK50h/j8/dPzQ+QnDZ/9kX/D0+
F3/gQ6C377gumwBGYf+qwn9d3wupHzaJE4FdM3o3802zEs3JsIC4YjAZ0D0p4jhYsQu1V9+dk//P
IMSz6JfDnWRHAsL07fY8HFQjbN7XhyEtS2ulTImqFNXv5xIp2G3hgdzJl0aTpZb+d/gkfb1e92M5
OLZoOn+cNp+T/bo3QCoUIGMiBw6RIyv4Dm1HhM9kcVyqjfsUGd1TJIsaGX6Z2BveF8mfk4GBf+u1
nr3JW2sBVg/3s1fMUezGaIhsYKHtgpTpaJrjmGKIVm+7KCKmtvPD+4KI8980OH76JfB0S0u3OLiR
3uzDzNapCThY5AFYm4D1Xy27woCEmvjj/L5B5bMOrQwor0FYAHY7cLejZCoPv1pbEhJJRFUpoDWj
nF+ZCoqVlOQ4KvZGR4wK2S5QwMWKZKAfgmqXYKwCjNCvb4IfejRch8D3JCr7gJbD26FJB85sAI8n
D9gWxk2LPI9Eq3be+2BFfn2kHxqZ+khwxpmGERX4w6bVVVaHFZsjKXzHDMKAyfZe0Fy0vd3cmS4d
r18fT99Br5SiHE/inHfgg3GTvTW2C4t4o4I20AHhWHvHikL1MZBb8Ouj/OT8sQ2nXQoZLRD2WwyY
bFkuKEQD+qVw1wLOWm3L5JB1wcOvD3TGvL35Pq6AdUF4L+vCD4tCColKjtyDB8YykPr8DiyE5J6Z
dfrVXKBOp32GUhMecnY/K1jodc6b1kmt8J69Bm0p123u2tnTqC3ldnguEmpiRfjtISLH/gLL47xP
uDffQxEumYYupkPJmhJktHIiDjLVDsHsgUgOnfC6D6O3JIdff0n7PPN59S0RETOUQPHpA1eT7htA
TyjCHNVGOx1GnaxegN460rXojujgs12VdYKRcPWV3FQy2XU6OzdveiAhDJ+mpbPb6xZ36DnQHY3b
psFI8cHC2HRy5ex89kcS4GF7IEIcxTsL2QDvbJiM69ZDTC/MTO7iJSkxdsfT+zgq6RPolPmMLCVA
G59ZzrKD15NEHw2CVqxOp+ftEh+KOiRQlmr5gHuDKBidZx8Lx9p3dhU8tDrtPjWgVpVWA+wFnedz
zIuHxkzGrKZe1E0NF7JZqcV3rpBb5nsVeu6WrbyDrgXLkDd4FUQ7K6oOWVtljz2eo5w+5wqzinFD
DTi/zDPQyABX6RbqgL13QyclR8iLxXrJavSb/uLcuXhwH2AcFR+gDWRfayuuMK6akh6RbGNo3WPF
TruC0PvRh+688QvRHlwp82M6pxPsaendeOTEbPogIVTYLpLxZujL5gsOSXjKTbfFqIO+Osz+NDIj
uDbArGycKAEY47cXRUGAL9iIhgaH1IqP8lSFNcTpCZUiuTfoNgxMzWijr/T53FR5CuGF+SMz+bFb
WYX9yY3JA0adgfkKfP4VhpT5vZFnveC/msvJGnSm0qyBKSbvF3K/R3uPtCU4UjHbT23odbcp56k8
9uZAved39kPm7Mq45o5QObKoxrafKtriuywWkLLrCQ+sdgG9L4E0rKtsGrk0ExHiUxUdxnnYxbF9
J8JiAM9aq2MPA3o1G0QcMDwXL1SABToSq76b2/w6CV3SgUfFdjXK8WeFWbuiRB7WrUlQkMBUY0aO
A5x1it6VaXQdRt7neJrNQ9z35n1oLfM2bb0POKqfBCyhzUgu19pIPfnYQ3be2W1rXfnTMJKYnclV
pZZpXYDiXw0pvGe6adDzgVOyRGFEsooSJwaRI5dGEMl91k3leqZx9ckA7suHmUI0vhlZbJlO/oaN
iamcl5G/4TWEVz4KPOYxYwIEMvLEvu0649JdquqqNyj/28mdn1I0WIBgOx90z8zun4FjWt8sKIpZ
pjoLFtVsOccYafTBshPz4Fc8Lp5BtQ+hqBHQBLZEO8VY2WO0Mn0c6rTE8rlVTvQxxSD/4vnd/NFW
7XhRBIEiRUhCKAGScNWaRg2gPwvXqAbVcbB4vow5I6cgn7HLYKr3O4s8AekvzcZqPBjAJgFzk7FM
7x1llju6y/HRzKJ66+SVs05nZn3SpstveU15lZCTitscrTAQkPIqLQcc7nSRmgtZI+X2qmHeGx4t
qaYzs12Yqvmr6tuxOplzlG/CmqJgUbNJhrJg3ymYEiQRbw5rCfXOd6i3phrFlm/cXvgeTp0RGusG
hf0MCMvsPixydG4ED+ppTsyGvKYQ1+HKrCv1p5VimsehueBWS9vn2IcU61WJ/xij970q6fU+GCb1
RV6RjEXeO9WJouTDrGOu4CukfDoSCRo00MRjT6aX3eeR03wkYirbZOYykltFXWi49bzPM/IURwLE
dzUg4Meq7/Jjg7nrZTFiEzM9TOe05Us2NeWXl1fhxYJ27jDPdn2y4yW88DsGUGQG+KjgbJewJExN
9KYU3xyey43GlmzcwQbc3C84RekB3Cx+HXYrouX5GSHz7kPkedqmThDeSB6GuVeKrKmQdiGNGUhW
0brPUncLNc29sVgY1ktJcF5NNtbBJPViLf0hvKBWcbHleRK6Td5eKI/71bLj+Ss1sHpMoMBu7Uo0
F1i02H5T24i9hXVyH5aGe9mj8L6fOQCEUdzrJDX4JCm4eAc/Q5XVUY464BCTJL9iznjfmmB7Wx2E
aAYujnkwCr5qqn2XCgbY1Iv2pTuZe5higLOwLxBcrlMW42YCkYsUW+VpvKt0ImNV0gcODbEe+z5B
j0o8Fg2a2zYs8bdmcaT27TnhkdPvZ8+tEzTxFT12UiCx+kEsm8oBulZBRljLTBBjAp3kmpV1Joqx
DIQTn6ZRTMVyPL/e/7dh/d2G1cEy9V0l9MNA6n3/FL/arX77gb92q5YJDso1qdBNj/0nxd8/u1XE
3EAV0bFh6jx73amX/t6tIva2aHGiUvqPG8vXXCnTZreCpC/4l0pvxlavSmwyspC1IRZg98guCCX6
601cRTJdXM3BfC2J9ViydTDW87wrPAJei8Kxj9k06TyGCEx+5zrdizXPyX5isbydm7I9tA3mTaEj
XFOg0NtzOE48z+4t+4ROVyJYPELMwfZoDmo5UEA44Qg4bwYVzgxKIYJ/H4cT28QDzBIkmtGo4Caa
eWjcyMLBdw3hru0A1cHDD77atQ+S9DAilZvUMfIxrITH0EcbhZI2aNS7WnGS3xkljXG0xBRwW4pf
oCucS8fGss18hLpB0aWrTY++jqBJFUFmYSJcOITdjHlyCosi3je+WOz1iLHioSwE/lnMtRSJCFRy
lOtfRoQuD0HqtPCsizhlKIH9dmqb44JFeRdX4fAkLTMhy4Boi1WStWQPM6day0pB3UcYsPiivEjx
wLvwaKAMsPkcR5j2l8JfitLSsJrpFEeZMo4AaXSqBay9+Z0xW8NibkjJSaNd6NSu8PcCj/xAUWNW
fXMgQS+0dOMsU0023Xu5mbTXNV5wxnWrgs5Iof63InwzbPxuRdCstV+tCB+euphpaf8agYHYUP/Y
3+sCCAxUQS7vuW+4VR7+vywgqND+8M9UDP2M/7MkaKwc+jSdfe6ht4Id9/eI2nH/cB2XHTO+TlpO
0GD/TQPr9a6YlyZmULyiLAwMxAXNstcLA6yIBrPa4N0VimCkdZlMwx3pX723msam+/zdifltH+t8
MMRRWskrHYR3rm41fSfti9xJ2yp75y425vrTObNqBs31iFaI+Q0tDySnpu88SZW2v9mv6u/xn93q
X4fGAMParBG10GlfHToxMmvqK8u5Y7TNoWWr6ePzSF/ZJ6XggRQdJlDAGsh0wbDBxvvX3/x1S0Uf
3hcgBc1ABhD22TK+Prywk6ikbrPv8sIA3hEYCg++2Q8E5CQwbpg4Uhv/puEhuEfefGcOyq3i8G4h
aeFtX6Wsy3CIainuSJAVUGkD+ygKDww9DVL5WPc0HpzE5uCDNcA3ifuhf/FqSq/cwIm8bihJ9+Qs
pdOhM1ryc5aFpFkvEF2zDl1lWpfqHNKVLJqODeGb2dqUl6Q1/frc6UbC60vnCw9pBw1e3p0/NG4C
0OzDBDXojl0j98qAknfKB9jcAay5Bywi1eWUUdH++qivheDfrhj9ZkkdyYPBP19fMc8g6WVyW+su
tRTY7zO53i/jr2Y6NXcAJKZ71yGTy/VpBH5L4Pz18X98MIEe0qnymapy37x9VpSUJUCZybo7w9YT
/cDMkgQuANvW6deHeiMlPH9X3OA8WTT9tFT6zSIQzn5fmuZg3Tl0Ou/ZWRKp9C1/L7SJ64MG4zwp
09NPp1kU628hRcSjUA6ghfjN5f7ZF8eTxmrJ29r+4a4VjlHJxgzZk1JeN2uHiK7qSqCVUaszP/3X
3/1nD4meEfBc8pf/g9zYqkkfMmwlmHExbirnGCo6U0WyVHXYWNGmztFWhJcBteQuP4cfAfiaojV8
WrCwBHtVl4ZHnFnUuJpsbIrgqmePu7V6qqc4Vmw0yjnlKXOxb40XEuNmvvv1lzg7PN48Ir7g+tHf
dCH1nHt13y2saR6FQzBL6y5EB9PsFp9crfN9g9ij/tS2OAGAjLDuzQDoC53JHCWL5vLPsjkgW2ZC
nmQO7axlXMDbW6HZvQSt+bvU1p+sgj41MVZ6PDB4GN/IyA2idZUXOtadi6Icj70+zVZNXKmlY8iI
jv7dna3foK/WDszC3NW8cxkHIaZ6e8Sij0RqZnN3N9ZEPLl94T6BFtJ/s2njDDqfr7U9EsMI/COA
DLdvzKQXwcu7ZNDKAhij/YsNbOz2HFtmGjwEie2wcOp74nyKoKHw8mIkTPy38qvLmeb6FSkJzlH4
fKFlHqrfaH/5Bm+/Ft+E68ym24Gu8ANbYQky6UP6j+6AydASrOeFjDPfSG/Qpsz9oVSxGmHOqLTf
CJcdL/N6Egt2EvxQukL4bpvreaopt1Pwf3RI/B35GEBy6EoPFh6XaLZXyDvCBcDKIul3xaPxvjaK
qN+YflW1DMM1d8eRfgyHXZg8GamG8vAK0HyelLBiJ6jLu0GTe4KuSK9on1QnlbLv3gRViyQa45fx
0SKb48YidujZRB63yakDsBUSlVLz+VT8MiPJ9GCSxuUm6Xl/XxDDhXWjsdP6tjlDhaYzYMjRrCHX
J+psRTC4UT8OZZ6OGzv0/XcSrTj9jRScF5pQ1QBPcSP4PZIgtnZN4yb4ggaVZL6y6PrssDDvFqtm
GBwY0A1Ix2MYWM6ViAZc47UKL0ya4e/mUVnD2ndU1N5hgYCblLp96TIyF8jpSF2u61s/KvJ2jWIg
DjdByk4rigdeuxn3iD/r5ElMghIbeIyyhNKAzEGw0nw6ndfZSYcyoQyIWqMEpBOnao88+nOa4Ox3
OiJSJxHiVMrRPmCF96+CjJwT3sxWbEF5Wr4xnxjgAICiEd9c0fEFCxV9Y0TVyRQcafjGJ4Vr85ke
slchaYjNvZmk7QY/bnRqhdPuWpx47B6Zh5F/+BE4KJ5SFUACog74AqiqQhrUdHtfinDHVqr6jD7A
/YgQBcS1V8cv3CjTn9EQpv1qoU+/MQcuD43nHtd9VLsIb3215sY6N0CRfU9EIKEYWOHke3Ea01sT
IRTVDwC5kgzue9BlzkVZIk1/8BXYI4lFEK+svykA92oEO6CeAIAgJINQ8E+L1iTibXBmBhZKArBm
r0BKbsn6oxEr0OEE8qSlTrmfi2BnmLr4WeAYVFnGBSq1mdWMmCax2hvOUwOqB6RXzuaZgUeYv5+M
jis2h+RaFrTMhrUimRXmUsW0J5m5K+FoWbxMHVjq7Aotv/4kUayxS6SLmK+SFCuDabYB4E1SwhAz
dFz6TLFkJ050N/jB0q+X2XOeQncED5qY1Ku9TuSkYY6TMVzk4zl1pVti58jsgYXHYR3yyRnaFi2O
zFXDExpAWbH54+fG1b1r260uKevCx8HDKpbNRXWZlZl4aLCB8Zt0eGXfI7JCbOGHyOMdWUQbYvL4
N9Gie6pokQjQMnXSIU0rZsKBy8lpifXLV31OxAo9dSs9oZpjiZEunypqCnkl/Wq6B3Kj6VPn/qRe
I6nhgquQljQReiSHhFXQvTRSn0qtKXvouoFfnj9tMQxouuizMYYlG1YATCHCt/FHfpnlntPenLMD
o0iRyLhwRZRDZTjr1CcFUWErBPD/c1Sjnac69pZ5btxPeiSnq8dZcO4tpjQgpHl+U5pzqntJKm4G
ZP3dC6NWKKlRSvVpZsp9YpYIw0aXR3XO27aRUfMpzQqq3ynp5vtzobBkDcGs56jwswLlnH3aNnwY
9EXpi2PnkH0ThohHxI7mCbWZQU5iiCSnzbPqituIayf0p8Xszoun0+HAIZ/ITE2K8Kpq5Na1MvJU
B+38njNhtNsQuvYTMnZyiVSFofdILjqfXPEzxMbSY5iuGqMlsOVc4Ay6VMmWtH/5tvk5B4fPRAIW
G2xJDrZ9I2tg3oH4QLEHSQRyjes8wa1t8z2vHT4gQwh0NYFRjin8cSv8gvmWg5fnR8hipDbtFD0T
yiDePADWxrvAGbuXXJJvzA4ioLjj/8rI4gVcOi5rW6W3Khm9l701WxQGdLWOHlf6VHa2f+TrVJe2
MjwQvANcXSIV+LRqSNoDuT/Wqde3p1vm1smMUt5MGdZ1GKqKctUJmBFc12NkMAokp5cqzYPOtWKQ
Gdhb2np8mFAnGpFkwTnrLSKOJpX4D2nGsG/b67Tbb7G0ecwgLS7o5axI2eD7nxcBbHwwUBIAe2si
iwHcza59bDA7XtaePnwxElhG5hnlWG/Vn1KLuaSMuKqU+82hCW2uakLezibnRc55GClBZUkWMTyW
6XaaI++pDTAOZjgYEYUnC7nKkcsT37Ydn+R8JzpTanWX5xBb16JG31otbFhq2ibqbuUUivEYVPoC
pQ3W6p2oiHklmFA+Jv0yQQ5jO9phMe8pikQwUAMJhJrvZjN1n2yN0BZGwB5ApmxDnCmwHka75STb
YrbIiA5TyVwvkfUnL6p50BtrnG7P35A3ETVy57ECtRUjhfOGdxmN+tNi2TyizHAfEpZuczWypX1g
wGc9VKj07W2vq7QF4FH+rWI8vzbnxeSOqnPoEnYQ890Xt8Y4IhhCpoNgmDcM7GT0WaO/PklmYFa+
bJgm89B7fItMp87WQ8/zWsZoDfKs5LFaZjjqvr3YSNtzC3Av6rMXDEM8XDi7WR3jrnXtVcwtj3RX
hyfHSejZ2xHg4WFOXKKXXewm7v3UjmW7LhHlLmujNd0nOvasLPxu+XhOYsrzgRzepjKqLbaBMb8o
lMdPM1IXzTvGOiO3SMjodA3jgCjb9Lz2TQLkPoGnLPKUIpHekjs9+xWGk9Xl+QR8W4v0xl2lgnVB
L6xt5PPGOd+7YaQDjacevv3kJ/MXxDnh3fn+dMQQ7lMaAXtVNk527Q8Bt0hgwjtwMGJexNGMgO/b
DVFA8/1aw6hW66JV7cFI4fPlWsjLoMd6ON8V3pTp8FYRWmSGo4WxmpLsZ1d3G7LOgMvkoWTCP+8i
/VjDhjDWfiNoQuAiJDoq0V/IGAvuPnyFcDUcZqj7mUKo3bDeWyfIQKS16MWBSXNF1Gwe8WT5YcMb
xhe2vSM1erod0ko+2nZi3aBiAKcYL9zUJuSvYd2PLNrnFZDwn6xAJuhzsvtQZ15LJLX4FvyRx0a/
gKDwR/YMFFL1LApV1KpwB7ue1MESYRMGzwFL0NZuZo4b1fN0X8xO661qtmqki8wUfm7E9x5mBeR1
JFnI2NBSBljWUgtBWbSCZDr0gyrjG0sbCY7ku1mn1tQQcDfoOUKUVNztpkV45EPvDhQhkZHJx7PA
uUQ8zvf15QjxSvjvhmAqblCtPsdGaKwJC+4OLsDZld+y2yL6Pf0a2RgdfA0osD221GtV2TzAE69H
NKe8keZkXNY9LU9JhTJ7j1lK6LKb1FzQyh2XaW8Mqb0zy2Am8rGpcL+qqTgiV02vbaezrDVvzeLI
zn46lBY+hTVwqfI6rJCDyCmnXvB08j0TC+6wthMgY6ep680LmBOERKchLuc1ozpqqsGBgCFgVB+N
SujwNZ9L1+ThaLyLUsHlaYuavzfS4iTZLjlrdAABzNgjAQ4gW2BPK2qcQpd0TUxSNox/KryJNPdB
jzTOG+UsZ5UdbcmjKuMGcYXZ8vHCxafZJKr/Y+/clttEgjD8Kq7cyyVAILhIqtZWHB+13o0TV3Kj
IhKBkUAgDtbh6fcbELbAtuwEKpvaWso3tuRmaGZ6evrw//gH5DIY6SrfTEYUGH8h+h/OnBAfk93F
iiBOlnu4QjXz5xE9mJJdQBo7eNUjwAKmkrcvxaaFsHeMLoinxac5T7iw3N7ZMrKUobvSrc8K9LgT
dbM2B4Y2651xBuO9zg2V/TOesrllgYu12hhCvcl5E3O7aU1nGEeLDRNaDzI1qi/9zWhkmZfwesKr
CJApNnrVi75AkbQEPA67Fy9YQqkkTxejzuy8E+onhist82YTsgNxtvNOVd0TTu/O6CYXepSx4lLZ
zaHPFtZlp/AwFsRIOuzMwWwOwV6/v+n2zziwrVLZRZgdUe8ffyDfnJ34PVU1OavAgNedbZQb01QI
2emSrp44DyrpTztsG6ORykkip+42YC+68YhYDzYLySeor1gPG8k+XbjMejf4brgQXRElC7on1JgA
W26sU/WEO3s39FGsPgEVsrn0aLD+FMHxAGRxH0gjCi7SzQkbIhQTfSPoguTVizrXcQ6vijsN1KoW
a6tT1dU74yzS9MkUogLHx6v8TpIrwd1e+hC6g4JG5CLpXioSt9WXCK50mgHmmuXArgugWBbvFyG1
Brq2EkNwhsyBOzXEbRCl7kcDH391nAX0c8wkXOza1NdDS4tGnzxw+sbhYo0kPUeWFdQpudebHHHW
BzUIpPS0G9OEYN0ZX/Io0v8535cyPOBoEnN+vkj5ljMxGZ5K2rf4nzK90yW3q8PMYxAqlqlcEhtl
ekdR+Ej6KfeEeWXWV9Yod9V7DHONIE9Zo9yVAOeALXRNUhYy+/sjKZ5HuV8y0tQ9kngmG4BVlTGy
neDgKFsqQh8tlsMsmLiJP/D8bzvauC7ijAfzLLgOxTxN3r6pBuiJq9VuUAuVxyvND6IVNzCnBgde
SN8sW9wNhYVj8kJUPg97P0Q6ZQwPrHgyXxRWWqTB6gG9NRVJvg4PytVU9/FJgZDsqFrXWB8B5jJb
6F+T6co1x2RmzZRYRgQRzeY45CQj5udEvRZuMCGaIRnU3KznAXbwAQYhuQDnmSNMWECCyywG87d3
Qbh7c+Yn1nQUkwGmqMcgMD26WS/Sk6kq9PMknSrXU5BUBFRpo8Wc5h6Qsdh6Yso21DsDGC5A4jUr
BfM0WHizjwtLde8IOPXmRAkHDILCJIEdoUYpU89jJRKf1uQ1LvzRIqO7gQTy8oTeGF8LLvoQ1w30
lbEZmgogiV+p3TKOSBQH4giOvhhSepn27nX60eZimlpe5+OSw3lv/l67c8GUjGR9Tboafej7MQ2D
/y2rsTV/spDjfU538FfmxOu/nSTz03tGSvlpPrtvwp/7UonC97SgLTTgC3aI7KvEjKjYoXxQ+Yj3
yfDtFLSNifP2Tc84ZGHI1U51rrzICfpwdG0/BqLzkNYHKkG2bRk72nnu+fc/WqHI/d/ZN3Qnfydn
k7dvaIRt/PiaeagBgQWTBLZTXuiz8viQlNKs0eeIkAN1WNhC9P3rtTCGQS2V0xDPvUadgfl+zRSo
SXiYAuA468Tw+jSkFDqgJ72iA0oLSCwagD4WOihu+Ot1YE/YVQcC9ikxTnc3V7xBSQTyGi3UZDxo
oaccUhSjaDSsFFqozwTrkHRQnzMCe4i82LT+lZlQe4KH9UBSUjb6NNNCF+hRQNo0GiuKqzoXTOuQ
21AOQYFC+fnvpQWN3EmxSAscnnsD+wNGUVPgn9FM2I63VqFuFK1DjlIgzMm6B3kVav+NVgQvyWy6
NWAXqL2xyPZvt4aaXTAh3AEqg/IUQvfy+rds47MrguI/WYbRbEX0DgGm75Mj3+4AvOtd62jqVGPh
98k6pfz67eyCBtf9K/eImiZ3rCPkARo9OzkoSf6YNS3ABcCC0HUS5/nFXHmtXXjFsrn3u4494U9y
j0s4yVOO2XNfKB2Ox59vnY3co6D8tvJF6YAV9y7MrPz9XUVJuSuw82HpGuT32f779gEf37pyr/Kp
yj+eCie2qeVf5x+st8Mc2gFe2x++/c0O7N09EEuFzh9G8vZNZZw7q+AFwcmsJlc2vjWWG1PUNa8K
pvO9DcEze57YSSlJvkbotDDYTYd8bPtgF8c1Tg1mOJ5GY9mhH8b2JCwlyVFTZIjpaC4Z/KNxKmCU
LIXlwgkolL8/eaq4t5H7ZsfA8e2lHTulJCkZPPAWlF16dQfh9wOO11nwrUplQi1sC7OQ/pdYTKqz
kAJBNsqmav/ghLFbHbIEocXsNpV8isaFKOXk01uDdbr8w8+/zLOJ7VUmIPz0Sgsm5IzMMSSq1RVZ
uKZNdXE2nwCxXX1/haPTWHK4rImltq+5ji8e2ybKmFtYLxc8cDaercsh5vPCQMvlH35+XlyG9O49
UjOYpy3MjStbzCvWQ8IqtDDmKzteP+JU6AJ001wdV3aS2GMvS5w0rcxpyNt7bahEjD3h2tUzfeG3
Np3UV0Ji4YVpZWZvg0bNZSeJ4CeKKraJmIwMobQhPcziumgZ7mksGvSQmg1RFZCKm0seOt9iiq2q
2i4iE00HPXTu7Oq+RYxaxuWbC14enNpBlHiiuq0j32ph9Qyd5cG5EydOxVKBtqS0JPzKWYlxZRtD
eBs7uhz5lzCelTqWFhbRktm2sdLDOPUOju04ZKesThfNkLX27dxgYM/qa18zJDp2U/F/eqKq8R6z
pQWxMx+PpHqqoQfGasHIPs84nEeTf36zvH6Beq+h+Jf4ghqK/xhmz0xEgmhKC6+0uMHjiSjFt3Ae
2Qv22lA3N86qeqrcBhabLp7n+oEbDncPLlZTyYKTTe0UDCashHVqqov9nZANx33rJOnB56cGT8q9
hcl3K5JxCK5AxXPbxtoaK+b5AoK9Wnkq0nSfrXocfypzcU/9WzW4Jr8x9h07fvcPAAAA//8=</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plotArea>
      <cx:plotAreaRegion>
        <cx:series layoutId="waterfall" uniqueId="{47029579-8C47-47A6-8FB8-C7B0588F6959}">
          <cx:tx>
            <cx:txData>
              <cx:f>_xlchart.v1.16</cx:f>
              <cx:v>profit</cx:v>
            </cx:txData>
          </cx:tx>
          <cx:spPr>
            <a:gradFill>
              <a:gsLst>
                <a:gs pos="0">
                  <a:schemeClr val="bg1">
                    <a:lumMod val="85000"/>
                  </a:schemeClr>
                </a:gs>
                <a:gs pos="100000">
                  <a:schemeClr val="accent1">
                    <a:lumMod val="75000"/>
                  </a:schemeClr>
                </a:gs>
              </a:gsLst>
              <a:lin ang="7200000" scaled="0"/>
            </a:gradFill>
          </cx:spPr>
          <cx:dataLabels pos="outEnd">
            <cx:spPr>
              <a:noFill/>
              <a:ln>
                <a:noFill/>
              </a:ln>
            </cx:spPr>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series layoutId="regionMap" uniqueId="{9AE4837A-01C3-4B87-BD9B-AB08A458F748}">
          <cx:spPr>
            <a:ln>
              <a:solidFill>
                <a:schemeClr val="bg1">
                  <a:lumMod val="50000"/>
                </a:schemeClr>
              </a:solidFill>
            </a:ln>
          </cx:spPr>
          <cx:dataId val="0"/>
          <cx:layoutPr>
            <cx:geography cultureLanguage="en-US" cultureRegion="IN" attribution="Powered by Bing">
              <cx:geoCache provider="{E9337A44-BEBE-4D9F-B70C-5C5E7DAFC167}">
                <cx:binary>1HvZctzGsu2vKPR8QNc87NjeD0B3c6YoUpJtvSAokkIVpkIVZnz9SbApW2zb0va9fjhWONzBxlBZ
Oa5cWf3v++lf9+XjXXg1VWXd/ut++vG16brmXz/80N6bx+quParsfXCt+9wd3bvqB/f5s71//OEh
3I22zn4gCLMf7s1d6B6n1//5N7wte3QX7v6us65+2z+G+eax7cuu/ca1P7z06u6hsvXGtl2w9x3+
8fWlrevH1nV3r1891p3t5ndz8/jj6xe3vX71w+HLfrfwqxJk6/oHeJaJI8o0ZlQr9PQPv35Vujp7
vhxpdoS1oogS8mXRq7sKHvyvZHmS5O7hITy2Lezm6fPFoy9EhytXr1/du77uVp1loL4fX7+vbff4
8Oq2u+se29evbOuS/Q2JW+V/f/u04R9eav0//z74AlRw8M1XhjnU1/cufUfEr03zYjN/0TRUH3FE
uWRU7k1DD0yjjxBWVFDN9NM/9tJCB5r7c7H+2EoHj7/Yyf9Ns7xwJgiX07K0tbPgNV/v/cVdf9Ek
DB1hwlalP6tcvzSJ0keYKUG54nuTwPX92vug+W8k+mNr/PbkC/lhkxf/iJB5IfVqm/rB3tV/YyKD
aNFYa6b4cyI7iBYljojCUmtK9tHED0zzfYH+xDJfHnyxRdjhPyOXvZD6qca0reuD/aKd//8SQ9UR
FRLMwvBe81BJXpQYcsSkpBITsN/678Ayl/b7Ev2xaX578sUuoc68+UcGzaW9Nza7q/8+2zB2pCST
Wqpn3auXtlH8SFKkIWyer4sva39BAd+X6M9s8+XJQ9uc/iNtcxzu6odX7wCclV9U9Geh8zcikRe6
g+h99zjd/Y31juIjJqhiCj+H7iE61EeUUqKlJPvQBff5ut59V5w/9o3nx15sDvb28z/SMa4eP4W7
tvgbSx3DR5xITKUUf5xQ9ZHCSBJC+f76QdD+NxL9sWF+e/LANlfbf6RtfrLtvatb+/dmVEDkmlOB
9iHxe4goIWI413RvHMApX4fMfyXSH1vnq0cPzPPTPzOnoi+q+X/JpH+eZX/thzd33d32qZH+quX7
9tUnzUN/f/Doswn/UM69dU8ffnxNsFTgDr826OtLXhj/0tXdV6j4q2ce79rux9cRRuwIESqUJtAU
YnCz16/Gx/0lLI4Q0wiB50H0s7Vhr13oDDT50CkiBJeIUJwzoSBNA8h7usQAnDGuwScR50Iw/CuF
ce3KOYPo+LLl579f1X117WzdtfBiCgWh2d+3CssRF0hgCv9BD0SgcEBP2tzf3QBPArfj/2kWV5A0
nc0b2TQaJ2VURXk8GsIT7kUxn0hX0HrXF5nJbWxpc5mRMkpKm5mHNlWLi2VWkSZRyPjp1Cy+qmPX
SnG/BKK3VW0Vi1nVzBfOF6H8yS7MX7h2QQ85zSYd476Y+hhxLOdNFQ0DPbaRcO9l10ly2no9DGcT
tWG8DI2ot6YrpjqeSTnHxSyKywZrluA+7WI+Rxeonxsbh0ZlCc7rhWz8HD4OPQlbQkx5yoYJzcmc
K/woOOp5PNOM7bRKDdmmY81NwoSxl+XgxtO+7OVJFPpwOrgqb+Jg6+nt4KNjkvdk44j+aawnemyi
squSKnOrVPOS/zTxtkloT5tNP08XRmMbTvIFB4w3Y4HTbtO7Mp/aWNLAuxjXJIuJK0ObLFFaLDgG
y4OW0dLja0ssP2P50l63zZiL8xFLfg8amc+LVudpeLeIZjntAmsjdi5DNhXbPOC4YaOYmuOgGlNu
yUTGS5ez0rLyRJYzgIZ6JxZVDTgZmTEdPcntZJyfkrZohl6eL/1UB70kuMWYTNvRFH1uhlhnYSLD
Ka4KrIfzctS5FV08YaFVcZqpSMpm0xDOfhkowTdtO0/XpdfR9KBr2eSfdY7bz3OKyEivSN3yCt/K
KsU70Vnp2riRqfy5Gcuexb7Sw8WYFcWZqPsGFBWK1CRz2eenlumabkNZvMXYhS2yVYhTU4xv2rkc
YmRtDm45FW4zN0WWRATjM5UXbptlaNkt1hbHhTNvsG2mm070zG7SqCQbq4Opk9J32ZlSnWQJo6Dt
hOQqPUE1GrptSWd+Wk0o7Ba9tHeONOU96TymO120gsfBLybuVKrKOOvyQOO61fispd0YM5qVZ3ll
c3zC6v6jydnQJYtj/DoCDfLYsSb7mAWGzrOcVbtq4tHxQFm9kbDcZSloc4wXPL2tXYePzVio/A3D
qYwrr8Y+LggqzgnO/BiPpB02qhD16TAifmW7NCfx1JXsQqh8OavTBcVLjuZN0Zs7kDHfKVThXV9m
V8K0fbHpmbhAUrY/m6lIP5pg9M5Vy3Dc5JRtC1/UZz2Wzfu8Xa54Lfnb1bPfpLhFG4lovRUeXy65
nGNjmy5RtOE7ZRsSQAMN+uzwjN44XmQ/Z41dzoNn44UbivKkLUUTz1Zkx3k+FMepbdM49U37QMai
PW5E0LcZi3gMiJdcqEJ+WAh6U9PcJzJKxUWxDPyisT46yfN2/Il7N5o4L6bxYrKU/FLxeZrifl5c
Fo8lojeCsH6L65Z+jqQyVdKBNnbFknenfVfeC8V0Emzaqk3Uz17HxSDYbUPHySREDu6eqTl7x3OW
odgVgX/qKmePa9228I4mOi1VSRJKmyj2/VCejki4s2LyVaLyPN+mQz7taJ2pk4mLNB6belBxL6Z8
1/EMg6P3nT3H2vTvOhOKpAT9vGsn/xbc2t0oMl/o0UQJL1J9EknTqFhRL89UiKyONSvVwyRqc61L
ZU+G1NUP0iK9KdFMiripEBLb2TEUzwifpiK/6aqgTmc6TJsCvPsWR66pYjzO5ET3NE3GbnmvUI43
88QzGUvp7VVeDpDZe0Q/ujIb48r00WYaMcs3ExL8F65GvaG4WW7cpG3CZBh/Kkxbx5zm7pKUTdHG
g5zuo6ketgOh3eesGKOk4H7ZutK0xxMj9GdSL9WbBVv9ZpjUcj3X3O1wmXXXJITmPI1GdCtxWIqk
9aHwO+fabNs6j+5U04cNm3p3k7PIdck8GpqYvI9ihrvs87Rk6KQeavkLJd0SbRZwre0CKScx3TyI
WGVm3NQOMr8aQxRLNYhL4pcsgYikO5Zh8j7zujlXIzdnTofm2mMzbDqPBtCsNvOjnUN3y4fM54kn
qdm0aC59bHBbJenkRYzxQE6XMM99woh/rCpLt3hyOqacuMspb/Ikoj5cLLUb35Yy2vZzoS/9QLiN
5WxNekpFVFwahP0GE59/LNuBvMvbsrmUjZpv0YjbKY6E0TdMT93JoLrp1E2pZbFL2ZgMxqI3YWiK
nyrt/E+ZqsN13Zfph6ZI7Xk/+Sk2o1re48DmrUEuP57DMG/TufMxEnVrNgx265KpI6g7rctlaOJM
9u8ZQ2iOLWvrTWR5nQjO3NYjg659KzO6lSp1Z/UYsS6pinE+5/lcFYkNmGyVYxT02I0/s0nymA9G
HM9TNZgk9+lyhi0W9wTeHyUure111pkxETnSP80Lb08QW6DQqxr1Zdxmrd0JW4gLaZvmXSqHkMUR
D6KIs1RZtlHjdNF7F3Ztw/o6+XpC8QJU3btmDgBtnkdDv/75n3eugv+eRha/fblOln77C7ig/Ujq
m3cdP7qVqGkPb1rB8a/v+m04sgLSXyclBxB3P8T6Agb/ysUX4PjFHOELvn8Cugyw4p9D44NxxFeg
en3uGR4LcQRIlgougaKHqRaCzncPj7EkRxwTjZSmXyDwMzqW+IhyJmGQAgQxAfLxGRpjdQRkMQfi
C0O3rSWRfwUaU0DmXyHjFXRjgjQgYyKFhgoDGPxrZFziPNR4LPijAuTW6y1pWBOVCWoGu3zgvG+K
OxYF3u5qP7cz23Rk4mZKIpeiT1kdWA2OS6ZCnmnD535T6Kj2J6Ouyvay5FUTzVBGJt584kWXT24T
CVHmNMmkZPhRTm7ub0ozyfJOKd6k97SiXlxlwvqGxhW2LYjCGh6qNwajbqw3WclD0cRu5FV1AXja
g8hZVeH5nFS0zj9H7eDgma9M+gf9gzzQkUaaMM1huiLAfAQddA8SV7Y3wqjHdHR17k+6ipXspGRD
G+TJ0madHZPFNqX9XKLUknT37eUxtEgvbAREFoVOiFFFwVIgzEsbLTlVLTQ49iHHBS1s0jnKqYm1
JpHPd2Eas9BtgukyZuKIRUtTX4+Mzi1JMFvESM86Yeq2iJ3zNOArzZWHa98WElz4axkBAFEKMyYN
TRYMbsEtX8o4GRsRE2j0IKIwILLJFplJvysV6yiK69AJ8bHgKO2AE/g13L5vm3VdphmwShwRmAgf
rtv0s5Muouohm8HnRDygpgSAx1JSAyDKbW/f1CnM1bvYGEeIiL+9PPTJB9uWQEMyRTSDzhJi6OW2
Mz7YCE2GPkSylJ4mHBARv4NAirpTt1hZXtkIO3xJCz/3t0WLEODo1tgSlPJXJVFSCSZgoqERDF+B
pfg6kI00aZnPKDwwMULI7WYsFlzseBj7lm2tSpn4GHpQgY9bARzeR4fmAQDCYB1qxu9YBdLTS7Vw
ImDmxZXgAkxDD7yhExblc1Gn96leah6OnW+qdN5GadXq+XhWYQIX+fb+8UEmk4hrxCBKIFAppFN1
oIBMLznXTRd9MjbIKjqZOrMGRDU5A9P7fszZwhJbtTNp4kkTCorgFpn+tmpEPid1hEN9qytThXrj
uQvkphps3X76tphrPv2NiWASY4qgnDNo9iGHQ6v70kz9mKqA/DJ9mkIXwAlQXyCwD5pGyqN4CnSI
bhtS+DVoutGtH7bJ+u/Y53fKwlhI4NAR9K6MMkhtL8VQnrTd3Ar3qS55BDk8h+y1jPEwo27m5zTl
kPfbrA/FXZXzGjJqaKqA+YmK8mgoYm8g266ZfzbwVG2XcjhnU9G46jtpBR8GGF6VJImQCqglYIIO
6tNEx7rR9UI/tSkRUbXNu7Yp+2u/dLapk9HPHoSLZDXANTf7ys3QIi5zdDs2TXra6lDmWVItC5rP
K+PrLo1rjUTaJT1HUXkjKp0tVUKoniAlkiifcX2GFl3CWwubjt5/J0zxSyoKMpXASgsNbBjlgoOz
vtQ8eGbth3poPkrueM6TBikOrpimvdYhwYuMILWn8z57AlsA1/qndNLgVMGlaeyo8Lt+pN+PIXaY
xQmgDQ2BBLwHXWP3wC2KqWir1LjmYxMgivyWtoVilwQbOp/TFhpGH+t0KJcPlZnmWca9CaM3CST8
Udxkfkmjk1ABn/MhRH0rrpQVK0CY2FCV+rjo+Woe11INLjQPkg83TciL5cNSimIsYlSWa9GyoH0w
kKs1sAExBay6fFDVNIHtKCBr+ABqLevUpuEtbXdC9qvtiimzADD80/JaZdE8xspNObzCAXgAyW1U
r9iga3hV3E2tqH2z00PAwy2jbukuAtAwIS7LKpAqibK0mk4yBsX1l1rVKfswoAGDk0mVAc4YfO0A
onw7NxxmTdC+BP4BDnIwKTjFB65B07nOsG7KjwuuWgD3E0ES6KHR5a48pb0fIVF8e8XDbEQk5CKC
oW5jBrX7cMU2oNaMFR1/oUu/OuPYszX9kVYWULzF4Ln4mOZ0ASccSd+12aWExAJ++m0xVjj7IitS
KQSRUCs4QYQBSn4ZFAsdeh9pUX2oWF11NO5cz6NH542HbGSKtsbbkEpnr4dWZZBxGsNdts1URwYX
KylHIMc6kvnzMlXidqKhVHPcjlgMN52KkE08XyZ3Dk6EgDxBLLVNzFKB12A3CPzQDQbQxWmaF90a
+QPj9A2Bet/MMS0CnYbjb+/4MK8pCgUK4Absej0rBT3Byx0XIjX1CN3j+6GH7k5veQgEQOywrH7L
AGSxE4PHCdx2KjSFj6x7QraRaFaXpn0+kvQ2ncTq0sTbpQonQEbRNUX6pUV458uhae3xwucCoi4d
qxVT41lVEJ0Sewijb2+JHGQ2BQhIQdmErAYWBJb1IFV7WleLy2vyXnWGQmx1TbYK0EW0X0P3KY7h
FAzQM7vUTGuIQ65cU0pogOi4iwwGGI8nvn4FRDoML0udS3Zix3LVg59HJ65SP8Fd1tB1i3NWCSCm
IhnorlFhoC1wInUD2/3O1g46ANiaxpQROAuiEGeA915aq5sKLMveze9pNqyZqgseXGspF+vuO6QK
AtR45/zyQZJ6rY9V5DAYZBJVmc3bpRLAz+w0jfrxPaDUAOoYZU7B++iwQDapbaTBxdhYNmt26yFt
nljSjJDWOkAksCCQnQj+gh4LgyqqjIEqYHxgoi7hwBtDSBhNcvhrr581Fa6z328h7YMYVQAXAF1J
whW0neh3UBePCxOz8NG7oZIOssMe3hKjpqFIoLM02TPnsD8Ueb1HRV/PbchBOVqXZDAtJgjKEhKA
ml6qHeXA6ohmku/aHoOHdHPXgUNB7Qf9sLxhjsNQI3IwaxBAYIPCyyGtAbJA0gMtjWEqu2spWpXm
u7RjCpIBBORwE+AcEFSAKoLA76YaCtWz2YBlrkGVU6lqiBWIotUcGXCtoPootxg+9Jzr4Qa5yoEk
vCigNhWiW/vUb2ub6QM8C5tfiwAkCYwZoKDDzgbgYBtlaJrfGTOLMo27vqBNko4oza8EWViYt94E
ASypJkTnJg7BW3+Gyp5OHPhQ46PzkFURu0wrI2niRzdl98iW6GRMgQrfFLJ25QPLyyXcVE5UcLB4
weX4hg0YTctG5bXmTeIBP7b9bhy5Gq6CN+nkYlEBsX5BUcB6U8MoBSf51PUhjd2k/JLHph4CmxIY
1wwQDMMSxrmMpwho5XynCe7ZrSi7mWUJmnA/9scN8L44BfyWZt1pZyQgs0Qu5bgs0NaCKzanUzGn
fezbJhe7QQPntuFVNC3vRuGI/dCzMks3lHUEJzP0p26ORda1eqMtkOxJxsvsRAIdu/EOjct5qmuE
jvGIDdllUasM2jaFq9j7GbjNInqvHZqmd1M30e4yars6uoGKIfsH4NpEeL/IIatd3DiHTftWT0u5
kvrAbuxg6KEqF+vCUWISGZbWq0+4ylX9YEjjViJadLN/1H03jigpyrHF+UmX1p6rDfQBvBTHaRUV
4kpjGRXF8SAa0pbm0aiadqDlCVMV2OVC3QAuDSO3tjFvYfDaCbSta9Y08rTXqTXlRc2nwmfbfMi6
EWZNPM2s3aWsGnt+k9aE+lORM5OpHfiKoECfDwuCsl62yo46ziImfLcxaVjy+XTM2sjY49FWUG2S
Qo8MEuzQ2J7/7KJe8PYUnGOMgFGnAFvwVd8A6tJxN1M1iTclkRI+uv2XkbUwWIuRhq4+wJSoZf7T
0ntNhrNchCYjJ3iKYNIGI0xe9PJ4qnNclTFnw1oXEY8sbCejHIrK3ZTOcNohybnRPHszj83YyOs8
jfKx3MmCRqQ5LfpZq+GNyCmHEYLXeuUkZOi4KT7ILE2j5ZyxsgVNRbOHlH0JWdsbfh7RNMjyAltv
cXmd5yNMyrZjDokg2zqLKcgOKWsVaR6iEpEtysxs/QY1RR7Upu5QxOufSUZqWK/KS63f95nyPgnQ
eoNmieotVJAEC7O+BOQHyBJ7r1dMz0wLu08ag2sqdrkZV43Rsivgw7Wmi27rSq4pHwZtmZKJHjsH
DrDUgDeOOx0quK/Zb9V0fAH1+VzCP6glbQqrlQZDk1lju5oHNwzG4D/hclr1XDOdA5cU9VEAU0R1
oQx79B4aGr8L1gLSSkaFZ+kTqwzvo3XO1/v+Q5fXva1BX5FZ3LHpF4anS5XLVWQYaYZmuRXgWbAC
hUv+UxpNq4OJEK2Wh7k2fFfqalXNMGC4FUqs8iPIMMA5Gdjj835CoNR/AsLNwHd8apy4LThLNU3Y
qIEAgimrwaCLZ+9Jl1bDK2UerZtLu/lJGT14TUieMa7mC1//oi0vLimyIbp9VnW0v/2Lkvf3AVNA
iktJmgoEwHVkhk+FFY0Nx7amM2zakwV+zxFnhGYW3UIDnsH4g+8N5ZahA1eDzrsP2WmN9ZzyGBdm
mMUbXfUOtDSQqoRbCJxSAKmA5kgHmNGheQW9WcUJfFnKDPlPMHdeNegaiCDIa/s9GWKhR0saV4sR
n8y9WrtztDft3j1EWpSgH8EsPLHlslw3P4nZgJ9mOKzLGGYEfDnDxEma90tkWd+dwU7pqt69Iy39
3IOUsMn1LTAlbeE5+M0ABe9qO7OKvldotIwL/OFK6pjcRojXRX66EC5hep8hIJHQdrS9g5jWebYy
H+0I9rWDJP4TFlkN7tNyQKyw+TAA2H3TApe9vpAM6wcbMgUfZY3WcKgWvspf9wIGXe9h7FtmdgfD
SHiv8RRn9KRoZ4m7c7r3FZu3upPHzyrX+RBAHBiqFvASqAAOFs8bW0CdH7BfBHoPyC1Xw6bxUVfb
BLVZCovz3DhombqyAW6zBMIAKBswk+lPpcvWcO6hvsJ3xdyLXO0KAIvTfEZ1W07upGMOVVVSwnCz
GuK0zYA2xBr3cL/pfAsfABp5eVX5Hv4/VyPwdhymYEAVeeDyy6uh6FIgBcaQw+rYZG74IOp0gi4g
nZfV90cNqTzfTdQTyDAqmLJX27KCElttp6hOdXsKx3DCMv2CYE4L+SYrnSuKk2c6Oe9KE/Jdb0ro
d+9n1jJKT5rcgDqO6VPMeKdKUFibjkW6fKBGubF77+loRnHS7bc+6awFFdFmWgrYUZGNLd+KBWHI
cnC2Y1UfnuCYS0iAr1pdfM+fqrYYQQO4J+t+O2sJfARwcLjfW2Afo9iWC/DKmpGi1jFQFrOoLmmD
A9whZrz2sAPvW/CrPcmyYF6GdNfXPqTkNEv9Au9Y9tRbCm05sIaeswIoyhQX0PpWFfROddKVQEzw
86oQazx1bLRAwmeF6iBVUpHOUPPaGTINHDigYlVeb+lKFZBeFcDF52WdweNhLmGXv4wAz9LobEzb
EOyVpvlKUroeyt2lLFIqurcMaKw53U5pHs1mJ8aGly3MbSMsWCyBBBIfWUZhPBpDMdRg/CViC+xK
1NVaNiqeru4WSMDgfHtN5p0DJppaZOlwNi68SuXbYunH6BbOdXTAKiyN1+Ij5Fvwr2hsFtBAztC6
h7SpI0j+0F6uLFVpAa8CstaVG5uPQs/G409sKkV5JYRv5nTHiGu76PNocT6lW6hotORxWwL/HSWq
xDJ8AEZyLLp3CKbIWZakfKZmuhklYBv/oAc7ePILnLkCauI4FP1QaTjlsrTFh4X1hLm4h+owQbMP
x2MAU0rJdY978PIq1yQZ4MtIDrEcYTI1bZ53srelb3IgiBPO6bxu6yndlOWw5j89Z2s2AfS/Bq9t
q/WO+om9hyMm63ccowjumLN5vTGlwE5UW+jc19mGLdMGQjkDtJheLd2Mm20OgbpGpa7WK88uC5gS
MpHmMOyBEcATBb+m0yhLwjQHKmNMAlLXvZHZ6OIR1UDYs3lJNTkdfb1GeRYtKx3YwpwIPhjAsu7U
Lwj8G+bHYGDgLVfJCwuH7T4+L8SDhpLmwVWi233HVtt8kUWc103P3hb7hFXsiUYPB3jBG6LSryRk
G0RgbFNllXdpbLzoo9ve8gb23I0wxRvOLMlWGGfYBGvIoVzF6p8CLnIF1JE45f0a5A1Zx4ybepxW
n5TpQgobczg4UVVbk5cQjbu9QoAHXpNeAT9mgveyFkf5uSG0lOo7xNdBQw9cznrkEMFgVUuBf0cr
mw5mCMBXk1vjnACpZZZNEA2jgzTrI7ZGUDkA8WLiwfpV9u90d9C4fjUFWJeHQ41wAg9O3GJY/6Cx
Df3kohEOEN4+p8YcOGCQAvoAiKRvL3VAoEM0ITiTCWsBZQX/F2tb/9XRx1EVHk7/4fqLj6Bici7x
TcrYG/gFxurdWpjVqL2FoyS3jgUGJntOjt+W5SWFAMe+wX8U5rB5GIeDn5OXsqQDJUDf5tmthqma
+Gg5XvF42ypJt3BE8/t6/v2C8AsAIA7Wk6lALuoDXrEwAeGyQumNn2ooFBmcKuxO5VxAmnuO7G9v
EK+03W+GXXcI3C3i8KshReBU7CGROZVwcqruSnHznDFGs6yk/SzgBBLfTaxVwy5v0iW87Uc655uq
r9d8TgOkhqhdGNSj70j00tNBImillIbiJTVnQNEdEI2zRtEoZ+pvyn1QjYDrIManvkghr1s1WDCB
Yf0MkakpFAeAFpFZBckb6vslGTx09jteUcdRPEFqmRNI9R5uh/hI8ZWdKfSTybifZzX7NPvtTRya
EQzHEEUcJiYYY3U4ZYW66zsyRcOVaYs1My1PQKhped2/nSPVM/g14n9PdcFxYViPIzDk+k8IcaAz
OQEaIQr1V89lb8qMz2PkILO6OLTwY6i/th5Q/lgBswiJG0L1d+mAjikw0YPNr/ZlCUDyag1ZlBAX
devXgvHtBdf88pWbgkPA+Gn9eRucR2HAaB7wmeO8TDYsvDiRdRQKnsiqkvSjCBAwfy3VwathAapg
7KUYdPryMNVVKanmPhPZyR6KDBzYEfAj4iv4+Pauno9ifLUx4AphqadfU1JIIepwXIgQzGWkhZN2
AU5RmnZL+LSeRugRI7373C41zNATOFAH3KqOq3SBbjGGs4kdrs6hWsMRnCxxRQPMzwVhwD2g6yrl
WeZOZsAG3F39L3dn0i2prW3rX8QZgETVBaKOXRfeOzuMnYUBCSEhJCH49W+G0+fd49u4d7zu6znt
jAJCSGvN+c3lxvc88mvVxLCcPudpEmiDNIvpOO3EYLfYVKEM01nUuU4gtV2JjyRJH4vffh5P0YyQ
h2YU0eTvQJu7AsiMdWkfQRNhQDWOaDSyXtRDwBR+ir8LlCzAy7qS/y4rUKHnOCzSv7ax360GX0Js
3UsnYmzdaA1vZcDiYmDuRxnn6BPG2OIvoMRKbXZP5uFWzAW/axsFcxRPe6jyaOtLPhsRbcB7dTH2
daqygdny35LHhGOzK/8uZP6qoOCsLbi/25TfDvFsclCW0FvwNN6pXOIjBUdX4c4h3Iq+BbosZvRT
0PMHNrwRlL0FuU9XU1B1YmkY3MSA2WnorOvvPqxY1plMNQhtMNPPUGAyuAwl60wumyqwsl1CUU4E
9FD8WABezJZdO+Hhnl6TtXCbfIXfcHO0UAMihnAvzQwT4bVXUJvbGhAScIJ9p6coYpWIUHT+uaL1
nPNzkvol/hYlfjX5PWSzRj2NRcF4vGPjHITohLFxeFMh6AAvfTfKFb9tvfgY9GMZBlAmXIXSLEry
aqVrs1x5MZt5K2FHLz266QJQa+X7LpwPNBzM8j0NBV+7uqEouMdSZKPQHyOUl8CW+W/L7e+9aIIf
3qbXXGDfZvuxG9LYoor+q86C8H2rE9fR3A6d30tj+KsaHLOBo2XTILKtKp0OUxFhJ2tlhq8Rcx6X
Cw9c8YpNXOYvaiyCYS/6pE3Krm2Xl2TtE1av/dIceurIsQ/JdhLauyOUDPmc6TSufJF091lvhhCa
sdOvDRb1kbYJ2Hc8fd13ptXw0Ya9rH0RNehFB2IOaHYhKcVjcslV+E1yPI7jotJruvSqzkDv49cN
A71nmac7Jnv7sLHBhDtU5WaXryEZsGJT8aNT9iWOqLpoGrQX4WazS2ZI0GBf2qOTtqi7YsmfMtVN
8PVV/7Ofp6YeOtWWKx3HOmmK6ZxvsdivzQgXeFQJxVvn61hRNmb7BW95ytGPfdde2gO4h+bnVPDh
wH00bOVasGTfsVC+KAptvhwg0cxlQGT7tvgt/xqCMUErb8Xrksf9LoxNeKZh0fWlDAJypZDp9trM
GLPBsuYJ4mEPXsmQ4mcEqwf9TKSiZxezrt+rdQx2AG7N8+woBAdsBTWSCPZMZr3yMhFLXjVZ0XT5
R+/iYj2BQLA/5piyaCetMmhzetGtpUNS5ldukkzUQRPosyiAI9Q0MuzJO8LRJwl5SWYTTVWTd/Ir
ZLO6+gwU/5xGtxXaJDcPtXXL2aOcvQsz7k5Qv4Nzz0kX1zl2v5/RspCx3LY8QngAXOHnoqbl1xQE
vor7aPuaZyZjEAUK+OC2zVi53aCGEsSUtrXaFu7PqW2ntgwj1d+vUYaNGC1V5RYykDPNw0GdtZ/0
PlY2viSD8CWU3vdkWX+EtmnuaYTHx83W1JAWw75sAd5mdbJKsqOZGe9VR/XnqjxqshD2djuXloOB
4FXWt4kqA0voF5xpWZJ4GA8SQkEZh8I8+WjkT3O3Gl5xY9q3qVunD+2ViMvJW181kVasZPh+cFxz
aG548Hy3VdTny2MRz91QjZtjX0yorYTJI94xMGIqlXLRUwET4aRinVdWh82Z9iP9mvPUX28RGwfb
gVp8KNJAjQ0mdKS2RfwhkH05RLz40gGKmjpHfcbKhM3TY7qkfI+NPk2rot+yo4lk9whOB2zH0um3
WI7q4KyPDky59EuT5m1Bn/yGiNOWHyZF15JNov214oYcOpNZu0MZuL4YXSRNqekEx5a3pgw7505p
wdVhQh0agZqei7diNMV34hV5ZbqR393mtl8WC7x2mYzvKMCCQ4iTop78ZF5QXwZlsozuGuiZf9tC
OR7IEDUgsyAn33drSHGWeexIIetz6EEJT48ZjJlKzSM78MTqN7BdBN/fxWdkgMiepWT+hC43PRZj
p4/ROhQvQujt0s5s2vkMWy7aYNHfjzQ0Z23p8jjOCB3pPKc/CHfYHOJpdfd0FXh4oGk9RMTYi9fZ
cuoXTyR0m3w8NKmgNdpjEJaQPYrTFujm2jSdftrivHvLIZ18TltuXnHgt0c8bNndFgUGDFPa74ei
Sa5wuCNSGVEMdb6tI8F61+N+awP5yCHBP7ZeqqkCGRLu9cKmT2UsbdFcb9tVF9ReACoBAg+EfG3J
Vgjs2cLvSMbzYwTPr3Jqow+5a5Hlsjr4GTQxGLTrmtCtL6pVeNS6dWYhaedXnhCXmV0oNR9MORSq
uS6Bah+hsgz3AV3H98HoL7ymhdDbR++zQAXDbMbufcGAXyYq6s+FVPE3GzR2qYZuCe+A+ti3PnZu
OnTxQGhVdFF2oY3U+b4IxVicRZerGj4u3UoHv7vOi01kJdtM4UpBmvFeBvD7L2swZbjXabgYfUVu
DkZP5HW0nEY6iQfiafCUjUWvqtTrTu66Quln1vZOIFEl1+4iei77OtBjAgixaaLgkLl53p5XBAVs
d7iVHmFdTF4OkuOuSWS0zhw9uR6qKEPlUiXCNu4OagmbkYCL2tcl2+RayXBIr8D1GiTgIpSIF4NG
3LwnPbo/jX1EK5OkKJzaEVjR0Zk0OyexD0f2upG1iV25+iks7DnGZheecgpH4DAN66jrzs2JfSmC
liOvGLdDoUsdNO3AqwAJiJeegJop444OT3KNgu2woNFkVZhNcXhFgM2PVayh499lA7bTGoDcVkso
W2cWm75Ko4yfTbD6mT0Ma5AWG8HtH0Mvaug0gt8oLQTexIMxlOWmXlOWDjEE9lniechhb1Y2WmOx
o5Eduivv4M6WYoTMW23GT2NJxArjJ7OMH8eeJoipwSi84z1k0pr53h8RTozyOkWuMoMkhmjfibda
wY60CXJW8QL3OzWxuQ+SwmeVYA1FiIhyAikOmt17pAL90xUoTYhWa3yQsonIrnVdbOMKJVwXyAre
PFC0pcy69HkNqMxQmNl87YcKO6nBX5Bh0Pv+BzahKU93nRpUmbRT5IsdF1mUdTsVe5kkd1HgUvsG
M1c0Rzbl9Kt17tu2de1b26lvbaESVqJNEC8L2I5dkzf6EOLwQI7Kphr2V7ZdBqQ67zXp7d51uqjU
pDZVZsA0VSlEIl70OKS11ulaWgQ6sL86I36Yttn2mRxg47W+uYPDmIdV5OdlqjccNvSxmDvykgEg
0nXvoPVgPWDBlODhlp+RVPxJTeOc7+Ysa6+zHOWLnWbT7qxvXXOCaozwUyB8cRKSTXU8TsOeT03y
MvIw2hWmkxfeJMFdzD29xAqmpWxnmNcF2qI6jhv3NdrMHjYfx0MZZjiE67Bw07xTUSrvwQ8u5qT0
0pTFvIS+mnjLkEGdkawpItGAIQUQaU9ziotDfCuIXrZG9z8b+N7TgcFfqzUeyqXcVq7vccrj8O9T
PtQ9Q32Br9A849Tp9zYr0sqOqntnfRt9g/Lm94B2ioMMC7HPVMYeAxbqyom0+whH8TYwkGAtGrd9
FjfsUy6xkYhxSflJwkafbUwaXzbas7zqIY6eGxXjotsQCnfvXYVmlzwwtCVnt0T9D96R7Btv2uiD
R2S5Oji3daImeSKQjN8hvsf8tqd5VRIWTndp0xDUrdgcb4uQ/qD81gyvo7id2j6ev0uXB/1uSBHo
LCEmy/Q0JmMvq1n33sBr2iTEwmxhUUUG7CNlGvQsuRvUHH/vkHjlZTzgO5RsyLq84njfCvIX1kS3
KsQ8UxtntekAcmrUWrw9CyXNHwpdW1dxRUj4DQfvossiyBd3DAxPa6NYcOynJH67cQP7aHPclv0a
qIck8ey7dbnC8YDOcy9tAxpKNgm5wrrTF7UCKil1i5Lm6mervvPY+L6aITO6sneD/2HMimcFDyX6
NKugYv50cK2Qx2XO7UbmyBkidQtkqkfC7XjDRn9hcJxr9iLrzIWu6N/KAOWIqYdmCpJdMAkwvyFy
k+9mHobPTDlf8ZnMiAoGU3hvlyx6gbuWF6CCUMOVqVm64bCgqDpj9xuXnZ+6jqGUK1B6guII5D3p
liiobHMj8VYRJmqnlUPCAEQKFlFFO4HcK3f71qWwUhD+YhxFmt7d2lhXNevUx6ipCTKqH+NsR/4Q
y2iZa3QVDTKDWLxyU5WObDushyCM2UgfUoQU85JHU0++BmCjwVi5IPes2cMw4z68451MZVGh2/ZU
lXbrxGyrDAdustYd/CtkdS1obrrWo1sbwS9r3sQkrGaLBkw9Dg7qECk9MO/C7rVVU//RtpzKtl7w
qMBGQRqHjLp0fpKp2beo1caTRSRS/DlPs3fJrgP/JMZdMsFre0HyGd7LQQGUMmOtVxqE7JFZxfE7
IK4495aBZIYH4IC54/J/iaDIQtzHmY1rXajOJx8JXKbu5bdYG6ib4WCG4iaNxlHj1QWjLW7WPXiB
mw+C53DLfra0CX16AFe94XmbornoP61CjrQrxxxCV4DOtmFLiiMC27F5tx0EhfxqUFD6+5AV4Uor
28524ocN7hZ+LRx5TLLvJLejE3UyGLuOF2JxeVuJ4YBxPCMAOBPRvBCTqD7dpQBVe3IOrZ1WCQ6p
N6hx0Du0016pnGE/DoysOSikuxgwF0p3VWDHXIseRVROD73JxLoqqLDIjE59BaTKDgvdtaOn/bBT
C4ibAtrBKPPrhtIv3yHVnTZwwVxTKFtGdCroLls3Qg/w/cS7yu3wFoCuMUjeI3xWUotnZwfaRPwM
R44qC/Q7Erg7mc5FVzsNTsWXWzzBfNxSu/5F2Z+LvnWPEEvdETpwf5VhQyoep/aOResqdooIwFqu
gBGsguGFFX7JThNKuKwko1pp6ceFjwdtQlCMPlfLiHCO4z/VFjYcWysVTZniHLW1Idv6PPfB4lEg
BMMOFSg6xIapJDnolBpRNyL334Ot8asqo3aZouec9zypMQlz/KExKUqXM3NoDcYtcOhGNIu626QA
PR9tl3D3sw38TXFBRR2P1ca7do+clmuCvbBRDjgnnoqxakIq5Y6u4XyMZpl9Dm6g0VxlTdzKCoJi
n6BDzdb5XuRpaGuMrrDmA+gDsIlSK1B2FZiOyaFAimJwRRC37lt03qKkE+rwOw/DzZcL4dku4+lw
DtpZAmW3CcIVYOuUALoRr3au8zEpYEkFpjsgt4AfJvNtUBKwdcdJDQjfWghm3zcAC1gbTfFkg1Di
Oje1TyPlH1f82DUtmrzYMbAVvwLASxAPmWqvAbbh+Ruay6V7ypjQt6qLxP0RFUx61jRL+u/YIsl6
II6yZ7mQ5g6YZPuz1RHufL5sHrhagzAq37bel6oPl7fcJ/Zx0UOHS0CMDe5wJiR200wgrMCT4jmC
fJjVBUPwOIJo0dcL2Jg/FkKRI0z4TI8jZQgULzp5mZpW7k08hh+pnqOyyMAhdnrYQOjP21oicrTe
I1MZ93VsZ4dQ1zACkC96V7hTm2rQafO4AQdtm8Xj6xbDDY1AN1ypMVvjPRwi+KwhQbCwbh1x2HoD
5B360mA6gy1JO08oCsZ1viNW2WsbRy6vw6RV2R4ghHpdfGZAHZsRVwkaIPtGdZe3pUAB/jAFt4p3
xvCRsURNvfZlihw7cBQ+9V2NA52BvIJc8rgJKAAlBluodMcdALuahKLfbZPHa9oEOB2wEaFqR9Sf
y9yNu7iZPdLqyfqZYbdwF29GrephcvnznGhj8XFJMqEh6KECCQStydDEl7wbeAZMqFlFqaOmuARB
F39fh56ffaDmR7B6rAIDFn8hFWNH+AxZsVZ9MjNdZQvt19ouK5vLQeem2dmuzwfsv5oMFxbFa7I3
6ZK8B02n/D2UK04gBkixloMS0WdfgHgoBUCMewnCJNxlS7KiKShipBqmJkzETkSse+WJ10uFcxNV
HerzuiN6ym/3LX1YyAIZmsSyuc8HQT4w5iRqS2eHTzIL+aGNlGWHOZvPGYhKgFKtw5If9GeL+HyL
2soHVYDK405bxHtm6C7fxtYGJ42E/1DrnmcPxhp5NglmF6Aj51foApiG0oT5OxTjPsMyaNPvKt7I
ztNwfnZ6jU8cU3Djirl8uVVroQA6M0LiyeY5P86kG9N6KwIUTqIv/GFMYjc8Iy3b1xriVq2x1Gk1
kcTuUL5El3GVHdjAJfromtV/FI3BYJPZhohOJnwn8qH5E1hxWNOEmrcc5f4hok30XYJA/wjxkqQM
PG4ckP8PZG7yOw+T/6CcwVOX2y8AyuZR2XBtytzIMMJzsD0WbcBR0URUHHAe6BFtxkzqPAOcgldf
lynWfyC6HtW5R6MyYdzOVvouku9BPtAX1hEqKgpV/6TUGMEKA2nJCfmxWqj/escV9CD9HQcUF66G
B44U0wc6WinUs6YzJoI8GNZN2OXnPL+xSXpC/hmQgF+ZmOA1wHCUD3QFSrMelhhZjbgmMvSmO4W2
E2w7AeRezVvT+yX5kYxU8iOTuTC0aqgOTVDnLqGLxubFQbPA0wIfwTDEIw1rgHfRhrIxD9e+0jzV
oT9heg1UzDKNfbKndFzyb+k4Gmwqk+KDH7CPJV2Y1KjzwCnUwZq2LYAWCsYKODLKeFBVK7LQeGiA
sVOM2nGdkr/CKVizuYahCVBvh7E2K+/gWPYtBy2kWowTiSuswQk2SMvaLZyeHMkNWpie+FTrd5kv
GKNRw4jN0fchMtR7ds+YnK2s5yXN02gXKmLn6bvFaJBoLfEuql+rRVKUZOWGkTiTOzaISbKigmJ9
uxKatmExHLrWu2z6wwbtFidl3+Qc/w0sfJb6S2BmNMwXts7NkFY+LPLM7f8Xe+6fARGYfwhQYxQq
aky40inAh3/a/2OInoN5VfwIGVIkf7veccoT2E+aiBa055K7UVShoDrGSA49IIhUDvBR5sqQ0Wdv
7C+j63/+Xv90l/G1MMs4RVwVY6tgHsIr+ufX6pMV0aS2z35yqW7ZJvEb/BC8GLAQAwm77H8xKv/p
yd8+ETFu3I1bdhiW721UwH8yGRANcxMiL/FL/P5E95uqIcmoYc3PWUctIDgX+gCRj57BrPz9U/w9
XOzvaMXvEVn/OU/hP8cr/P88zeEfc+b+c5oDwQA83Oz/ywLc5kX8Y9TZe6/bfuzh3//XKIe/X/T3
MIcs+VcMjoYAJ4HBfJvN8O9hDkFO/gVsi95+WESfUUtgJf09zQFzgCmAowgrH2sNaAgwHbjJt1ln
JP0X3g07T3YLud4yYf8vAx0wcPG/e/v4+BtcgzBhcgNS/tviwlQXKeXaRscc7tWATK/MK5TISbWN
6wSpGQfa2HxbxzxBf4iZMG+hVW0FE18iVtXaeyLTviy0I/ska5DK0FmSP3ZrC28tHYdXOa5jg5Yj
P02NeUUN7WFx2ukrJIprHHW4wW+zDsb32KT+UcE6HUo40fpn0ozyIru2uFJM3Pkaw2nY4D3OyRdR
Kf4SEuXFu0Ge7Rf3mX/jRAr/q8AM2Iyd+5ku953MdlrMVd56dgkZV/khRd7nFZUkZlJB/7b03iIC
EtVxJ4PXgCbKlBuyKLCiWVtmCJmVs+gnWmMX8PcR4kE4lLv828CHPL7MxuW4LUjII4OwtFemIltZ
nqIkDGMioegtS7KPppAC1OXfqdjGSwubskzyjdaJpvxDsxndcNTQOkC2pxoasrzHMVsRrwHqdEKO
pj9gCJF6RCw+RLih6egpBBX4CZ2ir+3s/Rsc4a7mPRswJmxzU/aOCB3maWGLDjDMR28dwuusCad9
U7RDj5QMNfEDJIJt2gegZ15RQNEvC6h/QyZqUZ+0pfkV8c/oFe7V7S7zCPeik0X0WmAeQ1yu8RK9
tr2BTTuoBG9vyBC6UmMa1/2MRBgkBUSu55KocRC7PHFRXOZdgV060NPI98to5SXSQ0yqv/4RE0Xw
uzYq1Wk5WRyd1doJvAbcJc+uagQCG0PdF1ViRPPOKBq5KrEpOnJHA7hYXbtFdeuT4j3HUD5bIbJd
vEc2MChccichC2kavQIJxmUI65BLyaTdDt4U5EQ6k3wpj8P1QE2uMSfPz9ulGFd8PsoaeYnbiG8V
JgHggrLbTYkn0G4Xw7ehOwf5ii+wRJNvd1nLcHeFa9TnsAh0qm3jOMQAgJoM1VE2YNxOBnLwHiLa
AnoR8bz2ZG5DU8pWMvMTB3ZQ9XzDnylojB53fNLDYWDMTJUMRjc7iHZQntHTQFAufXq7+HwzbEMf
znEH9eLxbzbAPycKg+nkfYefZZuN+kxRyVY0ULiIxsbhY9679PrXJ0Jrx+gHF6TkBEsJaxOzlXB/
2dI274vmJq8wDKDNarogaXrQqAS/QtRbeUVhMV3SUKvPKYa4BxLR62MLUZE+tQzxVE6mTp56TCmc
dw2UKcTJ4h7v35IBl7XerCPMn0j/oIatwftf3xJYuG2PwwoHsyJRgi+bqBSrLIgJZpDoYcTJDlUO
PRO4F3iawk3bi1m45Hv4L/hJkRW93ROwUPO9WQt5KdJZXlYt8ecChiQrUfbDcwrAtWLsXYAFUYip
P2TLgB0qY5M+UhFG6x7TZIY/tw3xrZKlSKOiTY8HiV4ryMVBWrfIC2a8eFt1ivvKZ9wstSni7Thj
espzuOT+0bFVfRKsNALAB5IB1ikgnhL/DwR1NbmtpEqQOE4wkMWVczwXOyvGllSrnrP7NMyaCyvW
4h0/ZtrVQCOjZwYdCJwAElyfhtoZ7AyL/YvDKj6wJRf7DYR3Fbo2ebK9mX+wgESkHHDovA/F4F9y
zEKoslhjYcd60bgY3IBrGtIAVyeAWJWbTEZUTWjMIUUXoMiA1LRuOwLTyI4L8oY/QESDL4ugKsEO
R44Sm8PM6altGT2R8XZ/V981CAtn2EHggjt8oFgekD6gOyQvYoSmDFlgkTagl4QGwkOQnjjIIe+6
SuPEeBojNT5j1mQK6YcPDGM0eRcjXrdle7RJ6y+aCXJutOmP6Kmin0OSIenfWp/tQ2yB10mn/S8y
+eXVJsl6UmIUSPYMTSX74E2zQL93MQUaP3Fo90OR9wd4YJDbfIDoFtQn/Ds/7sNcrLsR8xExvqzl
eAKWYb7kCUya0rEMOpXYGvK5cjZf4OAh2oQhp9HJbprfIXCT1MkCgQdNionTqm+27Ap36B5otPiF
abod2HkEj5FuXKf1PELnuh+W4DkSAQZLYuInnCqeuzm6DijWp6eNku7kwuJgXIq8ICSIep64ulss
EoU8sM0jkpPYTTBaAZlgZZ+BWnyQdonaW3hra2HV9+Sq+BjGbw26pXcI1/oFWuFjl7jpGdkkDL1p
5+gZQGH2MmZoBgfrTf4wAZY4YhyNuiXVwo82XjwM2Px1a+P0DwvfHHQDZp4cYMBDUsbvNqij0zcP
jCxHlOyisip+nAEMIfyJ9P1uQG7+ushtqNZmMiFoCEhnPoagO0B3gxpHNIatoRtVuwEse4gwYbd8
Aykv4KVSDBvYh8JaAbBuGGwVRBSyH5lklfvQvMYInn32mFQx4ygk4YNl1JYiDNTJpQSreiHsm8fx
fsE4TXtv4vDbTeW5U9CIMHB08SqtsrEx1zndWO1oEb+sBQaIrp5FT0CMzJ8OxPq3tWjl9OVNOLin
PtVNezGYuneCuTrCmtMfMeD7pw7BVMQ2eVOiFPRXZ2DUD2gIXJbCJZpJ8KC1SXcz8l4rxEHxCzCX
v05bDwsQjcUTxHD3iTkYTd2KDiCgKpIHbxd4bnzsxIRIY6buMeiR34XNFI91Z8PgiXKwOBm1cCLE
kJWOpv6sZjF+6y2a3USqt8aq8MxD/Y6pAA4MPdbpzMLPKG5PCCvO1wC6/8eytETgmVsxV6SZI6jG
XXeZW9o+ELB5dzbTx9wupuRZDNwoxIzZMpPK0+vSGYorzKMKyhYZaqiGYGggu9+nFEsl7LsrOCN5
jIfoj4ZRiCVDCpUplrQaF8Pr1A9DHYFmwV6o6K7zKTKlpGi2uqUYEzgiVxDtC0pCX8axIk95S9NH
JLnMi9TU4qAfHZpdUH4V3/w+yIy7A5CAULNt39JwgnaCkZB1BLSkglqX7AsjxAtmSGJ4I0P5sY8R
bqwhYTC4kGiiYIOkCXybueseBUbs7DkJ19dQa3cBXRj+EWi80CGph5FlmTv2foY+CBrjiZgQhsYI
y6A2MeAyIrbpuUvE4Kp1nJedlWPfYaSgjM6WMos5lpAadJOecsPyq+Tt+hbOQwMsQtj3znYfrBEN
0KooR0HhXfvm1E3onb3BiTuTc6owc8SHbVzSosv3qU3xOxgN9wL+cIiJtXkGL3kPRSHBkyCAHymf
THAkLU7HoSsgrmViOKiF5u+qwIU75fVLw2S2x5jNhu1wHC7HnM19PQ0FL/OmAc2po+euwfTDUrOO
1tvazhdJVwoKpVtvtAuV+yWOPcFEicLfZcLDU8yw3/xkk03/zOFi7jCVMNmOXYEJowoB12Ohi2Y3
3EorhUhwObh1KhH8FLIaBEt3fTAhJAPiucptbu8W0NZ1sw6YaOkmh1x6Fl84E+5+m3NF3nC+8TsD
oa1zlSi8eGSmJ5jlm8hnCxAlfR6KgGxVgoRO6QxDWTAu9DuP4hAzFyDp4AEKUQvyNOIPLQ7ZFqbj
deTzvFstL3zFMCDgaUYZcJvgqbDzrqT9yIQbZb0RKKDQUj5bG8nnrVkwJlm03X7idr0mc5LcT2M3
wSmdpgBjjxMIsHIwFx9N6yEfe/8YJWZ+7RZxBj98Ufnma2SdpweQxvMPzAYJDxCm9DlySXPQbf6O
Qm3ZZ7MGIaXpE3MrXP/EcQ6EywuM2Z0RQIv2PWC5tVwoIDNEK0fJoECn2zNSg+q75xg5geUTYyKK
GhHZJCMI0pE025UD/hE/VudnTOZdtwdkdXW/g3iU2O+5Ua+YpTbyDGOgLaanHUSAze2EzOVhgrn9
LKPhDwWzubuMw5Q1VzKGX2Yp1P9h78yW47ayLPor/QNw4GJGREdHNJAzk8nM5CTyBUGREubxYv76
XpDltmR3ldvv9oNdURLHRALnnr332rcjmU4vdrgW9ukQB7zOkL/WTppE9tXVsNk/xzn/qxm8BiDY
mcBqvTFjFGEy/mY1PM+RUfoEIJzQPodaVZ95+u3xIOfKsPvhJP995/EjTmJZL/3gDQdCrpsOm1Uw
N4YwQB/+vHUJ3aGbtJC51m4aY48I4R5x6GgPM/u6D7cR8fbffz3z58WSyRc0dOGYgPts1WBUYFPw
45oHRWTCiCDLHWZeF8WR0V1yY35LlTaPVlrZvUcZy6FT2Dudvsf3wcbUJ/MU5beJmWTc+Xhjr626
MJq7vOnFKVesGcejJtynPmpht6UlA6AxgyfaLyiUDzVUdZcDvdHO95qlIEDXYwoYpusYM6vEfCvN
fmjvJQh3uZkJ0Q1ycQboxuvMeSLF6jlyYAsR75n1Q84iKXeMB7IB5BZhM31wyRRfnbkv7nU3ZKJH
RefvW5pavbCzG8djyNlIWe6dKgcsoQSXWZGd3GA7buTWCctmNy3LvTujxB6ybbDfsw0WTvny7Syc
W7X4i/jTH5MOLpYTy2BT4xD3Yjnzhxc9ZUIOLIk+Zk7LedmME84GmNk4rv37V3v5RD9fXXwhciOM
AeBvtD9eXQ5CpVJnfKEsyniJK4dsW1vUvD6897BwEpjnuFSOHEJmnrIvf/erO6QsyDoR93L1P1HF
4GwKG6mQsGFSaQ/WMDgr2AUT82PW7MpR4atarc0hQBlyjm3//ouLnxe7y4VOjZKmErIStk7S6g+/
5CExlaAMmnIn8eliLx/CziDNWmsPRSI5NhN54Yfvjam8aUPA5Qi0RcfBrwjtbGFsiYdv39A/682/
aHLgyluoS/96vfl7X9vv683vH/R9venYv7A/ZAsuQB7hO1m24b+yahWXghcQfA7XGa+0yfj3v+tN
A4wt2WyWjQKuIBcDG+/f15suW1GyOK6lkTuytL+z3kQm+cP7jIUr19iSa0OOJtS27NZ/yDPGVgyx
RsjoMNbCZl1TlVCVk8m6qWpbkRxZhbFapPf7Kq3rzGvxqQe+2jvmuAoljKZdg+0s8J0ysw7zbBvM
KX25xLpVdbxg2siNreBYqFxSUBjP3HtZ5PUVN0MOOhkk916T/ZGdkEMamtiF5nW5OrMSxOUHxMCy
kfSR2vazmJndiqRka0eMq1n3BKIjDp9lcJAyqHoWP0r92U0m+50RCsw2y4w1ehALETyILSQrnizm
CreDoR1drYW27ebW7cBdzsv77iozTWFUEDoJhqxXOeRbIr6vkmS6sClqTwA88muegCJfw9lV4E07
i3m6MNUQiTWprplZ9dvFTLEWeFh34WC5B61q4hsROdsx1kCER2VcbszCpCpARim/zIH14Wo0A2bO
1taemSE1LwZdci+00VpzGn4N+wlPWDkBBpp1/dxpyVIvATg4Eto5stBBzcICBQEQ3xvxjZx1WyGa
XgxXU+VhZGbskzyQT9G7FWjV1rBL3W/sIr0ReY7rzxprpFjd5tdOJ9ktzxbjNEQFMZC2m7ujOqxr
rSSnVTX516S33E2fGtNGmrHjh40tr5rlvptBUK4Eq23fUiJyVJJ/Reb87BoKmRg75/SXmfj6gFna
KNn3SSP1qz66441OvugcSzS7KiXQounRm1law2oOx5tssV1hQk8QFAPDA8ykXPpyzO+zJs39Is3k
SdPTyG/5jfiBm16IAmFsHdPOj8tYPqbjHHiG1MbTRAJ9xWCvrYXJd6qwjF6pfRA+zI6t5CyBapay
Ced0Pm2SUBJRVeJGj2r1MKndR8bfv+P+m13svsgi6PaBe7URmC6OhqkOUkASeFU4zydD0VvAn72y
TaFdbGelK67EIDQcqV171FKDEzN236rRjY3gsr8tR31+6dEDYjY/bURxRyRWlZHCgNcxjKzqNB22
XRKEG6XubiwYF9D1rNu+l7WN4aHAwVo6CVUBo7LTC/LVnuQaBK2PRaELgJdZc/ukkDyK8GQ78aRu
AmzivTt6si4+TUOXnHEI3Clt9iSmBrpTZlzZx2frwqneJQePfZ6UT/AECi/D5pKjH27SWGsnP4+J
h4BX84vllZo+sGEDkRZt5c2d+mx0nAL6yQ121dArtwPP2TUH7HAFKfCFm6G80ziYbRSJwSRLQ3M/
YXN6Mixl8McErTcPGpWwj8bbSjnYQWR6UKBfejuo152dN1vIwNo+kQeYpcc2ZydTs/qbCnIHgWQB
zOFYaYx8lY8Jqb2hijcpQTdsEYm8OoGeXSrHDPc9OXlvmlN9zxQwXvIxm7dFm2qrqqqa7ZyO1q3R
9AcW1MMe812QYkWXw2UwsLyJSdkpoBRPgyGigjcY3KVBvS8SxcjcVS0aLTkTUtNzNjrmKW+cz2UN
W82yZvch0XGmGWxkvMiJgzNQp/iO6P4buCljj3uCgT8Wb1bV0/VC3Lp9lQ0/sppH1YrAl3YTZkW+
UXGRryo1zDDgsunJyPmcJ267XjRyv8vKhki6XUyvc4cnrg+4P/cd12A8jdOrO40xq/5Yre/rZrwv
VAsYIkvzuzKPDNfr3ayrzqEZiL2O7Y9GDSB2lZeZvYq5Kin3GBCD0qM5KIOWU7jXNrG/VnDAfM6C
YjNETtYh4YB6oligdTwqeHKyhUacY5D24VCSf8Tkp+B5jeaNo7VExKJ65C1eUK0wcq5nMBbGbuqL
b/bRqOPZotTvqZKAIYtYCwCViQbNuksbti5eAiNtl3Y0lhxHo7EuIyaWe70JeIukjG3uvml785ME
qnOI5nxixp51aji4+mNagOow8hmrbcMbyGZe60wh/xUItTmUzGeHesLS1rpJQc6kbvcTQ/wdxJfs
Hm4vzidS5vY2SqmY8N15iF4qx5D0VBj5TtAHAIMdtrSXOw12rHBqDUBbnIow3Fc2Q+vQBfu+cnh/
6H2POXSclUvFrf0rhkIM2uATh9u2l/I8Ee6lMsWaxsabRUGKJjE7fUQImbtnTIT1W92o8QvP5LDw
hry7lTqFGAEojq+gtDscXwhnVzCK/bOCEnLKVXtvCyujT0K3PkyodHQ0RXgScTH22Tp0jXhvYsrI
udv6kvlhWk24lnKCZfwWvSSJnKeun8xjZsnsAxt4EhzyDhunB7hpuAS1YT3xHHHXBBfCTTdNGq50
yn4CX6QgdfZ4rsf3NI5dg5sRQoqbFv15JFDGVTlFyjlOLFl5mp43L8kUpCc9q0KsShAHbV9z83nv
Yi79oFkivWKCvGd7OAC55dC2TwXDMQAo3qw4sOu7udbrwJeDREvQZByw7mYJeluxYnkh1DZ8IYpX
vzqG0W8KJWHdoYRu6HpjPSmHRiT9uTC533g6+uu7oU7ybmoKjNO64uCDtKeKo68Ct8UNxwLRdg66
fSVY4a+SOKkn3HZ58lwTPDA8p9Tba2IsTj9l1OuT1VbZnvdcnGwRnCoapoyxXtBVLjGjRn0J3DYw
1kUMXGIFXMzcdpkRXzGnqlvchDYRrq7AUO0YNG7oUeIAVOlzX081+zgNbX0QADkwABnqauoxQGZw
aLwlsuLj2jTWtYq9zSKysjajwjU8IauL6GS7YgHjHjOl79hyBmW7Gu2k2kvbwNlEp3rzkjZJa3tx
2EnhAwkuP6XAv4t1a7jsoyo4qV8sBqjbQB2qFUe6z0YYuY92VORvZBzKjR4tZjFu8UGOuQeBxR/c
lDsiqWB1H4PyvXVnw37tzSbbVVE1hb4WmjMoUH3SP9tDE9205FGeyFBgMXRyfUTTbXrpoTHDiwFj
I/FRdqS0Ej2acLQGdY8gHok37IwalkWTWIkRtBfTbXGnJuCAX7qZAXIdqkPHtaTKZbVjiw+3pixl
HeRWqBycMgk+xW5bPE5wMuVGL6LxppPdtO0TLICrueEUyIk+3SdheqaFK/5UF/YpnPpVGeW9T/Jg
PTgdXlZi2RejdTHM24SlQ/BsMUpSpd1ZGbOhA7tjW1sMFp7Z9MZn1541y+NcHz4VBi7ZJbdgKJ5A
uJp8IWN162ZheJKtNq8HbQ72Gla87WyY7WpmsbTpVLU7svtYWx3SChttLDBAyuwvFrsDMCyyQBe3
2uYxxJbw2TLKYNOXKuhCXs1Z+njPuttIG9nfM2axtAtMUjWYERIDbcxIPipSKYXXLP+qlCjj1qJT
GxbU0XMWjNlDjCGaxbYJwFoE3bGpyLNxgVvOTdrAIApVZsR8oD9rZjG2KZq62zmxizeAerP0k3Rs
0XhRMPSsg2MTw2RVadaahpf5JlVEdRhYSR35CTO4AnH8HsxxS766bXd5VZMacPViX2dQLbV0fq6m
ceh8oYnmLdRr+6yzXPwiQNP9urH455T8V6dkPDj/7pD839nb57f8JwsQvh0+5LcjMu3EYHWEYcEi
YZf4e52L4jiURgsNAdfRSM+J5fT8mwPIpO3QNm2XRY1hWd8Orr8dkdVfNJaE1HPCGjHZ0P29tsM/
HJD5LAuEhvW2pmsshf6wjEkEA5DUDWXnKoqReHEyzbvONeSvO5Z/Cef903KTL2Njl2ZFoKv4lv7w
ZWYhm4lEr4JIjh8DfCo+5k517nJG6PwvFkx/2tyyWaM4gRFCB9dkLPWSP575eS0S6fZ6sJtE6d6p
VtPfYi8kAT6rWIysHBHmhxf8/1gV4z/402+RLYMlTJX1CJ226rLy+mHNMKbSZL/QBDs6rwLk37ps
j6TS0T9LcrYmjuPBfVJB6mgbtcNLTk6E+o2tRZCs2NZm2Plm3xuD140FrlxuYTuXNVwMKaBRPxfQ
V8ivSneL4d3dDuzht7k1aT7ovoIRXuQXPEnuNlOa9lG0VnGAU19tqM+IT5RVxScjpJVhpYdFtJ1q
fMhxKKEBtzK/aMDgvrBunZ+i1Gie7Cq8VbspXg92VqDhAv+duT/eGgZbPLrD9O6iyS7/OutzeTfr
Q/KoqXHiFWqQbcya0kAR80xA5xp2aslhtJ5rbev0KhgceNxrEY2M2q0uMVC05YkcA4sUPMFvahYq
u8xaMooNi/x6wgzLAOgGFp5UrXyXrEeP1pyP5N3niHLMesBI3zjGRpVa8xKnijukqzHizI5ANiGL
yBeXfcgkj1FRJRu7sHkkDgHXua9GNJh4qp4Xn7vGrl4SUKvPCauJq4vtNfJ5TrofiQM72IMxaDMb
aFOZgj+Jx03TO4xxUJ2iz2mEvcKPCyO7QxF2CBFj9T3a8IlvJmJLT86E2E2PWEPqcaEPJDO8AAOL
zB20v2s0xiolaHi9IlB67LTV5gVOdr8pEbQ3mPJo+BuBLH80eR5toyJ6n1jVrkI4ZTeh6wDlELMZ
5QjJ5XtUBNltneXzM30nygUvxnxUZ5h4nhxFSmSzV5XFIxZw6iyBv/EQ3gfQs7HPFnKtT3F6VJOw
+8Ac06KDYZlYzyHnb07tsXvgVyBR4633us38gZzfqVgMX3iaPlR9HLDfG5TQtaOXpuGjKzGV10GV
bZXKwcZMUBQ3/VBA4DRUH9Ywc1rV3uDFQC8c2xA2lOokb2CoAv6y/aoHnb4ipzYRt7fqazBk2pEy
xrM5DoPwHFrgubR597Dt6CnJMeCriP7LmNvKxmyU9hay+vy5pSeKJVBlfq6AM9yxk4E9NbfttTZb
BYOYc4UzGK87c/6kdI1+0mbaTlHv5UmxZ6YN1xrui8Lt/FC4/WbKjUsx5M+2HpTaLiag2iOyEhqe
3gvq1TQv4OxZriycVEnmTU6lJdiuEnTJME85FGuU1lHWWVvz0UEUGfeZq1I+5Edkt1UvUHBXP6Vy
4KgA5aiTQ8gvoqxX3dTL5MGAIBq2mccy0OmHB3tqo7UrKJFDXV8qETECxOwza9Xy3NYpiu3QAwT6
NCoGrGZ7SjXim85AI2WcKZOzkUi5NQNO3gLuTIc5vPapuVCdq7in9bIm1e6V8G+Gc0j809E53dYy
unEDpYcYAbPTfNEqoADArQrcAesBy4f2lHSDYm7qxSn0YXN2FV6EeKUc0okmmuY+zQEYkUZwZfqi
mFV67/Z5vG3URQsvc9vc9SobGjuYlAWVqAVIlZ2lHyAxlao3zD2tnqYSuVuz1Yl2akGNWWc0d1qu
sNoc04noST7jT8TFiQdJ1sv/bQdWcE+v4IBqWhCLLDhXbgiC6/syA6PjdQYZwpRTx76SanEgIeCu
27ybCz+vA+JmJFnLm9owmH3t3hYbgZVsldF4uzYrt/ULqToUC+JU5BUI3FfwAblft0pxP0t4655Z
KB2JnH7IL6NuVF8MC1cl30gcblKolDfVxDlvBXg2i9YNPQV70B/uXWbG1luGJS0C39zTeiDt/KIM
qQ02BKht4VPmwJ+ZyIFfQTJkT7rajucsTSzo63Ne3mMZQU6RjBGCm0dqdbxvs9U/Wsm38uy/mgIX
9/YPU8GfrOD74iP+Q+s1s8DyMb/PgbBMAOtRoaKj8TJCfFdKGAMRw9jDYeX7JnnwR9/HQEP8YsOc
ZBS0TSZIY7Fn/zYG2r/Y/MHyYd8Flr+jlBiL5vKTIsncIhZJkFwDD/M/TWgdO/t4jkZEfB3fgY7R
6s1MAoaZjpxr5UVzv5AnJMEs2Sn9QLpdE9ycm/x2tgLYSTDp0nWgxv2H3QkaS5lNXl16vTAbwvDl
9kESeDWWASeZYi5eAc/qe2q4tbsmHqzWI56oAzrJnNnHzBHyaHPh28eWc28DF7k2Y9ffqf1bXjac
nJAXsDLxzISx14MV77NiZi1djW+S9ukRKCtpLnasoRaAjyrYJumtHaZr7mfp54izXOjpTb5YFrWG
IgFtivfU0pIEDDK3uw1ZguucMBFiMWpTEL6Gm0QlQqNT2gynBxBN7UY0s+F3jI56YvcOj1GbFJgC
kYHUq5KW75WsqpeyVecTfjmVfC82whCowbuDVeTFaGOT7aYTUk4ypPVlqpLwTYs09JFEKz0AzhvW
FAwVHRyBMXaG02yO5dnUJ/jgOEwxkSx4Z9BocXqCRDxejEyfwT2B3ZDl3rYHfFHYTvy+6BoPGxYJ
qdg+i1q6GtCj/H2UmWAplztnRuNqH7RJew+PW65iidPFGCZ9F8wVUfxCoejYbHEBczLobpwR18Z+
lqI+9LigaWEKTYxEsVnbR/qTics2hIie9Lzq7kl2sU/rqAIBlNSLTzHE4k+tUo37ajBrKghcQmQz
z0v42JZXzkSrhxHnyRyK7jnj8VH7pps3xyFo6pvIcfqvGIXoi2DZqKQrmRnRXW8UJJ5J4ybgYl0S
lULY/S2iBqZCl2fyW72MMyF2JnMLyarMPS0Z5GuSwGhmHqzryktrPTwXjluIHQJ+fMXVqz9rYR5f
3Nnkq+mq3dxzSgJrXUfGjdASVsVRV0Y7BBFmuqmsVlrbU2M5if4aRjgWrTwZX5QibA5kNd0vQzPY
zQZkW8gySh8cxmsmkCvy3zz4sDVK5VMSgv2L8D7Tf+EESgH+Yk7fjarUXaQrLWWHM+cr12yFX+ei
eOB1TB/Z2Edne0zkrRRTdLAbrXfXohxqzNUFoQKLwpsVl2v54Oi1eheSgpQrBWvRUZShQZGu0UG9
IW93glmGqMR2lXf5p7EQCSfBLHTh7HnpCNqyYuyKVf5TFiIk8ja6/ZRYV1nSQEB7hKqOBdlxAMPz
js6IgZmI1PZ1Gnp9OkRmlOzqwToLqsfRf+zZ13VW9JNBlTUEVLtfy5GgJg/SyRMZDnnoQoYrYUto
Je5kad53ncnEO8Wi9Vtw137E6vBkILIcW9OKtkadAI0uJfN2OoVrKsdwFOl02ja8X67EYZkI4r7P
HsdvogVyFagBO5YzaoZRIencG7MccoQO2yrMkyZozx665slgkXpRUsflaLHoJGBXD5R5WLfloqHg
p9NWxOXmbdXl0wWtStt3i+pSLvqLM8nsMjR6c82+qzMUauhutrYrXkg4myDRUHNEHZ2IKqIKo/Oo
CD59cqiGmM+kK/W2WzQhF3GI+qdFtlYOCR3meKvBnDtC8mkWTWlRl/BdGnsY4aUvFu2JtYK8i5Gj
3EWXGmbdXZeLVgUULNiFy916QsgqFkUrWLStdPpoZH/TzvwOg1a9Sb7JYMJNVQ5Y0eP4TSNDLHPs
CdUM+czkFQN+r13VRVkLGOBY/t9ZQ5KcW8Q3IzDxak439qLK5XDu+hhraU4emuMV8p06pD3smEXT
68bK2VHDwJC8SH7dr+ofOiBdGvLQcFZsF4lwKebYaotsKOSUgrPGDbey3TQ6NKFtxPx41fwSjVLe
uuNggEEXnsZldGMt4qQaNhqYxUWwBE6xpWxD2cLK5mqayvnEiR2NE0hR7zmL8FlPk3vVMXRHK4Iu
2SVdJFJA3h92GeGiBRhzQyi7XisS571fmZTScJutWWM4XH4PttownpN3BVSGKDsv8ixA0+mULZLt
1As6YVIO/IppoPG68YWTS81bArG3QftET0MAbvIsv++zILiYizxsLDO3SQXnSudlctlAr9JFTs7G
4C1aBGZtkZq1RXTGOaVfrUWI7hZJutWtA3Nk4Y8dl06iqM/mImAzUbOhhLnuk7wEzJPa7wML5qsD
ZMOfu3Ha6BQCbDr2AF8tCVFrHtZykcyHFoev1yxCOvcY5Yi5EnWdgsf6amJlWtWL+E7ygW7TRZB3
Rxm9G99UereEiGWn3ZWLMDtRmkNTirkEaheBP16kfiHUs23IpTUYG0C+GAIyR3fpF1lMAoN4NfuG
LalQ0vt8sRKYi6mgLQ2Y0N+cBtwOF9dBr1p4xu1iM31zJZCm24rFqACQyYUXOky7wonHvdXyiBzT
2dorGdDtf+bkXz1AfzEn67RP4cH5156i+yXG+B/+W1NmcfHT1vT7h/4WnHR+WQKQNjtOVZjEJ38f
l3Wqrll84jMkFvftT35fmkLRgJKqwaIxFs/R79Oy9ouK08gk5MiajgHc+DvTsvmtRPkn/56NuQnj
Ep+TPj4iyj8v/DoAPUWTxOWOjLQY8LKgD0BiiV2WNZTZWYUGeLEIE+fikrbrPY0Y6WmwqJzsM0aZ
VaN34iEJYv0ZQ8l0JhtW3PfSCminECwp2a1VO5tU9w4/BYEvAM3mTcwxHMxzUcJ3GFMrX8E9wXCM
39bVj06mRKdUlAo5KVaih26us3rNomOhjUzTIPy0s6JxBUiy+CrzjpMiBAeDOjxpUJedjGeERcOn
Hq1X1mqt6IeGgkmUMstkuIInrBFFGVEu0XCtWxKaQYU5hRm+A/tDS4SD04ClVrEmT9dj7+Sbol0z
aL/wVbizUv1NI1XQFVL3HNhBEZ84m9buhHd0DLD4+6g1ZYrXezDhxTquvdZnNf8a84LvuE2MZx7N
Q4j5KA4+ZssErJRiR32uWBvxefnOno3KlM/FoKZXnlvjGfhydIcKXTxU0invWtn00w1Dfgi3lKka
kEBksyPLcqiRviqWhypxSecypnxfNX4cWFoiQMtT9Ri4lwFM+EJAr3oVoeOcg6ykdgEqgipWAcnt
AnvJUG5sJye4Ntv7kdzmHTQm98z9lgBEQsJ+J/n9IUPVqJB0lm/nKBqOUedqmzHqiTjGJtq+ELVz
UQyuliRlq+Di69rlIsx9bCPiISiJXAHS0g9KFpPy6+wSo0AN82g2yC1ZdiIOhhwGv87SzljF7EDl
jjVcy88sdNS9uP48zHn9snQ7P1fQjHS0/RrLFvBe+SGU3Fk3bG8scCiTexmrEIbNZLj3WhOHLDNm
wo7uSA8T+2r9VQt44ELmVUyqQyJleHNmElOpFO6xAu6yqONqeDDGpIh3RKXaed/hqZ62cdApR42t
0uAPmp2vSXY4BQ0SnK/aPQAekwKfgTiTjfE4PUaYqc44CUi0icayHgsxGbcRWOUhhGcGN4rQX1LO
JoDCZta3IXKrG7CvTQbqODHZ4miezLh0XuolD6q07sAEWeGe5vVRBpx1kHbrYe1gStxArpm1bgdr
UmkPrVV16j6r6yl+1iq6AA4m/0D75fL5ZAehcj8NjfS1NCDmkPc3cd/K56jOTzRMhcesg+vxjtcV
wOgi95eGcggxJxQrW8vUR5P2qE08T4x9czuvA3C8G5VmJQK1akZPRzg8xS3kGsWNylvCLTVwCET2
TkQs81ALSSxqBAuhRQxPlhWE1o63t/JAjDDYckaeG+wOnMJ8GhYq8HcaxAw6bzdKq8kQVwTfw25S
4xHgbad1q6kdgTo4arIvOyAWk1tcy5mQbSKDfdLDU3Apxz0MVD5gDwQyZSBSY88atwMN8h/mzJ0m
CxofBXM7OgLZPtYENMjWpupmvGeuBJ8dDlunTcwn0QC9Trqu8+apK+8GR70i5mhe3zAfKQthitgP
jgiKUrhVWOEmIMMlUTBuVPA9X7BAUl2iBS8EtAmbDXV2X1i9c5f0JS7IhVZlZLI/E08igkLdKSC4
aNoa1nyKa2faZoba+lEkMyrPU/ZkoMYwbrCjjZuGk1zqzC9lYJusbO27uWpuiZjCjNUIkxAxhzsX
FOClLUW9bZqAsVBmDtuG8rPL3XZbxMJZxwG9NmXTJsgzpvSx3Ne7uSxjP+t7Bvg8BkyaTb3X2eFr
GWughUQU+6k9UaTrdiQT27J5BtuKhJKH7WPSNS0XxqBsw2b82jUW+dkomdZtQxCbdHXwqqcms+c3
Rzy0vTxhe6mp+w5tKd3puWHeFHVMdTHFLjFOvhJ9qUuNA6fMzF/K8y5dxXY1pvB2leRgRlrTyLkq
rNk+TRjplizmEk9z6ri9umCwn9waII9OK9CaTVV0ml2n/lyUBHHpRorTTzDg843o+maxtTmbXLZg
Fee+egE+pT67Tais257DWUl55qlwNDK69dDscj13Ljp/cCsJr99JJ6Ryr85hV7osQ0KytadGC8TI
gaFNBevhJDy6ae4QFSvwe2Rt3NnwxnQW1dgMZjLL4IVMGrP8XhP6SYew6830UOOCqdDY7DJwtoAe
0wPddQT7WVV7NUV2T22lymeuuKJexd1Q3agc4SwyUZdxbtWTnqTFymmNvdVlXAbGsFFHAG+jiIyd
xi4J44EBNiiwky+6NPIvXd7kKysiCeb3LftznoMWwU+bJ7afTLW5ssxYPJZR118jN3U+YPGEa1Je
zrEOtFfF7b7GcRF+sjRr2TcX0PgM87EwAGzynkqh+aS91wvuc/NUB49hY2xHwo5Ert8djZUHfXsw
DYK59/V4+jRhWoQGWdIVYTdvdZ6xbNDVfRqN6ZrgQ/UlDMD4pYnCgcDRk12vkTP1NfYya1Z84pxJ
C2yPHFKSutapCNvimM9Nt86JVOJACvuY413UDBV6Vj7jEVmMDbn86GA3TeVqMYL7SkxU2cMTlu1s
kcyQ1FXYfGibLehcIOgYtRwO+Y0kIqvoa7St+A3g/IOiWeVKH2r1NdLseFfS8velEc2168XXAFch
8X2iuIr9UmRCXaH0xNsxVQGFTyyUKiIunq3XL2UI9WwGnTsURDQh0FZrTm7ANpFkd8k45Xu9r/bm
BOggscRjPEzpkb5HWuBjCxWgQYLVkjbyKzXZEuNlH9KOLA8iudj9cCb2pt9FyfwB0c/g6NWV90Rk
en9ZNcCwy/VpBaa3X5tW2eLolPlm7FhJNYrzHoTaJwG28kWt6ZJG18783DEvtWi5rsz3XMvFPp47
Eors+G8qEo83Xa19sfPBZy74kPT2RKuOb4maQUlor0KGkHgu13ENm7J3WJMwsdhXoUwhjrmBQC3T
4x0kv+AMbfvQ8KKXGb2EkQo8WxIbtSsuUeGEqykatRV+MXHSq+RxTCvrGmC8IzdIFMyjC5dgHfsw
gnGKZ/cWPx2yt8Ej/ajU0lqRqqXwMd4uw2YtirvSbuGHDC502PKrGYe7WiN3FinqXTDIuzlboA74
2YnCUymTvzaZCxNejg+D7M74z+6QWW6Z1mCCWvPE+z5gmUEyjxmQNo4p4W0OyhKHvKnHMMdh0JvH
IgE4YOV14UdWw17CNuEKpPl81hpOq/8IJP8fgQTBwIJS868Pfqcvn5s3Wrh/ZOV8/6DvRz7X/IUz
IOwrZmGLmpnl832XSChH+oXDm6pajr5Q935QSHSMMjoJFFIjru18w0R9V0gIg/zXf/7kUPmVcRR+
Kf8PUwcVTD8rIsRTOOMJnDY2FB6Tb+znM16mdwpAtKg/cvt2++h2Tht4PLSps3CcimNvx8ZU4abo
Azp3O8XhSBKnw4NJuGsv5za4z3KgXLgjdO2W9491pzXSOo5Uz6EgZ0pFTIILldmwUTZQtrtPhszz
U+PQ1LGijKEjqOzEJ210kBTMBmw+tbsaoOSI4APnplNLxSftDdBd1N7JYb+rxZmq4O7qFhZb9YVf
8IS8OBwMpXE6jyxZ8QnnRPDUqZHC0sYp3SuH0fzaaO2T5aTzHjvsuLWFHZ6t2pyvtGE115GJcsNk
biHptONaGXRu1RXpYggxYM8tMa6NyLClF6d19kAr2Phm23m9YypCPAIQOp5Zs8uzZVvRc50ThYWJ
gZeBbnRt40a2uLexjlzN0UrWvbro4IpajMcmHLSjU8vHPIuBuQhyPo1HmQiYC72aH4AQppzaxs/p
OPKwWOCMO1Xp42P9P+yd2XLcyJZlf6V/AGkOh2N6DcTECM4iJVIvMGrCPM/+9b1Add6SqCyp0qwf
6+2m6ZJgIAD34+fsvXZSptkayNF9hEc3UaXyHT4yJS2uGd3HFMCxPkHAw2kX49zdot1wsUdknrch
DDi5lX6XHo08upmyFOFIOmdbHdspq43vH8VUTZdzXA6XpWEm17FZON6mL6bl3dJTpWSznwW9k8kb
D5TMcZFNeYXwd7pUXbkcEYdZL6myqhOUuR7Et8znoGBYtCtlDVe4jaV3UdQIEzU2BdZKrJFIO8o7
oxfWu35R/TNuuvzbIjvxIEE7rBV9iTnYNghrdPeRLfon7hV6W5C4/i3I4uLJapNxb3o1cXrs0jv2
PajvwjZ2BsSFL83UdTd0gatLErnnwLeIr9ukPDiwUQzf/2xZlJ9B09Km3hgaE0YwM/PZKaeM78pu
FMCQIfPtwAVrgAvIVzwsx3BWyMGQo3cuV+COsuz6WoFjBLgtGJhLDTmliwBum8TY70bDTy9rrdQx
j+gEixHlNoL09FbULPxJFumbzE7rGlV4aHxGaYxSO4RZQT7z5ORgO117OLM9uzSu4pg4Edr4dEzS
bWrk9lNiFuJDO6czUKNM7GLVDVeJS892Q0TCeNeivnhuOE5BR8zr+VyzHz34KrNvPHQSrVeD0Bjd
8jYRXX8vAcXvSDzo4a2POit4JjGL2xWpZygeZmq5roc/102lMWFxdsILK00RrvpmS0mRQoHwGpPj
SUgTYthAkCjes4zUt2C39LFEDrJj5GfTAanFFQ3xEnPMWNeBS3jpDj4KNvCoiG7aWMmt0zjWxzxZ
Tfm82/OHjl4GzUxvWN45DtNN1MC5sdNgbY+2ExY0g6ASbgrDnbBKGI2NILxexE0aWqZJI7rMimvm
HFTcJs0rOjMVzR3VNCErSVLrLeKCL5RVkIEHp5ivLA2AmK/GTjKGgqPxPkLHDz0Wj2AY5EbE9Jg8
zyrQadnQ25gbXWxqr57vOPeaH1rayWhrAHzXzT53KtjrV7T0PI6VIFWxUUhkVnW0qminxfGi3SyG
TrwLoY4szmPkFhyDe4uK+VhhJ0nKk66ZPOmg99JirrdAkbPpXZvOkfdZRVmIKC12czHZj8WYTo27
82rbyPYGhpH0y+JihsoOBOK1LRsXm9v/ymX/0ACWpukjyPzv64Cr5DNeu5fypzrg+w/9rZSQf7H8
+hC1IOy+tnj/Uwf44i9Fx8L/sUT4Wyrh/YV+QUgUDJaDd3/lRf5dCJh/IWsQqCvUq0mV8uFfFAbm
G6UEZ59VXGohLeXEoqgNfq4LmtmY+ybv4IrUCiBDMDIsno+tzWIXxqKEbVLFS8GauvaXHpO5pFFX
L3ENdZrYhxc3GUtpbhdB0tnMVI8ylp6SysFfRLKhYeGHJaZnUhgwwf9wp/+hpnmjjEWqwB/scWuR
4Np0wd/85V43TLRpdHu2IjHfY+4yAntK/UsiV8T1ZGBZ/ZMy9m0RxSWVYOi+4gwpELlnP98sI8mt
ek1eYxLnX1a9a6Q0Qkzc/KmCeE54a2M0R7MV9TN9Ob8hg0uNrjoyvAfZb0fgZC9CN1nZZqPLXSmd
cGV99VQVEDMAUlXlMOPzQ1ScS7PXB7VyA9POBGYAupHOu5mFLWy5loiigLElDLpoAiF9Npxxvs91
420lWsqXvqyhjaVEqIEzJOyAoD43TIvthFWMuDPHAHvm8I3ghui7YUCdZSxXi5PIh9a0eAjImLJf
WgtpGyh7v93pvjap5RCoBG7Ejkpyub/2r9e/XJDA0m6bOJIPpsmJeJO4HZ+ta9Pm2YiXGfndxJ8x
y8Sb6bTI+lmOEyQ6p5JNfDO/AvJeO+cgi+P5sW3smCy+Buz9A6lfZncGrePKa51NCCMdd3HqJ8k8
PD71LfxEN+oAxhmSZIR7qL7ywbByOX+oqf2Mj5ZccwiSbubvWfpqri7alU0QjIhw4PQ5Bjcjr0f+
lS4Sfx1qCJAOs27QhELwT+PbkHYhao62BFqhKBHhyWWl/fIKlRsWBxbF0PLj/mTSGmkS5y6ml6ID
0TXcpGRRfAuO6vvuKSbdqT4i2gaN8B3uZycWtyUhcHhCAtoDgFt0tbZWgGmY50gD8D6RkiQRSjJW
8JsEv9RUQ6r0oeya9E17g+kmuryrOJr0Hf3OmAiw/0qWaZg59zuU6ryEuU/UxaZ13MkFxy1peYbI
LnNk3iDDpn9KmtH2UL1EaW9fLWvajMFg6HoaazzLVoa4B0j2kXakIiGEU/dLGWFYqy2RzvQOeGQJ
YoAbN41A9+J04o4XeZgtJ4zS9ryzK9d/byDG7O9kog1na3P4IPwIEnUSTEnhtDdoAW0L63KEBiko
hsaCh70oL9YWe7Qy5OdpTW7Cfl2r6duSLgOAuppu4bd6nub7ZAV3ENcD8wIvk/3SSSIgg1fuI5Qw
vp48M0AxGRzRnQ3KUdiOr1gK7gwvl5sSunXISECCbQh3q3vqmNjcM8ThRTC0y+qYSHrWhwzixdlG
cIvuYO5ABo4p/L40lPMtZWKzUumXGVjMwK2HnsdVHNjJegOPCp7ljOMVk7W/DsQGu63OZZzJ9gG4
vGG8NwZXN5c9PvQWS6HPX5IvFsuvpjr3HxNFetc9pOT2CKG+JaVuRAyqR8UCoQF4MyPre+7lLFZE
p/8Ky6xF0R7D3IOsQlAibw/IALCVrw9yNht8cZUBQ3zrjOtL0beK3/KdmglrWj4kAxOLwDO92Hma
c2+QlFs+C4UHVLL67FqTeR07K2kUYDnXBLWdzkemCm36kcbWFGGUGqL+C6keffahZYUw4wB1lN3i
ZC1Lzh1Q/kN/5yKdb3cY7flNgsfp1DUu33mft+Z1ihl0/uANYZN9tV2iKNBNLDSZADuNUt4U7D+6
2cghjZyLsJQegXTkWwtxEUv0D7juXI0WNonER/jfHPCSyLsuLeE/2eMAVk9zdBujeQogNQ2PC2Hq
u6yHRwqvZM27iuILi7yyLa1XcmmKZJw2SBAXexu7hX1EPeFMl5VKGyP5EIEw7vYM8Bx8f1VNqCKL
DF7c2hPvMX3LwCrERzCYoPdLOmkZkZV4OiessWYmo095F7pf13MqQt+2vCFQ+XKYcBzssryd75yK
TrttjeWuYJMi0AqBhEcf/6NJDsteliIKAaMWxEH0bgv0nFmACw2C8D6d5VdJHeWPMqUbBaSm3+tV
6m6M8xyU5DjsxmKqb8ZcF5e2Gofdqpe4Y1mvP6b+EL8bVX47uWKmWYhIZ98szUwcHUl1Ix7+d+jt
88epUF20b/uyvPTZwLZ51uhTbvjZHtcO5uYGjf4md0FXJKNVPbDp1E+lDVNvm+qu3HuJqD7EjrPe
WsZNG8+xaa3D9Zyva2e2Nmua2Za2bvctad12SzQRfWqdRnuU9fLajnA/bqGWlwvtVsqBbYeG7NyA
zD94OS6MIM0t1IQ0ADldmndpWNWH1XS7BRdRP6VZW0/sUiN5Q0tojrulcIfrplfhO/JZnAMJ1dke
zpYTGKmhvf2yOM61EffNmQV7OYqyXC4mY43A67Npt3QtFOt1bN4MS3qMy855GJNRfxEiT89IYPW5
LVsy735fEv1SzCkX/jEWLBYjUDhv/U/g5i0vJfXvNPcYXmFO5YGYLDahtWmCpZ9Ga8hbfvz9Vdeq
5wf5AFURgl6ozxIjn4QAvbaefvALKaKEid6x/VOTA/dJVMLCUDOa84LfX4e+2C/XcVyugtsFe5d4
U32NeCmGzo8IhszWCgNtEqLUFaprz4RH/6HY+6eL0aLD/0SBzCH/jccLTmOHawCRjZejp68qcMVd
7OT0/OFS/f5z/VrI4i33uG+4yUj4tt8Usk3ku7UxC+dkOYt5/dpnsMnvwM/dV+fOrbw/PCX/cL1V
hGLymAgcZd4buQfIKV7bvLBPemWcft+CyhjsaAA2lWqkSxZu7+8/43q7fn5GVqucWCHzONl+KdYX
5KI9kEN1om9HdeW+8n9ZUNmBy1myByqHnwqMYuR/C+bd879+SL1VZ4MFEYSehKHz80NalaoRM0HA
p2HAkDZNBlINE2PE7z/mr68CV3HpDTirMIeTyc9XIXxkYsjTOaeoj5nUo5M5uN4y/eFm/tNVOFB6
yH8wTtJO+PkqTm8xDyOy7OTTFts6sE0DifLw3z8m9gqixIalPI6bb+5YtjYk6qSyT5JUugNGZB6K
cZlcsupCANk92bH6D0e6X9cv1nRWEz6WWrvUbz5YSfd5mXJHnYwqdJ5MEO0nLVaw9JADEyq9dZbl
dJpH5Pdf268vO1Qnn/4Qnxa809uP6sspEbq25SkbeLvDinWyZwy/1Slw7t9f6h8+Ig+Hi96LV52p
gPz5u3PzqeVShTy9+mxeydyvyGgE4KzY6wkOKsYfcXz80jdvH15V3JwKiBUA/zcXHUVSWjGWz1OO
L+pYFsq6yIUXHzjo/PFNf42y+Pli0AbddcTwOsP45U2LvdYTrCcn7PY+jWizQALDOCS/p+VPKk4K
P3oTLpTJ80RdN1FrdddjM87kC6Lf4nBR2S95JFHwxB20bU/D8rn1Mgcn3u+/i18XQl/Q+pA+KxIu
W7m+Zz9sXGViT8iPQp5wZF8WhOOkfgbQw345phhfNqlPWf/7S5q/vrtg+Xir2J6JgfHcN4t9lNMv
CdnjQK4b1LrMQzg/IFjpv3ityZYZ1+H6vKeJed0MefM8jjZQeItUnfumk01+aCLUcHuqJNQNiwnl
6Pd/4D/dE9YwnhXTYpWUb956gUdOjx5vPSHIFN3CTtGIIdHqcvRWm6khtf33F/zl3cPys74NtHJ4
REHp/fwlNEm3Fv2LPo0qhBWIexMnS1PymM5APP9tCbH6i+hyCRo0LDVvn01PwxSJGn85zdE83zIp
8S8FCFRIo6LmuPj7T/bLV71ejLxkU6D4YTl789YxDTHrLhTLyQltDpbfgwZ4ETkl/v5CcnVk//TK
OSyXa/Fg8+Fw5b95kMHDJjNMnIkKosVhKjjDocn2uj57DEHEd+c6HemEvAYixFOMqSivXavdwNBh
G6ya+T7GdgzwZOKwFHSmrp81pFCGUA6tLLpe1p487/V4jg2HmYuMltseChfz/t9/kl8fBmaUhGRL
9jW8KG9LoaTEc7qmDZ8Qanjb11CFYoqJCxLLv6668ALxDKB6pcvrkkHy83PXR0L2Iy7rU4so9sKT
jFgQgTX+Dnx5dVbl/Mf+4bp7/fAtIfBlpit59V0Ig+KXb6nUhWU2ra1OTjOrr0SljKdWkfDw2hBx
3I6uTqNz+7GaZ/mHl0y+fUQUV3aIX8Htj2OPSugNR0DlYZ8oNG8n06STpLci9ZysOyyOHhhDYlXy
PgEJztQW5ZlJyMDKKy0tEmOOsl9TT16zPMRQ0EXU2dqvaVp3PVgMLf9buzxHLRRWGDn8/lu3X4yS
34SoAhTDGuBsZp5V3RHLrt+jSqyfmRhTPSx9CyBkbBd4qtLp5lt7mskoIBiUvl9G4yjcJM2IXctj
gJpd2eR9tlsBOeiONKgUEn1vHGaVOLffE6Ar9PqMVXuiuwTcMXK+RSrKoGOq5oOjauvLPoMeEbxN
hMbFZAZqzG2YP2gScWDhSwFlQu9bwMJ7sRj+VLwzr/EeQ23m5heg6xlNcSPlffHnem2GMqGOb8cF
ZN3ONRpdXSCMoem98qDjozNmnIrKRvOvr8EWr8XnSDznvPfzta5pat61uMzt5Rvd8gRPohm1HNyX
lkHsReQZ8z2QpiK+RX2ZV5dZ1Iz9XWd1fCEYJni7K7OoM5SOgv2iHXqz2ZvCme8zIb3LyHGq7N6t
ze7L3AlaYGDkbf3VcspBXbUNgEGC79boiFkk/CAf3X6Bh09TsjYJethlMlWXI3dzpKOBFnOfZD1p
G05NfNmWPgidq15DtD0QOOBYO3gV/EY0nKH5SU8r4GVOCTSdq4RLN2viyNYXpaKFE+dWJ2/KCYTa
vZkY0MYzHpf4lvNqBbp9cac6MAzUweOIiCbbDv1qkazhj20dYtJubfx19akkVIQscHdK3Es1hqSi
4/3MQ/ZVc0yuqzanp+XVQ4egk1hLFKyJT5cxGgCAP5glDKMDZhkesDL2HHltJC17w2sdQM+ep09H
Dq2G2KnomwEBtZYzQoUZiYReqvmb3+vw1tPjfPu9BWfnA3+MFc/mgwJO/5KEcYy8cOhQwX9/raAk
rnnRvDOTa6XeSwkUuqU5v5gPJuq75Ei3l9687BXLeOvYPEWN53AyA6/LfZVdwWcAzz18WhKsUPsZ
NuTt99GMSQQOCOO1kIgUtZ1XueqFwMG1E9vSngf9xPFnNsWaBbNuf64z0GSM6V2R7kASJNxjlLTp
vvIy0Z0LwgX1oagNJg3EmXBjVTgqa4/sI0ru0BXyh5jkEbV7eHfdfcmwf/5IiIVljDR67Cy7R5cx
D1f2nJsPTkq2bzC0YbJ89QwmGbsUnqO6W8gyJwBxoTa2eP8mOO5gAOw4JuaQdgXPimKaA4RP9Zb7
gcI8Q0NhYwCsiQVJRlJ3QR7pgt48U/L0RLAI3folpymJyq3UxCkoeF6nQrw6++iQ9x4NMj0wQv2+
4//vnPSPc1Lemh92+l8M5VeE0X4lIfJnwRT2Gn7q70EpMWEepnHalpzEfkIL+e5faKJoVpAtyyyU
3sV/ecr9vyyPdjozObke3X5wySgLnK+PwopTHeEw/OZ/NSg1JVf5cf8WQIE9IV16GPyBgiCznysG
K858AhdLcS6FUcUNnCo4mNvZLCHl9OZc7zJlkcayILts97NBX2nn1L31dZ5zFEWFTsBvDQSszgtY
/WrTWKn+MOtcqfemT3W1nTrzU+TJ6JE8HjdIIsf+MCrVX0Hb62/1RJ7pPqlSO2Iia7hX0cQ/Ilma
/fpgEMd+RKVdntH4YFud7bu87a1PxqTC5cw0aiYH2ZE9jkxflY9WFg7uZacbjZcbUg0MOVVYw5f0
dXgriVwNHRwkfoq+dOlgvGYdZr1WWKgPrOEZ5vXErGkYC+MqQ5i41gKFW+8zvtt3UZgXTmAhpMSh
nofJo4naYxMx/yLXKYFLS6QT5gy3rZp3Dt6Vi46kloOc0y85dfkucRPEkKIBxDPS1j+kMnlYMiu7
dUDRYb31F+tqccmS2PazlRyJo+1bdMi2tetN42XOFCIaAX7tgt2CjaL0rR2pAyvj1ENGSaOysXea
Y+a9KXL7avSZR5n9sIbe+H7DqV/74XtdeO672rXDh7ZfkDG1YW8Z27Sr7fycd68cDVyWTyOUO5RH
EqU2cj7uQU2SBcyjk+NX+bmvkXiVQzEla2UTMhvGt3Tuhz7yAqKI452LTfC+KSMFHi6MmM6QzgLR
DY3bRvbTcUknjbvCI1kzUCGBm94ShkdyZuUThipsp2Sz6wc/J44LgsuEjBjziJe/T1DHlY+R58Jb
2A3ssTNMO5LEu+7AbGQR3UUc2VihihREh/mCFr0F5OFioLft3N8VqGVlUyss+iERLCIsdw5ucnSB
+t6DnLOCjldrcjWlWHwIB1IIV1Ci+j0+yr4jHEobFnwEW067XIdj0M5eje/efcgQFREqdBEN7ZW9
EA2usdK7SXWtACsFg50dFJmkJyxh+5LK9BFgHx4dE3Inl9lHeu5hPy/Pppj0nhFCuA/H5R3d9O6i
aeMYUXdDahIclYvaVtm+Dxt58g1GKxnl7K4zEA5D6U9OilbSngAXLJT5oi9Ew6spnVw++ov8CE+H
mFrofhsCWMgZ61MgRkQJYZZBPXZBVfappZo4tYmKzg2Tia3WxZrjvhwYn6Fnr4c9AWvcHwPFfUFs
fdQYvrGpSfwNojj+irnkyZ2ZuvpMH4gAF5ocrRafEX6/aesPS3RZ2jN4+GSpD01KKFgC2HtNkQa+
bYNmbVPzlr8+PadE0uBKoNF/gcBj+Epq0bL1YrgJLi/bsQEunLlskGWke8RFzUU52e8aK7/PvOQS
5zR16SCCVOqHxOkP5Ir5J0wt90TIX3BQkVtPLLso5e5HThx4o3rsmubgLfNVKo1549sDAClY3bsx
1GvmtHrvWIztJyzuW7PIv+JMQZxckj1Pu2d4l6BzRjBmBn7vdJuGsTKJz94VtnegCsXMJAnZ0gZV
q7oj75bh1tyWDEeBztAQ6UyybRjBUPd0AfQc8INt/lm7ZEZT5Psnh+XyNLRMzEBdpNdEsaTHgb7K
lrfCvIvi5m4kDWelxXq6Kq9nUJwv+bqaZUMILpdMGOMMs1DdJ7JxTlW9auLNlJKG8Kdnt4mfhEFk
HbKCb3FfmMfI7TiiJADWHdNbyF4J/ROYMWvXsazfwRQl60A7/kWWuveh094xBhd7lgnvXKXG5JLe
4vQfWFdIUYeTTFSJ1ZNyK4cxaPqsPwi+qL1AiMdEy47vrXn2r9pZoG4wML6lxXMXSYKY/eGGDN99
2aBmnNMayHTZ3XcOcFOSjsjGE+k+tTKcy0alXoAxXGdWzO4AY3XOTCwyaf9ADJ2zl0SAvZuy6ao2
mhbvR58+Imt5tCNoxOBFXzrtPzmRvJCD7fAcD/W+yFEqxnLCqNxeVE568CWWc1JQFLSBqDlMXvu5
RNO7s1uNjrWXD3Xo4k6CIuptC7iiZ7uZEOab1v3g11gS4veoTPVG5nonSN/ZsNLuHMP/qHyo6IT2
AU9gLa0N79brrEOHKPd+5qtDhzdGDQnE2vuYhZH5lNuegxfV5VUzFCdW4BnuMu7GJjtxOu739thI
gjxTb9OMNQ6L0K/iIFtyD/LIoC/iqj8SFHIakzA79LlIgsg34GiOCJqrLA801kichMrnWKgG9ZnM
C4SufWV414sW6i4uYH7SNmmu8iExAoAR1a5O7fhTPTsKb+BwOSegTsopfzTVeCzD6sofNRtrCnNb
tv27kT5ok7jF53Euj763PKVuRjQYnwfhQJUFynaT87hYF4hNzL2KQ08GkW3r69lWRN6Apq+3A6ew
s53YQAYMa9l0Q2Q9w+ev7+keZeUGqF5Zk1DDyjQWVnkbGWOXoW+JnaDnxAETuDwulZ1uTdOs9+Wa
BC+jMkTlITm8DCLZhJbxiDty3Z5hs1crwNsDri1c+R6xRnkjonqct2rJFZicRafDPaht7wJglj7N
o/WoZlF/InXKANNcoI0gaXWy0Dzn5oQkWlXLeGSflbux9z8Xxnhrxm6Ch2bq7zu7vEWOanCANO6g
Dw832Zx86MBS7IfZqU6Ndj54ncofMG6dpIH4hcblK5mh+cjyqkj+W8IXDPvtDh1US2KfAXKtGuOD
g4MVIBshMEWm+LDd+OxHUbcrBchncuszEqX6aeOPnffNGexoOzDG39ixlb/A0lneuZOBkGTwnnGv
1VhdCve962rsjqEjAunGKU7GUqCnoHmKGabYWBYGtVmtLxFfGFiW2cr24IdZkFFv7iJOMLsCbmub
fVqE4d77fjl+gJawE0zir3OR4Woc2bJh/ppF4CWtijkUt2pTizY/d1pXRzyJihqhjK4IfDz2WQhg
DRvMjgFHdY84AlOi9OLhzmgs76hdp/lgaP9Y9cv8MJKTtjf9xE+w02bJJcHgX5rMw4Wl8n2DZHHL
GW54TFLz7JSWf6j9Fvw/Iq8d0adsEByuoR5YYxDbkvaLUaUSpYWFGkfazWVqdoQ/9t1yWWCcORIg
Nm/duPmcR8VKKs4T87auR/MdC2SHYAzWEJkNPWF/B1VG6CoKlbF5dUb53DC6PEcOIWg5teB7MbXW
ElRe7iFqUIv1rogt8xMNFeDGCY7cRvcAo0NYEQZt8x19r2wv/TWgnAkbBfB4cgdtbBJi6EtL3oQc
VCze27IdwlPMqL6g8ghiAkfhkBehSV/y3KKR2JPeGb0jhote1hWFVlCU43vQPheOnL4wxiJEqnb1
tmBethuwtiJOqSTuQtvH2y4OfGsnO8XZ5nOS3eYViVazGj6Ovepxq9UD6v9wJWxW4QZQOvtfVh1j
VUKQCYn4ReeWHy2EBvDn0/FUEgIRQgFMoVsiE3Lg79dgfJO4QEbY48DOXB+ZWbzPx6a9b+NRHYT5
aUAGvwdMUu3SInyk60TQQgNa3VAWdr+6hjXdbrwRdHjrLERqNPlRlzx3Bb4A9PHSDEh1rYNEjVv0
RQ3LCRw/BJTEgTZgSHQWf5z8/tKhwN8Lj1tc+PXjXJXVzhU+yqCkOE8O5DsMWojoZkpDtG0q30Ru
zZ6YVxdVpe59xCUHJ7I+5+XwiKrGviEQ6q4vOKfI3l72gBlV0NbkzCt8x1Ztt1eIycd9qw35nqEb
MPm8KB5nQKEBvUy2usVQDKfAOZNbFqQxA1V4ShWdtUI/Fk2NIgqdFgEVYfIla82tObsazzxP+Zw7
m0WoYuPMXvjomvllE5O/3CpoekMDkMCW0K3jbocnsAogdEm+0hGpYxfvNU7qR8Lhkm1O2t++gSSw
U4piRzaevVmMNL/KkJNvlikr9r6w4Y974SfRgWHxyTk4xFM23zULUki/c8zV2EvVY9aQYev0upyX
4VqKKiiqZgp0R+hzrMRyLVP/ZJieCLQDy8RdEfaM7qZLpr5fKs4buWk8S0+/RLWDYaYbLjnm4oFM
STjO9UXoZeMOVdohj78ZHuh50+nEpdml9bHJ2lsCmM/lHLM8xrgdMUmIfV1zvEVMZx2sHtANAdB0
q9LzCpulThAnkXmPthtbGyvRL7M7fA6H6FNVgdHBEnE39FcYWh+rUff4Y8voo2FIOKwqv+gTrYPI
ci+x6T55dbVtfb86ZGyOGDa9+joMcQoZpTAvlarv0onqzOhSEZCPAp4IT4C4zsIKP742bgenGXGc
F7NmS0gBNUp2ggbpQR3vF8/rLlqe4I9LG3+1solnJJxINLBk124mlZNZSBTic16lRbVL8GVcs2Xh
hpgrK6fAq1qXHO62vJt62R9HY24CkTrZIU2MqA0wC4g4qLIeJexkItOj+ckhp24ep8HLaXTG4wVV
dXbhg2M/KL9U+3rR0XkSg7Nvy+FhaTWKamjAsFPTW8JSTayH3XDWceKcastrCadcstNQhcveJirv
AUBktfVa+cIZPr3KSpBJYSRutI5gnndVdGnRsQsGFOxXtIyBzut5PliENWzTkdPS6Ko1WcEF9AHq
KrRAc46lpUiqpvNWNMzrEsBfW3obxgZF3U2kBuTFdWrtJHEGNw4y4aObL5+8gjZ8IV1Euzl3jKL2
qhzyktyu5QKOOrLFabxGfkdZ0cUue7EPc0+Q1+i56D4L3GVGbZeUQa3eYmii4PYn2okcspyZco9T
P2EdaUlnQAbMUNI9cNz8grrxAmYQSu28wNNDD2nHar7w1dvlLs+SQxoD5FkM734gE+TAUZiOizWn
z2Pm+1TSSmRXbNXsQiTk1tjI/TOGasIyslRtJe56eHA4gWh5b1Z7/NldOrGBhpkcSRQ2g5akwg1K
QkHSdtOfusr61ujhakGGRSx7/CR1cm2yuu8IYCDeseVrhHbJ6DkjAyfPJ1LLiOZxqqTfZui5z5NK
bxOJuBHs9FXkuO8rz+8O1NdNMK+4VoLU96UpDtFEvyPvbc4ydrzsh4yJgoFwE+Fj/1VXNUrC/mqh
fw9QJaTDveYgg5xjngE31ChIpyB2iT417RqrgzM8syrbIjzGGGt3OqttipblRAB5GAwhrXYx9KyR
ttmSmDp+Gt30U+LaF55qbmeU1xcJjpctR8gzS/T7OhzLvRrmHUctnmS6/EE/dtOGt0Fca3MAszxP
tFE0my49X1Tb5v2SGhcexAY9OlnQ4L31Oejo8kOjDNom0zR5e0mPmbXzXi7Rwica+13mTJy8PPJO
Wo6DPXQNrevNQEeAEKRkOsUe/WtblZ/KvvLv0sjgi/TsQzPhP0ZxqB9RVNy62ideoSan0+rEvu9s
d6PaNnUCCmVj6+TusuGAkz4UOCc9s7nuNBGenvNimZKu+EtvFoeh975BbIHUTLTPrjQ1FrwCpEwK
ZDqt061uxm91DwM3N7KPcQONtllb/11tQAGowChoj16JTv1oC5YHJi0ObcImw49pld62MQs0HMvW
mfFyK/eGaHgJCSAmsWuOSDGaRg7lY0MUbjewkyN4Jx9E1EALu7lst3HvMtcnRKwwz62APELeJoVY
lg97ujgocPLBJqzBdBt26KUZLpkotwfVydzHXaXaiyRvGICwqvWE65itXVAaNzGaXiry/sEgwr3b
Fx5qz31rZFNLInpMq83hjLCwfMgh2QOUMRu5KblHNqCMNhqMRVwOWGA+ddkaSn5JznZHx2Lz2oT+
/92vP3ytrl+Kr92rYeozxQXrXNx/90/95z+x4/6/667d75/+Y/fqOb4bvrbL/dduyPnR707e9f/5
P/3H//M/QlZJ1HX0pf97x9JNnFQ/uZW+/8DfTXjx1zqAX3UfMFqZwaM0+Bvsqv7ykAyatutB9ENJ
hHLkb7eS+Zfv2khoaMdBb+DH/uNWsry/VssxYyckNvw4WrW/P/zt99n472zMv6DpkbUSL2Dbrmnx
ar4SZH9U7JDUHo1xaRMBzDEy3MpUZ/fxKnhFjgQXYgGa5NNW34NI03vSsEPkm+yzfifmR5uorGfl
pN0Hgua6D9Es5B+EnL8M+H1fCj7+dzsSuNefBwT+4LXMHn0FZUZVL3ascAuLuFxbekzemiRfDn4t
eFdryEffH+WfHN8/JryiKPl5PLEOT2zWIyhiwvUcZb0Rz4WxpNgfkuYCCuIT6Gd2dIKT/KvMb6s1
YcZ2L6XwSprzi+OeZ+XTm0/b5OOsS/3FHajVt7VerFOUc/QFuJzTBGkHaBpN5dy5sYcVl0YbuPWp
6C/N2gJCLWrOmJyP8J0UELHU2BU3sVwERk9zNMH1NGTrTKbrboeBQKcN2SpGA74WAMiYOvI58hjY
VwCBOKl61dntlN7BWhvuEUyXe6LzypVxZHnYnBo2Y6DrcQr9Q6251a1BH8N9GMBW5YHSDcNO16lL
ynCwTgYtCjhdlTUeF4Pc6QzD7ybV/QBcxJ1GBhIhbc0aFn1QyHl5AqrASBBej3mJhyzcOu3Sf/DY
8DEKCELcNwJvEsFPdJiOnvV/2TuT3cqRbMt+ERPsm0kNLm+v5qpzNT4hJJeLPc1IGo3N19eiIjIr
M4AsvASqBlV4k4cHRIaHJNclzc7Ze61yxp0F0BdgeB4byJ/6jenb7UM0GMW92XMg3BbUwTgfmj4R
fYLKTGYRyo8DDea9diYcRzkfpQdSF+mEYKH1KxzRmXqyQLHywAjG4URIvOJxbzfqYcqHEPeVM/bk
IXwLCiU9MEDgiSod7k++tAyyPct6Du9Mjrdpbo9cQCKMW93CrUxysDl6rFMMrpxAI0bPew2KOdxl
dBTuYL9N+z5t7ZWyROPZXRdJm9TEEEYHqiPPP3p32PCMw2KH6Web2XrPjphCvwZMQciYm25QPyz2
rB3GYUNxXoqw2IYQDd+zQMkjI/JlF1VSEYjtxLLnUAzHDeTT7MdwWycVaxIPK0/Jgr4fTucotJJn
h5HoMRwzxqlskrPfWNv0xWJa4CE0QzZPEn099y9EJFovZ6MRMXxk5KQXz9n4AXO+LZ+9xyxF/3XL
8YeZDaX42h8fGZ/lk8QX3ggNpT1pUwRDSQOTn+b6Z1NkSU4RvisOXKXGz7LU9Tq8zGoENwQPtHnT
t1GXv+u8qhiKNdq1L33fJedlWNZcpVPoVx9vG01Ezxbv7EPUwKxxmDo+Fa2hfjUJaFXuLqplsqcE
wE/FKdbYQfGZb/RsNZiQzUBZu0EbS/44O2Kej+jB10wX+HnOmQ28ZzIeWSrXISklcQZ6Hpzd2Ws6
msYlpgtsabwKoNp0GS2gbWs64r0XwTo8nCt+1SdTnGZy9A8WABEehhnfP2yk5lIsQ3BrDyShqNVF
/Ne69Xubs8R77JIFPGDr9QlsG+32Lyr3cQzRyuern9JgOULRWo5kErA9J554GzUEApYFmm1ENvJB
3vXmsErpzWn4MDnsmkyLOs+8jYDZDtyMpHjv+irytugxl/33ozziO2cFVgz2DrM8z1EU0voWXOvy
XKHpzkVcjg4bysOUcFwFwuO61vzuDQM1zHP4B+m3/AP/W81WCgxYWMuoX9EhVmCCDRrj78Osan51
mFdfiQ44U9tbfMUQ1oSxHwfFMpICBQsZKAeXuclounIg55Lfgxq8H/LURuos+GDlSVhdOq9iJdak
tMG3rO80AbtAgWzVDGCu6WsFBY9EXFYbGz7CqUG0o9mB0evfYLtLhi1V2eCnoRsunPxwyiiuUsYt
WxH6s7kZsjmEGd4G45uwDEHrCvz+NvQLsUko+J5Se6LXPwLx6i31w5lG/6SjqPAOFqi4+8GvnGpr
MOTUhzBbsQBWiOSEuy9ldxdCOqwrrjuZo5GZGzCarqHrdE92yYB1E2SD98vTjc/slyPcHiTXDr43
bfXK8qZrtypol2Q649xG8hc/NpfZqQ2ltwunDkunUalTZNsLmIE+MZ5K3jMkx5xo3roAxwT44Dqw
Y5bDbBEHwYyGziZixEMzOjNPP+0X3ZbneLrS/dz9lPDA72unf/m/ciSk+N2JXnypv54JeWH/40j4
P/5fOjhyN+O88u8PjjfA0gVpvn85PP7xL/398Bj9zYyoDFDRIaJBtPPPkyMoHHA2dNnptvyvM6P5
N58lgr8GKlZX0/of/7Ph7vhQcAgCB/wPTJi4eAL+gzOj933w+afcJXnLwF6T74xxafN4fy1ldJZf
tKs98ryAZ0BdXKW+VjAwE5ubm+8C+Ezr4NbwPPGQy3nFA7OybUNapDHmlGKHa9l8LFS5zLvOnspL
xpsKWIhBvS8KOk4BuXNWDZ6KWuey3Xohoe6NSCKX6QGtZZyZXnalIWrCbiZjshF2dS0xntxBFg4P
NZ6eQxIkwQGbLEPftDaSbT+U/mHJs+5EpsS/Gfr1jr70mUEVkdDkph5DezXU+i/5YIshDmq7iCcK
l/EKkzgUxjp3akTyIFoXExMg0uk0mB9luYh3lkoh+B8ncTYs5xXjRzKJI0GSfZlM/mVMJjgVlh9V
ZpwlwjyxNXGP0IKMX6Po2q9A5tHFKZrwJJK6+51OWEzirJbWXZ7J4YDYpHtwcayeizIwiS+WBYIY
Xua/C1Ow3/BowLKrdni+UCy+Tc0mveoBn/5qfJjuG0sKAnhL2yDwbF/x37YPxbiWbbNQ/8ikUo9R
pCYG1MbSfawt5lfulDwjB4+Jpe+nBSDGJiJAHza8igmqbpA6dXA4oxIjpY1XriWhOcS2O75wlWEm
MTTVB1QedYxWMZ21KuqWVVaXm92Fp413Ljsl4ceis5NJpWM8k/0+mMIejhhTa5CX88DRSawuPHYm
rGP5KQ38aassz+6d6mq2giTuRO3zja5qPfr86P5yfHvFat6b2qR6op+UvZQqz0o2DhKAJEJ7sat9
r7BYI5FOZ+O6uv1yfgEJPMDVGb7df8O3BxAobbLPFl6OVUrEIx5XY2AFnI6cHAjxL5CZoG8kwtl8
01TEIGWRAYKhjb1xGSZfpxzLtt4yDxu7C+sbqYzi2jYc7IXlt8mQrSxTDm8VHCbBYiPoGVL3owVO
Dm6doushWLWIgpLxcZELiUlGhkzxwsa6pYsa3acJT/ARu6LkFBVn+Bb9zrsF+aJ/NauO0exYPo7F
6mjUq67RbRA3LgtZAZKGqvkRrWJH49vxSK4D32O0qh/ZImOBzMxxeNDfbkg9l9abiqqEkWDTDogy
m/ZnR7g2juRovZesChl4zmp+6Om2hkeX0W6/6cJIUOlGNxt9eyqTb2flsOorHW1mV1zh3A/GxSZC
BoKIaRx0C9LLtAl/FgEizNID0noipBs9Ld+mzPnbmsnIEPq/XGWaYYZWkyhp9IPgyIdhotz0QSHf
WIM///ZkR0CqtyzR7JIwadAnMKCKq271d7JR7d5UwIJgQ+pJnsJV9clalMSWWgWgWB/ZeKjunuoI
dlDoOmrHDKfFoI48NFw1ogxcMdiuatHJlfnW5VqwW1bxaCms4OyZPRSBby9ptypKxbetlEVaEBvc
VQ96lZnaGq2p+DacGt+2UzfozDd7VaAuqwxV2yaXw+jbkcqBvzqlM+JUThnkqaNVp9p9m1WTVbKK
u4s7IShA3KvLqmFNvo2soYGcVX97Wl2KC8fWpOhJK2PuL26P0lV4AVERzlv6bl6Vr0W5ZBE+utUE
G3H33xurHtZfRbHtqozl6mjdON8eWfXtlHU80PhcIJ32kqG7BpNoy5VmOSYUxI3Rji1TPqZlL7dh
GY3EBLocakEJabYJzu7qIoE6VN1HwFa3OkUbUpQ8NoXltofJrJ/gdg6Hvhu5oNF1YfPV0VGmBz83
RF7gCFI+XD4XOur1Tlt+uxXOUJN2yMDpVmZYXCbTqvRw5eLWahQxH1TYL4uBQPo4w2MuzddwLklJ
sOZzLKVeB3KExSWZEmNjrzQzq4ARAIoevGddmQ9MYlIQahH8s5WEptPxmSln89DSV3kYrD7hOIpD
7XlcKWrON1CtCRrmoStljRHBOkde2WthLps7Tuz1HTMeyPQro03lpUs9gCgOGxoW6N8wN4tXXjzV
c3472LDemNiDfXNWAlwRmXy5folE+hsQ16+sODAtrCytlSAHggIY26TsG89rAMx1K2vODaHOFSt/
jklgSEp8pdI5izFfGiMd6oMyWkG4f05A70v5SF4pOKV847+IdSynce68A1SbgUNiu/zEgDrBb2qN
5Zha1cywcWYhR+oPa2Ay0PL3eB4NubVc2QrYNYBrFmhjcddWA9iA1nYuiSD2twGxmzyM2FvJvMDA
m0SK0WNBdDyHg7hLIUMc1p/nUycm6zoqlu7I4yI4FG1nXLhEatYh9kgwM1qyTwTJ+TGfmO1vunYC
pgPubD7PZJru7bIb4UtG0UlbQ/8Mz7K+05anj3ye/JlIocByLANSKP0IpZQM+mxuubFn7EKcqL0f
HZO7TF84UQyzwuKOn5vHoq3cC3uK5GYJounU82IkCm6Pt00U/jIFbGerd3D1eL3XvuYshH+aY1Ke
emHIA40lAy6w5lHDr1/GSxo9jxeDkQ/2uS7KO3I040+JpmdbKst/s+GZXuy5qXcqWx+aVJnt/LCM
o8dwB+igeGzm6BVuCOwGnYWZpKPfDkyL4OdmxFLG6C3HBffIfLJv7/yuz/ujE0A92SzwwLy4LiDK
Xds+20CiB1Zj4oZXgETXtCc/eWEv82PXpriSnBD1Q+YHexn5QZwBmkjiIh3vF8smQae6qq+PgzKy
V086HmhWn494DCLE9HbdSC6SUIe/DrFvLCxtmpRcWubmcOZX1u7IFHEVMvp3MNFvnH2nF0J/za9C
T/ZzRKL0CQCqPANheUIxPO9qp61PQdszGSM3GwdievCr5Y0H4JebZ++F8t9W3eIHZX1OEG5Hyrf3
hrcgMoqjH4TVXWtVu9GtjWv+cigzdLI8NVRKvpyFK9lGybZkC0KWA7bCkFfHTszq3vHGco4JgrDY
lB2RlqfQH7pdvdjLfbZw3mFcM3q18cco8v/0VP3/vyuUYzpccP79Fer2t37//NcI/B//yp8XKMsC
DApN14mwp/45Yv87M3TtRf593I7+wYTywKzd9eiuWaBF/3518vhH2GlNeJ/wSFdu2H9wdbL+OlNG
WUZO2LcJvFPSBKL0l7ZqptxJN510boKkD57n0fVOs2MZPK+WCmE5ppSW1Zg4+4CtLQYrLREl3KA7
6lkVuvS+vYaJPNivzBXLW8EpkeMUKTAyxhKhDDkid+aQ5epXVdbdFocm9EFJNTiOdAg8U2Ly2k5+
1ujDgJHqYXB68dboRF8WWlUTPtVmHBhbdQEZ9KQb9znpoGPQFSywulID9OXFffApaImNzMBfxmlK
02VrzA6QnnkO/H02hWN6RFSxDFvwPOZHMVT9vGGBXn62gdFe8tTTNQvGerokiejZVxJxN7e1rGek
CmTNgpOYO3fh9Yv+58Cek3/qrKCXM/31+a7NvHY+QTIiVVfX84SmnC+QhmGCymBDerp27m3CDPeR
W6QPS1HqS1uN9HRYRG/paoZpnPSCO93YBcc6qpo2LlyxpLw+1HTXhQMQb8PtCAIjEbV/KAmofpFb
+ORCtcfE8vLhUCc2sYlDCBwx3QcdZXdzC3+og8FdNuF064CMaaxYwT88ub0lhhK4eksosKAo3KDC
y/EiVKAZZeUCnNElY/vO8S3Cs16Or+K2ZI4bgeKp8i7aSEGEaA8kEa3t4HB/ZWRD/jq5JNZs7HUi
rH6MvR6KAT/MQQfquod2Cim/Nf1AHM1+tJIruyM7sG3dXq+/OIwWl4nG2h5JyAgzhzFupc9KDYM0
b625LpRDDaDv9QiesRyZyFuvKRsRe3kDxTg33acaW1WzmQSwVCX3/z0z+q9gkpmnsB/898+77e/q
fXzvfv/zyOiPf+fPB17A48pdGRMgZCjOER38x9CIf0TTxmeh8v0gXMdJfz7+nOhvbCCp+kRkfxkh
/PPkCAe5y4qSercHTYWx0n/0+Iv+ulIjYMUMKgT6h/Wc/tFfGj9lobPCWqL2OCOzeOVh1Kw3N4dn
Dk1MwcClq9VetvMdHHr0dwCQY57cEbIEU+4LDb2XAedivSb5UGcbPkh+nEfm+HtSFIdC/vA4TBwc
N6lC2mdwFhyqn9+oHgelzb5JSXbMjgm9b4o4+vFDRD0C94lh1NhcwwxYbqvCI5kaDuZy5HSB8wbM
X8fj2KQqKTC9GEGFhSPr2LpRebya2q7Y+DXWK2PyigODcwIQTufLE3lVTrbkgx+aKAXT0ufcblvj
Na9q4yltG59JwdQcELzA9E8lOt2wlxzcAZDUU3+P/fGTBB3fZMJ3amX2vWsjAYmQmm1nzzE2RdqQ
bU/LLy6++bgxIyW2jbmonSdZ1dqtkvt24b/OjejedyZzkwfqRgm2O4Nt3+dW+AQT/cZK6OZmU/M4
tot1PY1ka6qSJSEZj/X/1Ndirq/dUL4mcPzjxVIT5t70ZwS/1m8RptBkv8eP8bP1dAGUTTxOwJze
yqoxt9LJMowZNDgGcwZznzcxv4JPk5PsSHdwFEz89UtoN77HHx21k3MIlsC8OKVBOoqLPwysqHoW
80Cfi0nLAcKwjHlZOHvfIpJKipaLDBagfpF3pKyWY4JEhaBd+y5cq3uS3BM3WZ5QKHYkZz3up3cV
/qAkXEIes6q9UAXqXt0yfPL7XBzEBJXF6mmM+EkZQLCLLHqjPnjdKvxRLZJFq+uMP1I3Sc9uLbjm
w0qs7+0oGX4ZZrv2K1gK3SuE3rc1YH1rO9q8DCmXtcsORMejY0DDdsBUkQMSzgMy0mgPKwH3Omfq
OOGTw35C55RSDaYq9dRGB/rKnEtTaVnQDpClQtFlk4YBXFANmIarNDXUsB87w/sRUEa/cmvfZIOl
9LZH7R7XzKlycIClEHuLXToXHUYrVyNuCXUShYk20CvU/MW7dDEOYSdE8jUTZLypyBpmuDPcclcF
Oa8CqwIbzEXh8b8f9P+VB70Dyv5/e7J9+o2N9p8f83/+G38+5yPnb6CXbCcCp8uBkiPuP57zBAr/
5jv2ykqC+oBjmNjC3x/0PgVODp/sE1xoCZBe/3HOtT3eAQSweTTDlFofzf/Rg54wyr+GJyyyja7N
fdiG1gGNxOZF9M/BElMZhm4F0+6RPfiLNtxg01fzr3CyKxJpRrvLDAuNR7226Mfwpu8lS15dtI8S
C33L/JIKkE/GPAyWG1cMxmlOHD85aEGXnSmk8T4EgcDiKsz26IZJgNjBs9P+rgm82bl33by069W4
awUnCgqhfRvBChU/eoLYA5lW5vbOQRIZlTeh7MygiAETkNLclJFWtUv/mTTinkCnifREjl3X/qjC
RjHfDRqcYOTXJx/EgA20cRdkptvvs8q1JY+fNCchRhOcK8VmsrFF7nIcntY5ELP97M5p36LCEZZg
8OOyGTiENjzS0wAXCs09wnKCb9jOjQE2bVDqFuG9J94LPOWfqV+s3XkbUVgL8xuUgh+H/bpLIbIB
M1/xJfSkd4V9FZrO0sMLiLKrhBeujkfFVnqvyR8QPRZEFUgGF8c6hS83NTlghori57EwpnA3Uv59
m7XnbkInzSD1AyNkMc9f1lDctPRQj4U9Phcidw68NiFR0Gk/Mrsj6dDWafaSTzmDvFnnpyCcboTb
QS8dhhdmXQ3l2P4OHzEhxUaTVNep/0vhXeU9Pb4tBUIkmy15OTmndCqfmRAwpY2s4gwT5iPNRbdz
knJ4XCgybBoO+wd8Yc+G0zBmCeR46IMs2Id2cwCGwgA7f6aF+IVoUF0tPSFlPNO3C4te+KfqTdT9
udaiObIikFsecVsOIPamnyW5PWla+65d7rK0FpvSLp+laeTcrQyxo5vw28+xvNY+kIIxEv6GKJTB
/J7QTu8k2xLbyMHVLvKoRV/swvFRvespTi3YgS6OgWuGuN1NqEZ7F3iuecKtm++baSH2alCEWPo2
/GAHpQ+19vIPhrATZKt53kkIZQ+pnN1NU6S/SVmIC7L3R0/l02NTz9XBlIypILLnR45F/gYxN9AE
MXtkiL1hr4CSnXguZHtGRtGewSMWl8yIDtoffwuvrE+I3cQ24dmxQUDKyxpF3odwVkUS9dZdmtJN
jUyCj0Jga+0bRVMP2CyDNl3tLIM8eGhPT5ZHL6erymdoEadlacZN3UuMosp48WZKu045Fees9chC
SDf/cshP/hwWHAsWku9ydCHk69Z3N7jhyutal8OV7ys+8UMXtlvHXYwvoejIbHQIEmYj6JeT2yho
fcVzPRlHRk3DA8ubMXis3FLesS0lectNNr+V8Fz2CKBCTh/EkGKrGoqn3q/xvJrWklLgE/a5Gbhp
xbOj+K/xi1XC4x/VL7BRTmwmWt9xV7Jirfm1SKO1LxRO0/xJu9c0d4hm5zPRhuZoK6bm0YHuYT7F
xuybU9zy1a7BrFF9WW1LhTkdEzyQ0zBk4HZ7Ng0hgmqiQmYrx1vmEP1b7/HbwnzazQje6dq8ypqo
Pox5KGMCrfbBtAXfWTmeAmTLhyATPCUmxu7CxKEF0HRgqEmsnViqs0tI/sK5SljehcvrRGDxOcjl
xGHXeOcj9UJm2mQ1UrIgI1LNMNgFVGWX266yi6vGyD+TPuy2uS3z57oriBYQfstv7G7W7GgJ6WwX
q7buEDr+aCu7DDcrS/NaupU4W5Has0PW1xgp5AODGuOxdPvg3a69fJuWURtjy+UIDQ+Wj/E42Ta0
uGbaE2U1b/xkFjuVKCxoSqlbio1ix59DkM0w50O3fmrXGe59vWhnn7RUzxH6ZezO9F1FQxNedE9H
zWS8lwBT4V3CwW9OfGoEzvzG3Nc7urqOfnV2fx+QSB83fUm+zQnVqw+GhaCaaeyoXZ3cygq35UAt
eKMsqb4S4bq7wlDG1UzAax/qwVqP3tFOionUSxpipXMtngfhfJuPYXlZDFPfzDmrymYegm0OoXEz
9UgQdGAPO+Xa6SGLaNqbox3GUcHOVVrdYabcwDNY3UQDT63FmecNoQB+E9XUnADvYMcdO2+TWuPD
AIiLPgaIAOHWCE4GER1bOgfG3EanztTweC2uAACV6l+zFAyVCFHFg2UYW9mzk6F2QeQ8Cu3+KcqL
aEtCcGZWgAK7V+0J2wewa0N+TW3wo84DsVuicdibvQRgNSN7MegZYuOasv0w1NPZKNtPvHA36JeG
K2uqyOKNq4XNDpqLzcnkmoSgoAw4F/sxV+Zpgct4pEwXwexZHedEsgEhY+s1Qr7noSwqoj0lz7vW
/7ks2MSacJ3Dl+qnLcryypNJsrEQZVClIONDBN+65negp9lKjW8syy9iOtF+ksvPVPKnlgueuU1B
MvqG0QmrG12s8f8o/WDpPsZmpbq7pLSTOANWfju6oeblbtMuN1MyQt4XBrbfrsqrfeVxYNCT+1IT
HaNe0bfPFU1AEpwuqfBhUl/d4FIt7lGbuysjIOjH7E54VXEf2UKezNBeroGv8GMIyp9DnZhbHqaC
p3auX8KZFhVh/cc89ymXplhBiinkue7n1QchRptF5CxOA0d+bsbBTLTCaPZ9AW3YtoAFqHmBZuHM
H31GGUfbPqF0NoqbMStLao9t+Nyb9nJXMgHkB7ogXdpkAfUgfmCSL1+rsnjjY19yaRyb8KkNiKGz
CmEVMHD3qwA7G1WU3g99Nd55KineuNM9AkscY1Glt64tWDIwr2OLlRVyR0KJHzSrIPcH1k685B7p
rlmFO3dJfDtu+yBdxSkjPYN21Yf4mvhrKmxklFNDOZO/540tLXHRFvV7c5mCYzB54c+x7M030m+/
Cpmoy2I6Bp4gCj/HAlDIxat9jRS2AABAtJbrIM2NOLL1WkPxPH4jzPqhDSPvYWTJb8Y8NQ2OGDZI
afTb1RdV2NBdP6gpf6ewbUGREIM8YAXx+Mg0RA2PEBkx1gzQ6rZz6jzKfCY7oszrEGjGK1Yg8wN3
y7kas2TZFiJLub86n5WPtr4BRf/LSgsqEouLf2YDCHc6yTUSgj0lK5ieevP0ywQxvpVi6B+XsSOK
zMPzRmdGdUDjdLf4zVVCGI58AK+D6WgZCx5v7evgM8GFEmd2H1wi5eUvLMVd1uO5t+3qsdrBypex
FJJCSNfiWBXKEQ+d47KjZfvV304lXdaNmQhvw/55SLdLF6p6i0iXjWGYV4fU6op9EowEPAIL7RRf
10F1vnEgj5LUhzao8heeZuULr7jhtRon87EsVHI0iyA/md7IiTeBDdA2msoTSAZoRDMjyOfUzov5
ShvwOFjrdRAnbD4QRBKAnxBvONstiQN4e1ZJBXAdHunU3C3U+e4VO88X2pDDpydHfQx7EcEHKNTF
TbPuh3A8yntBL5h/O62/pawEJpLT1fIMRbemJOp5PdtRiydszD1piLZLJB2GNGAg9A7OiirBTLur
bSCp/B8jUwT/NS3xM2x1OPFmDcmP8EFkbkzu0Scy7Zauf+tjbn/TweiT5giGx2ppgNL1qDVuqmbK
3xg+NfsuCWt3Wy9ThQGXwQlh35T+rFuyJezrsX4x2Uvfa/6nx6nm8drV0SORcaAWZDI+mroRWyML
ir2vKLV1DUfSqtGt2ijYv08WeMINZED7MIZ1eV2wDtvPNVUkkbZVLI2lQkncSW8/4hS6Rw7ddQRX
YAEwbSt3urAoLzbLsFmLYMchmNI7WzrJ/BAGRScuU5qxdYiI/re0iBg/2hwW4I9H85o5ZNAk+0+O
mzniyk0ZtKP7KFQKjITH2EzTu+uPRZTV0WbEFLRcVZNrxDDvLEgnkiKN02c8Ryc6sBydfOeoMgg+
NgFLMCFjKoNjV/JZ/CAnl2xBHCfpda5XRxW/wl2xI1u9Ms3QJJFWD0aePqoT11oZ8jiQS3+YWsVd
gADxYfF8cjIg9s7t2MlTx+/kdlBOfg1tII8Tewi+6k64v8xmFcgSRFDFYarlU19GSf7GEmqIa2LD
WDf9ZhPSFl9tT2H4W6CIOvpom4yNpYiatUQYnpdiNDHa83TeRX1V7nu7X95NDtaMZaQHFaNiPE9Q
hCTEcF6Y491LmcvXbHLrh3G0gEwDFYjt2pVbD+SDZDZYO7u07CkLmXQUzHaN7pa0BehUAYNx2xUo
Z7k/ek6RO8CoEXtdq9gxVFoP53DwJ1gJu6EKTrhP9VZwcX9QaR7tO0h37547uce67HAylDyZAJKH
K2QmO+Spo7ed8MJrB8UEf719Nn5UkaEPNDcvzpRFn2bTXTRfyaZTRIakbc9Htq4tR6khvQamHk4b
YHirXNlvWSlP3q5F0Qvchl3YxirybDcy/CTpzms8mWhy9ZzpNyIK6qORU+I2wGzEIFEoD9JKocpt
GjPBZuCaIqFN3ESBcVHOMj/IMTuuBawbMBdMIdOGiVY6GtWummHISDKLN2gIch60LRQFQfi/JJ8w
DbKgEJxBquiQTXSl0rx0xvk+U2Z0q6eUuC5usWPp596OJRUPzF6Ic25ad2FICLjve3ISg0zf+wBL
esMGmTUQBu9baDb0pWuzpJGYUJquIuftO8lIIwFEa51n9RuijLfWQRmW6fDgehDmyIPpT3PixQrY
YDnNNTl1i4snIgBPMUFv0grFMVG3IkjppyzVOxCvbIdOIIMcM73KkEtEGm7npSWUX732BT3Zyh5M
sRtUQ/Z/cgBsQewCAhcl5yJH9VH2NEHr1PQBHM6WGRvNVFSkNnnnpSSVroluNPy29MGBCTmBQDwX
11WalnfMH0xzO7jTEO40HZ3bXnHehndob9t1/EPeTyJhaSuyU5ogSRGav8eGK1oBI+hIS3HYjkZr
3xPaYiIgu18qm9Q5YKK5Mamp0Psctlk2k+CSPrQj2wBREdT6nnI8cKO8/eC+xlFsbujBu0tRn2Bv
aNaVup9ftCJvz7znxkEW8sxR6ik32pYYmgquMt/Bjz4tHBxFRjVnWbWzg9FtGz38pFR3M1qzs8kK
+7mhJxlTTKJN7HdhPJKjfYFRCIyCWTA4xlDH9pB4T9RPmbMupX3VzNk14J43JYP+OPfZY+dbXw5P
0v04czpqUkm9QthvTmZVJ5QU7mfvwTE0KVuS36+fJ5K/X1LWxrInLOcrtrEQFIxJDvR9/PohnJUJ
zCwl4qhkmPzU5oABeNKaLGE0jw+tZS10H8MEuzEDiHHv9e6cc/hHH+tWk3coCbw8wNjyACE4nmBd
qZNgIByxwpvmVbhilt0ZQc1mXHKKNnOarIVSSWav8FBdUF5Exlgaa42kpFbp20vV7HRYQYxCKykZ
Wvvhif+Hf8Se9MtO7Qe3EDw8wjw7E48rz7PHy5Vmzq+klEN7QICI480HvREEkDG9ajoveQB6w7Se
O15JROUVBVR7nQXKBsVrNAQbVmOIjz3FKS+3vIPtcRJOe/sbMNDp8ViI4Rjo9mcaglDhFz6uconp
ODVukggXOcjYdle0wVlaWu2RFAW7oPSrs/QY/7URcdCGoz5sf2rRidsio9T3UdF/EhPiNz4B1BNN
zX3rrlrFeg5OTNHtTYBa8sDdhQEiQdbLaLsvueX2Vyox2C0TfI1TgNCHzJR4jgRUJBYpxrbzhv7U
gNZlcgEJD07JJ6Ls6H4wTMZwyZhj4Zl/likOdlvNzj4ou3zD7vYj8SB+jKFXbv1ppiJaDGL87fWB
fuTZB/Pd9yjPmO1w7lqGUaZVxBZ4ipuqCwFtOXluk3osS0RbzY2rqj5OFseFr5SPhB2D1KoBeplZ
eaYoFFvRIvYlfK13Ft3iDaKyU6+9guVXaWdkCqy5NN6FX3cXkOVEdHnhsYcIgukYlkV3HZRckYIo
LDJA7em5M9x059Qz7fak4qOVyvodMEp4EaND2EplLFty/yvtLNq/UWb055Yx9P0ywZnx8mBsYO6Y
449w8oY7287c5ZZMNmgwIJjiwBSUZVqkHElUMvL3KwcsQJSZT1tp51R98mWW+1zaJIbMxLi18s7T
scfL4MhW/mlOvR+cELzHNkkFDbpZHfkczDsiVViro/B5BAFMLqKxH1OTXVWfOZeQcOB7PeFSgwUS
xlZgs5GpuKTTPLc51FxXaOs3rdLZFWcINe1TvxNxV+T+cHYbnj8bX4GiOKTJOK1DIraPI7MwzjQ1
+6K1+czxbhTSixEzds+ddNurtg1DVl9ooei3mMz4Zlkk8cxz4c0XpLhuwQibT5o/wN+GCCpfhlJV
RJ6glSJZXPNSaQNW0VlpRQG/PdAW5KgOY/s/2TuTprqVdF3/lzNXhbpMSYMzuKtjAQZjjNm2Jwps
jHoppVT/68+T4Koyy/viW3d8IqoJb7xRk6nML9/vbWqczpRSRMUA8KDoGhIqpmWCZe72FYZ1vamE
WGW+VDj4ffW7FMJCMeT9UYV4j7b4NlC0hjAgNokF8xsF5vxRDKoHfLILJTccw0JGworuMT+l/5km
OYq9BEbrDkxtuV2KEcqJ4ePh+YvhGQU9B+8ZV4QtJWildqOnnibKa4z62g8LRjnoIKV9oXAI2wk1
TGcQTdsPczK6f+U5FTjiJhbstRPOjW4bB7o3Jha32LOwn7KWNTe4741/WX42XHhpCy5T4ZRxRQRY
/1ehLPvaJj/qzFVkEnJ41d4HLcLgFl9Jji8drdVLCNjut6XEP6nX4fjRdT3A0BnueIbmjGV1U4mw
hn2maZVmQuOiEkw+OxbknBwPJyhm+TUIf89+EnUw33PHxZ2nl5NgpKt8H/ddkkOz0TeQhFBiyUW5
ew8Y6s5eg+Qi91kqMftfnkrE6F9istcSdoqeFjMAE8ZuEf4TSZ61fw1S4OJHM3EHn4fNjCm147CT
7e0ED2plTaG9ARq97OI5OB8nu98rLYt3yqlJICoCx37XrM30CdokCUiI9aodglF/K/HjZjnprQ9k
JqlrsUzhsUqdZK/HVZ1Nmsx3GpzMEqub+quwrLzPoLcWm9ik7mzqu3dd0+Lp1FP9A2cGoDRWeruk
+QgXMxkB7ZuctFBdXQ3YW1mj4+xZnOKjTEUPKWl1cATj00AtkZJ17p03qRPe1LOc4bSK8UJawTpt
ZFzucCZEHkjFuAVv7i40pG7sboLiHXSKbzB6HHz5FvuQh8tDslTp1vUxb4/DHFjRiSuwsm65tzKy
kIPOSffKXb29xUQ/S0elt2O3uOcFbq6gs0UNWTYK113qzc4OXkEA8byhlrXX7ktW+suWo8J6xKRa
IunEO+YmDBpwYBxNy10t3LG8nUWaQRVjs8kFNmbgWWPxzsJNYBK0b8BYyZ5cmvTgFJgcRM16DUeH
f27HHzTt3/dTj2jBHYv7SLufvYTFWlj1PvM9olyJZ47qDjlCQsNjmtJkpy3YV3VgNQfXKbD88qsz
P8lv1xA9X+MLscXEbEUhu77HMx/74Lz9S+k2v5HJcIwt90hh1Z+NiGa/WjNtENezPns2ilt7pUKe
Wys7U+j4NqTTPlRRDtt2aD8gVsPJwG5CtnbHHATpiL9H17RsY9tNz9vadnGlth5hAw9XjVvDVGL9
3xBDBq0fesxnBLbDJqnmd6NS83lXtv+raft/MkPwJIkSbxGU/sr0dyLSslf5rT//rZ+t61D+I7Rh
GxHnw2L43Gn+l67N/QdtG0l7zgdYg6v0iyNC8A+UaxgUOPzEDeh4/6t17bt0tT2crYT0XWwt/zN1
myFg/lvb5ofkJAQkJbiw6MgxwOH/dd/apV1QAOrLy2dn8a5y5hvhEJ4BKxyHb/znBXzUfzG4floy
/Ooz8HcXpKlmw4hESSef801+yUzBxh+8UVXi0oOBtaN1BbU7IrVUlmF7TBbtXL99PWgGvz0gOTm8
L7ow0ANOKFiIG1YdofW+DJpUPpDI4lzjJeXcaZNQ+/alXts3PL9LhpqxBr+3A9uQFH7lACCUTpOh
cPxLRE/YtoMYHUW/ZiDpbkLeESXYfVDkznVn8iDfvvTfPCUzSTAbKF5h5Z8MI7EaI0Z/nX+p3RxN
cKigZSFMZuMbkz+GoDiQ9E7fKTMQbBCOTijpRr9+0Bk5QxXMmX85NZhYcCyj5QKmZZOAMvYBUWq1
l6v0Al9WfOSxwBr1Z99pMGJHMW1tbbeO/hCK9PvjE8QYSgkHJJAEcpxYVxDtTZcZE9nLcPJ53Ijk
qTOyHvif/79rQZrG2oQpzMQ5mVBJ7tlUGIt/6cEzvR7wgn4M+mrG/clVX94eVfMeX3+c0ibXhm0l
sEVonwbAZL3qLNkM/iXylSfOEdF+cCtr+/ZF/u7dsQg5UcTFWKVOBtMeqZogcfmXaOBx+YNVCFAs
cQ5yVuDeF2r//9Vl5Nnj/PSR8Kp1CBPBVNvYubz6RqArOuNqOd4lTC0CaT3swy45ioGQYruvvoRt
IR58E2PnmcSiJcW9KRlj7/ztZ/6bGSxJbsKlxnyqhun++jZiWkZxLAv/EgGre+EVtYNiN47Cd8rS
zNA2AvguCpfSYFkHIOznj1cojdvXnzOd/m4EDGmfrZqRprHy+maKEvVHRRfqUo/xfGvbWHA8J9f4
aC72bz/4312KEBeI/QFbi3s6owh565ouaL3LDF3n7Uu0K8RslvpQMhJvX+z1Us/yTW8zsgPkcy6X
+236KggWZdsq64JSEtWuhQXCl9oryQaaQuJ9OXP9KeHReb0Em0uCCcHpJZ7JDLDZUX9dglWx+q4k
9vzChgNxxsmLUB5yqhHLTOSfZJpYETKkV0KywxwYDMYlVtGkJAYYUE67MJMtzhdsf88rSA/8qpkA
pAxj+2mthCZz4v/DSxLPW+y/PwnBxg8TOWAiEnsGL/mUJEy1neNc7vlEZNkVhSIEiCaT1gGUoxgA
ueH8J5jP0X+grZ2rRe4dftmHrrNAqBbiOvUmrmLW3lgQkbt6Vf84IwKjqk05DW5cUtTTHR0Ch36g
M+F64CSR/4DBFonfkjg3ErP6xw5WG9QK/r2dxsPtfHKJ3+7HoLkME9+76HJe4LMW+wbCF7ljUPKi
e1gGJJinUdw6R0cLY6gQpN20q6IUrLDsAK03cGs8eYbqgGuEvGmpUzQNraGLQRsCeYAo4VxDdTC6
bt9RXxYafOuZFQNYXEwmrxpvQLQdS+eQnlKUaf9Ig7z9Eqga/lnlZMutE1K1oFi3iC9WRZJ9dZaI
ISP5VxpREzY89/hDMPf6Qj4Umctsfw5WWRCIPeLUYXbocRQPCDLc72qN3ePYBu1tJ/vqTEwBSGmW
+NCDdQSAPEV0tgF5HOfO8rAh8+cwfOfHBcr62eeNxll8v/gI1mLPoxmkOXxajevc9avL+yGKObjV
Olnv3ZEUAxX5jBNihAjKb6cfiypxQau8HmGsRkC8DZcuuh8wFDNx0zg3RzEKDLz3SXp5zlT3Bxto
7nmXAyEND5xSSzTzFW6uRwBrYI4lADVFtYtd2qaqUQhe0DvrjlYekKzeVuSX5S4hP80i531pWyZO
GxYhPtJQS3aFZxORDmBEfHZOi3k7NiGK1NGOA3mhzHpJsHcL88AfSZZzZwQ7W08EBd2Dnn1REjRR
MoMTwsyf4+BSqwLgXUTVh9u4CUmkCRaf/QZ7YRJtnNpjLo85eIi28aoFtB2IM7TQ2ijHOLf0fUBo
0FKyL5N9LGA6Ky9ZkSSWuHo4GZlDY9OKB5nCMqdbaPJxxeJ0HxNvdY8rPTRsNYni+VqPY30XAmVd
gX+Uu5a+BVxkC9rLAQfB7iIrm/E8we2F31KSbkz2BPC7rWFwl+Vq2OfSGE8FIl+uySy1gbJSMDcM
J/F7FRoOgLD87VKvy12BRGCPKZNSF4UNglMzJ0GvbV1/6JUGGcrjoYKQ1vVPoU/mk3BJDY6koG+z
zDlwIvIchRcr3rP7ycaWbNOb1GNZFp0+aLHI7/Ma0GI1mcmNtkk6sEHYYf8NaLWd53jlZmiuo3yE
6lGvOv2aeBZd7ga5D4RTzIVJK750cErBnV9P8ovKkCQsNeQRmUzNhedXMBXmyV+/1mVb7GGdrlta
awxjCOhKUsFUf8WCMOjpGJj0JbsLzkwxqjfB3BqPg66y9iQsgFBTvODj52JVnK6kU9O+ux0KbaFD
bNV5TvDcYRHD8gOwcYIum1kflqipPmfF6G+R4IDR10Rn5y3UO3Dfh6D3+T4IgN/FLgjFMHbOoSIn
OwfTvfbn1Gb5hzUIoxFuN9BDQHpzvy3aCIuPDVH2YdKYkVfTOyrd8Oh6Jo27zsZp4z9ndMMGind4
7Kbn4Kl6S8Mt3a0m1ts1Ad9AbICSY60PJE9ARknt74S0NJ+jMsMiM3JwxLJo2SG2tM+iuK8+sCuR
H064VvpO+i36rMRmRIPEzd8BXKKS7gf4+rpnUluSiuzhOSTVcnM+CW0S5PcEC0BPk89Zxa43EwfG
ats/Jp3NgtSskXO3EN2FMrsfo/sObkuyD4dZ2PsiQ/GAVLO1x00V4HG0dXH1Bx7DXw6/ZWsbLGV3
7HXEfhwOguY+Lc0GJyMTe2UTTAPLNoPtQJOkoTADbruxZs5RGqIPEvhxde5G5fPpD0jVjjRQCd8V
TqG+KMW03TbBSNAbGokSaW+bUM+lg4nobtyGbz7VqvoqcuzhnhY1+vAhgz6Ghd9jn577048qnPDX
EoUl/kKFAbsrjfSxbJYEqcicZAPmw3n6TY/9Q65IcRF+liB4W1g+PgNmEhqWrarxjkiDw+sRnHkr
gSf36TS10H/lildvrT6t6NEDzFj86dMouupWJuqJOIHPM3Tv9wV+Y0fWVZOSG3XD3h+U+5jgPPq4
Ztn0MRkCRo4vPt+3pKFGGz8JgLHHNCvwKSh1cCFx18WufQKU3GrJOk5whE6mYx/N9qXfNstVi5jt
Vq5zhoSngnmHRiTO8i3FToQrPnb+e/TmtHO7zn+/Zmv5vqVbfltlYYsviKO/gw6VkFpW71sTyfGy
lwp+nIjdDLpuiHF6ge56Mw0Y02yqtmS5iGJBHyz0L0gZ+BaDd36c+qTA8AJHLcwrxddikkWy7co0
Yq+sQYrbxUsglS8ZynXhXVjRFMGgGhP9QJdEXVaBR8BuJiDASdsijhmf7I4m6ZIdLIpZoEvHdTE3
wHJlhl5We3cSMgMeM94KiyiN39nLsH7oU0hHEXYDXzDBbIe9rbWfXZC4NYtt2NjQb8MYguG1nO1J
nUXpoOHR1da7PFibT/i0QGaxigEKrGsFdnEcmDzXSPnUkzO2+mpQajyb2Qgv61xXdL+jlMYolDjv
nNw8mm9+jJ2yorKwaJwG44fEHUkUq/MY6zfNkvelmHtMb/A/I4rBZRmFH4Znd6sw29q5sOLibYk5
+1UfLPCbFyStIR4aAabArL4/GlcO8SEi2u+QqMQ/h6oAeF3K9aiHILsllK39NDiLvg9JStuP81ps
ASjxK8Mklf5MmhqOdR7sPEUuCf0rbABsaDFESBi9UWzhJ7fzeVU3I27VZ3VJlMRW4D7+Hqek+ZPd
TdaVyHovwWGi9Q6h5WEwUataHGCjCWhsboZcbGDuPsVlOv+loGJ+J+ggeJxkL7ODjTmk3mq8unA7
b0oSNWIiGZ/Wfm2zXZdi/nKEO/UkUjgzOq/Q06zYOl9400wvpGlqqP3kVywbPyDavmB3fm+VE7QV
W8Y9lBpq9mRdIBjaNHJQNwx+H14WSKnw4g/Gz/iUGZuiZM3f2/CZ7U2s6vJ9DUrcb2oyij6klseo
lQBI8DfURCLH/QyZHLrB86Hmf8Xpd4v68d//9fBYZfWOgemy7/2vghzHNkjHv5C+3xLa/k/5oAuw
wBdg9fzxv//r5d/4CYOizcHj1aV9gNm27QMa/VPBQwsQ0SUYOHASScrPGs6fAp7A+YfHJo3nsB8K
DwiV49xPobrgR0iC+KnngcGQCv+fCHiM7PRXpIXbcVyH5hd4Fs+JPPT1uTEMxqWqBtv/kRKunT+V
hNp4Nh0Bl4yWXd9jNXmflwn+TnrxSlZxvQjxnYRXVb9D2tK0ODVbPl6HBRbbtCjqKLbjFJZOkc6f
Oruy8mXb+UquEos/2nEWTNWxNY6z5bDAJ8/ygRRLtPSKzyqxWY8/pf1AwGGZDwknCJ8DjUtc5ABM
dOZp+B5iM2e5iLotXEMrjA81EUXQk2FZxKxevwzkzctR9FfI9hS04WAaeYaqwH8F0qfTtwMZzWl6
vYofSk9jVEKQCdISBbfvecVVlIiIS85OVldPLbY3yx0Ob/Tvtm46dDxP7UzJ/OntW3INJvLvQzME
0SCIsBL2RSiAM6JTwBPzT7RUpBo8OqUtiivEFUlxsfoD1eFZaskMkXcVZClJWUWqQjT++awK08XH
OvehgdfZtptgYNO+KO1R28R5xAkK/rWcGYp9z8l2vU87GVvzXq5FK6/XtQAr31eRj8XJhjbhAH/7
7Yc6gfuALcwcJNbbxpqEtoD7ehLGKXk0FnXSD3tCRvFR4Mzf3FZl3Kw3b1/IiNF+eXlcCKtfH22c
cEJeXngCOMFsaaOVQvIRcb1LyiA5e4VPDobNFz57Qe6/xwBSsIIvUpRWT5pVEoy3RSbq/OntOznB
o8ydiNClAyaAbcBsTsBHx8NuLJpz+TiiuJDXAjJ7T2O9shBRXCRaQlX8T18yAAzwlwC/xgMDxdHr
l2yR6ROwe5EDMrSYnOzaRVkjJPxwjUmyePvpzKrx+j2zcPkOOnNWPmysTwYUikVZqEy4j7OTQM7/
4RK3kcKyUvj8XiQcVXnF5SKH4U8w328zyaDF0vwH7QyL7gm86eFM00V5ob/PBP7QFcULIhxvY9iq
vN23n/HEUttnCAnIpBGFYp4ZFZ2ilySeOAXKnepRw6atgiNcuvpT6fasUds+gMyg3s/RGttoq7Ou
lvZejGmx3uc6UKjAcXyA7buxYVFjoJ9LOmHoEGocDosx6cLlOEy+T7jh2zf928BgdG2MJmldOPbv
XS8nKhBvkS30vcYMkbvorKjIn0bsJcTnBqM9GtQxcrk+/tPL+n1gjCUAQfW244KKni5bseXYuDUJ
69sqLIeTNLboGVVVEOLnaOPQDA+khIXkF8HDkpYJKU9t13URoVDW7I53WQUrHgF7OK/9twRaa3Tw
cNtaLkW1+Cjp//CWwtPPkxsMxPNnghYmdE7HViST6qqha76lYUYzaAMfoF9vtJw7JtW6AOyMRCkB
Ol1bXpzxNena99kMagknGSZr4SfLdyZglT9J+JH8hiz2CzgIo+M3+dPLAuzHitVFzEMiP2uMdmNg
pioomKkjh25Gp+56yTZc0zpgRNIqNku0BYeEC7rLXIYfYpwd5y/rYkqIDWxGhBw7N889Fnl7BdTN
D67fwsbYtJgZgyZJP69+yGlwIO15sCPXGz7/SHyuMzRw9x0sC+7RUXlUk1aDM+dnWiMqh2Yj53K9
X4kRHu/GrpXjrc75J9MmrXNWkE1KxjNjhg5+4tLUwJwBt7mnLD70GIo+D9OgSYWyuaS1rMVGT7nL
35QOUGmKDCTQlTwTxMr3H3ooXGxmC9HXLMG6w91l2edJxKUteGn89RXWClezElSc115UZO0XMsBw
+oqB47Kr0q/D5WxyCGm4REK3DBfDPJD2uiV1yKx8aO+d5TIcITIXaB96s2e2IWBKd1Rh22vYG0gO
YMX9fACk8ymPih15ZLyxIYzxQoVdM/30nJhFrKwC26r2+EhI/i8LFMYqW03QSffP39GqFvDYy2KR
kQrphg0sLy9dBe9g8DIovsdZgSlf4FnNMyUvb9UHZOLNCbwV+AsTwSLFRY21vFVunTQyV/SsgKpt
UbHktagl4Ey9M+FtTJcG/8f8ySuamkmTxzKvbtE14whDvKFnposSuHHVqLAi8I9d4qLmXMByIaE9
gaQ5cXDok5629YVF/Ofyva1mpLzkw4BTllvBwujEH8OSvjAxHMEQltM5krsRugyuy6Z2yzFz4GcL
tBvzEHlkMs5ajwgT7P+szox74I6sAvsOfz8epqE1xZ10XuvzpyTktDZeRHokemDXLI3PpzDkHpbN
jHwfsHd1btNzS0j9zIWmITf34kep58stcno+wYW+GjPFW6X0j6PEgZ6wa+ADU7fFo11k15r2tsC5
jbQaUtuwb+S2ch9D+hKLddJvnoYZI+t4s0LP4TeVlID+Me+hIQYH6NJmiprSerxTYc3/cvIt+YCD
vGdtoHRcqTIwbOA7X7rFhJGsKVSeh7z1OvNJE2fML+1s32EkhKZuNJZkjjfeBQjbeQucCZVejqQ2
cLS8wlTS4Re2Hc6OsNWpxcyshsbZYWZZRKsjjqgoxNztcvsuwsAuGne4tARmZUrLlHwHMIqDQAKn
vEOPwYePA15qUuWT0VbrjViWmekfajS0yBZQEC01hQLd7mspsJfoUOj0ZWtvZZx72fuGyHWABGp1
M8JAiAuCagRoGjekTNMVB0Dt2r7R27nU2poui1gH3CNtT8am9UPE8A81KaU8TB3nS9J8pP8U+/U1
DtLRTBaSnfmomFiIWW72HOHzpYUGhuoRHh51+zxuYhfd8DH2cuIFSW0vWGbld2SIFibCLLYLzxzh
X4Ul8KZL5zRFkNCkgxNc9zPBKEweZJBmJsI7bEliJiuYP+HcqJlDsZeRjnAJ423lZ607Dh2+rMJj
qdRtzVvaVQXjUW9m23IGAmwmicfqIUeuwyjVDjSWdI+xysTvilrbrIKAphEz186QsY0Hu1dwoFHf
6Jaf9YRgsC4VNp4gH8hiNRVhChDL8qT8WfL++tRidRh5i3wLcDE1E2psOw99IKPfLuIyxBvYP4ZY
1XLj6WwNXNp3ADvVgeWS7WhcFO7Juwpohy8v9EuzyeIHhaXjZgawa0BFw25hfVjC1PLx11w6BXSy
VMI/qraveaSwoZm6QUdvSizD3lu+V2HLaeTnOYRV37ycCROaJjpDUxK20T5J88mzzod8XRGZ4HaU
7Np4qmMIa0jEPsbtzMMjYcCIdz8udJ/UIchhKhIkXKUBH3Y+rJTTxzAbzBv8Oa2rbDI/W/zGY+Ku
UMO4c9lYZrnXVsim5ZCIwzv2gi7qSIheyoS4ncBKMr5cDCXIYUAq6QRw1jOWXRBCbIstemjOIr/i
klZ2H+1qLu8i142g4HYdDaILWaMxOMhmHNR3VbHHXHa4TyMu4U69bVPjpvkVm1BQ1oKshPLRz8u1
u60MOfphwm10er9G8O02SFPoDELBnxSCoryOSMFsfc/XeL1MAnv7roVZjQy7sivnnVeyrWJ126P5
aRmjjkV+Dts1ZxceSe+AG4tbJiX92k1LCd60lC6mYp219F8IGxz8j7LsF5/QhtYvjJdB6S4x/m4R
zx8zT+OkxxyAnazcBms5resuysrV7g4xHk3N5czHMcBSLq4m23bUYYyChIBFCrT1LoF4SaBbIHsU
G8syhBvP711i9pCgIzuVSa8j0w40/huYjpO1IMrkGLhev2sbe1ovsSey7TNnwgDpECui4ZG10d2C
9x57wrpRhHb5n4haQep0ZqtgIYQpaux5vsPLDeW0RR/IuvUtX6/3fc2sRusmZfdpDaABIYXoZdAp
wrFEsgK0jYGSu4gE+eIszvp8PqxwYdH6R0Xj4aSJTbHGnMGp8rB+TIlWGOcdxOKl/UEegDcgiQlU
E2xcvOp6+6yP61aEu6GwBckmcWUV8hqzcsy1sVxQlLXpjzTEdAOdaxMWmI7vHIFmV9JJ7j0rue5c
Hia/+Vl920sZS+d2wpGC3sGEQJhtSVVepcQnqKxK+TsVT108Uk9hClUQbxEIqrHYnvhgOlx/mP+1
1eVUUJ03j2ZbiVhI+LhbUsDYa9nA+RxSX5oVrsIRjKUks5bYiQ/5Uk4JGmxPqym8XNvEoiQlkgrd
9JVIq5xdhu5j4q5nNFf5nbSAGlP9SZKZWVMCHEi42wWxfRmdDW2Vyc+CPBpuxVFWUERnidWDNaih
FSyTQmsq+7CweEtnviuogieb2s3aomEhpxJKTmY2jdiaYljKXqVp6YxOLVcP20G3pCSqXc7Z1nk1
VDYPSl0SgjcJUXVmQaxKQuYOU+j5lCbI13tekKoDs3PSgJ250y5JA65N7ELQrB9HX8AY2OI/P/PL
7LyJ+Za0aHD0OtNRbtbJwg+w89u6uRNxR3WsSO16iLrI1KtRPLLauP3QyW80WermgBtwUL9Lmnxk
W+wV/GfvolaBKVmI2jbvqG9q2TtPg6WXItpNpTNi/Mx+CG4AuQzXGHi9did4/azh5PHsyTwB7pG6
MrvUzx0MhhnvsSCyjxVNRpO5e8eLLV4kaHtO0OOSIXx9KgeLF8syk5s7GLSFQPz4zzeByy/CwkF5
KxVpUBNVc9dUvUSvWhCrEpaYlpRmKmYQizizVHMsPpedw828DCMbpuPcc/wb+ruwjWeeGKt7hzEa
aGzBQa+TYkQUv8KWi6MvY0EPuTimSibVdA5jUo53K+xJnspZlQGfuo5EzPRc2bUpKuw+zyjBJ3cx
B/lQtkyWCrzOmbfZROeVgG/y3iicXdLpWAEb1XXiiMZGj+ENYhKsdXH7CmzuB0Gm+Q5w27d51LGg
yLzDpdh8Im1FoND1WpN6oPcxUVQUak7J0ThrHTPBvJiUKPesdQP6cCbF0eyu6TgmbJrobihUt56n
qAKl15l6s5dmPsZlnlNZ49fPUTteg5o/8M/N3zZBBevNVIYB26WDFpw9LE3RpwGoyiExxbynzN2+
fB5FDy/8rhymhkGF3OP11Ttv9sbk64gXZwbrEiuhgK+6ZS6U2wzLBr4zv/PN3C1rN6qvqslJxn6X
lDp00Dr0mGhS1E7NwtgO1lhxrXrteARbjZkBKxxTWkdjw5GPVkXWPYwdxBaMYQr0HCwuWJt67/zJ
6QnJjontyZ8q2zWHQLqSnNjoopoB0X5EecnBk3HuF7Eul96ETPQShtAy05tyvbZ4GFNn5qXEL5WP
TmxM5Pe6CTueNsMmnsLg54k4xLGYwmBOEpvTF8p74lIPCWeWbo+lkjV/xxYFXx/MMW2bYAcIWeEO
D7hEW0cYft5wh2jSGywiIh3ev5VG5tAdSOQ2JtoBGylINFFnCvmEHup4F+s4YdT6CkCXhmZorfAd
OvxyqFEi0az3vHWz4q5Oy5n3vKWTRgI75wemkxRcHmgvXs1SqViT5VEFYu7Jq8KNhIoGGk/KUaXA
i+P7y6dXj6UprUqrMk4OSwvvtN3146jNxKgngx/RZF/MlMQebCI83J/nuuWFrObELSKr50WSH2Y+
cU7LibrCAdqneF2mPDmLsfAYPkhyefU5nXKSkAll4EzBxobDB1EYc48e8ADXouHXRD6Gz9FZ3tam
EnVrl1UcZsjzqXEucHaGqQ/LgkWKgn+QZCVOrM57ZBvmFPhysCjj1dx0syKrxRuhlQvcoz5cOfH6
Y5gz0Tkk2cz+CbNphjRzBnPrQz2zE+7ndIj7fm/NKOyuAgU4wl9EwbXewNsyC1bPMFoIhAqN+yAB
I5le6QykXl08eA3OBNF+eVk5Iiy1eIfEgJlZ+TZq9DeYUQgmGHk0dMgAPAVYw7mBcBWV07c57s05
07g3pGJHonZL4KMeOp73D5c8RdWAqUKOp76B89yQwuk1pruoug7tXvbfhMTR8al8mRoljphsXW8/
3e+XIoOQGtfEBwKen2bBuERmrSPoxDc62WZ9aqTvjRSFLNasXW9f6xkN/BU/doCOAwcifAA9//eu
lLaxvJ/Kwvs2e9XAQWZIK5eZKHo/5TNMYeuzF5LJzKIx1L7QgChjSWzSFqYI525QCNPZiDjymrXn
ZWX+2fuou8QcEbCP0+wJCNIn/vT27f/2qjxgYQpbxyaxwHFt8/NfmP5zh4dmMgXioc8w40Hcbnfm
WMjmyhHq7Uv9Nuc8gOGIVhCdIEQTp3g3ZRR28BRQD1EaEnBzjJcwn+6dFRYJiVBxMv1xyp22UIia
doyxNUxLEPbfCMRdq70wAb9/UH5q1qh+5mO7GTJW9tvERUyx7OKIep9iYuHPPzADsrv3rHaV+AOX
+fQ10zUVwvQyaJPi5n06IycUaOMUJd5XMAmOjij8QanCGs5p+ocBPX3LLkIRnhb3DK4GOHbSJMWB
qcXQN3e+DnUTFFcEdZijeZZzUjuOqeGZ/qHxiD/jq/6JK2iDhTDgPUGHD/jo9Qzq83BlMVm6r11N
nyjdd15sljkWxYVxjbu2nMmyzZIFlkpQIJ9c9m/Pq2fJxq9fIKUWRFYbziJmwjz66cqCmUrpqKD+
2qb2ktR7ellrsQf1SKP8OV9pvRmJNGDPkz7Kbux8XkBxC+EHx4tKIj5Lz6eXl1PlcFXAq4S18BU3
qHw4Laz4LLIl6GJqQr0Lvd4KyVtyip7VOpiE2SzHZSBJbpfGNh/+Bi9Mg7/2wQB45EzdjL0aibx1
Tkwa5Nb+PKO1jOCuKSxTW+kRltaytTo34BSjoXUyZlJl1DaB9swWj8BVcVvBC0CvKe1ZNSG/m6Ip
D/vnis8l/k0Zb2Djnm1DXuL9h0negUy64wztCbu2Alj27df/24RDykFOrIDmBP3ut6k9cLJIEQou
X/CU9ahZE9WbI1C09qYC+AlZv31J0xl7NeAstdFzjwZtUvibYT2NsqVvdTh9iRJpMEYCUGVxhbLL
LaxrW+OqBLepxKFMHWaIQwwELGxzN2/fxumTQwSHO4+VaMRj03g/6VLWsq0nxjL9UjTAnxdZhWnP
J7eY3O6dq/s/SKROVxDCL0TggRRJxGaoTU4mOaLMhOgtrb+OrcrXe5EHZlrA9zWV1dvP5Z580vx2
3E18ZFIBnTfPs08eLJlmu8Sux/1U6x7xcwx82WNgAYzKSTfLJ3aHDQ3viv8LAGyYl7PwonsOa6Ij
Mx1YFwiGI4/p36vJK6lDnZX8njs7SzihpAGLwHfI5KmBtWbLwABhT9hiej6G0sDEZJjwt0ckKDyc
VQj2IlyFTacIvxizXnMgKOb2HClztpQHWKqJf/X2Szh537yDiHXF5jv1A6KQT9+BgKYfVXKYPw1V
bnbmuKFVgSHW1HByfvtSJ9l1jCYLmEBhwJrAtvibIAKlPJiq48d3od88X2sQQKfF2JpSf2CpZwl6
6b2XkHR4C/iPGZT055+6ER+ZjAOCzcsVfmDwTM6CipXOrXQMomAV+WCt7zSfKv61maqKCc9xEqi8
PZY3HI+zlUVtPPxs/NEtMk0kq8xdvp01xMF7PIxNZQZ8FTlXsZ6748ELNAFvzmC8lkjNSOYOVcu0
wcvCjDsUJgMs/2yh8UUyd3N6Hux7cQzKAQ/eQa/e/GG/DV8PXxAEPp18G2VkJNgLxenwtTzBGNoq
/l6OXvA57yCiH1zao0eJ+7cPxp/2B7j30eWCc1i8U35cHyu3KO+JfYKBW4dDTdM08TaRtYR6I9O+
/RRzftWQcfWYbkmqc4+YJ36oaLV9N8xa9AmdhZUbvRz5fhRxc5namb5iR0qNCW06FjuLwJ6/VvrI
4wU5FrkgIy+y/R2oId6kq9VzOChnIn4IQb/x2ZWKg19a3lWwdCPmKUu7pyde3hNO5V+UxO3Q/FE9
cF5TTLTweqf8CmtCXKJEgYY/rK3tQEPsgjuX/flBpdgEbuJOpkAYidZnGJXUd1PgDfcZXt/woGzL
J2QC3O5LMaC5IMKp+yh9rSmL4uGYz0N+oE2wqG1Nv2jezlMEExarv/ECPuW+nyJY2WGa538NiABB
zeOhwCGha+5WjD52lJ8WbGDL8rdY8H/w+8X+5i69/grl2v+UDmLYprOsLotAZ3vsBrI/SXhe7RlM
CNrKLGaCUsFodU/pNA3wT9DisvTIeM03kYtGYy/LpsefoLPlp7e/6Ncb1MvFAohyZpunhjutSOLV
p7TrovoRCWoFR2i275wafHVTVcXV6HvGICJpqg+0CDFDePvav83858eEq0PLhkX8lAc2CB0RPN5V
jy2WlWqDlAs5RuXhQPCHbeL5N/17G35+SlR58HPIa/8f9s5kOW5r27a/cuP1odiosRuvk4ksmZkk
xVodBAsRdV3j6+9AyjoWpWPruu+IE45jS2QiUe291ppzzNkZ99MyMcC/1Dq0Mm9qD/eZPQ/LBbmI
2H3cIUjsz5mWerOdSykWIjFlgZEQXt6mC00Lk2mD7AuxnnVZWZXcZwoYT9ZbfAP0FZv7NGXzojVZ
Wiy0RjWucUBm72mrO4eM9ux1p43ag4yoUxekRRNF7sf+pY6lKSAMIbXo3sTM4lR8QFtRyfENnk/D
KKGt1qpvimeBRHg5cf1+sxf6SYTHKZm3AWyDOC9YJ7WftwSqYteD4YzTm9HOJx/6QLDR8yjZDtPw
nMFLeNIVObit5jP0KDGObo2MPGf3728Bcz7zH66MPYs1DfQguCJYxn8qAsgwSxkfBPab3zI4oJ0G
Z3BwgJm6NVMSUu6MdNjaaQO/M1SKlGlPnm5z+lbHrphjUxPbVy4ncpS3kMponFWe/JJC/DCXVawc
wzGzD6NOaK+e6rf0QJPLXOGiAa0AgLKcmoGxS5TX3tIuJOgRjeJ7DULkfbSikBiaItzgQDG3IaTv
S7hORODkXt3CJAnaOxyK8bWSOSwQ1qD2ax1yMQQY9O63fSIJ0whKwRcAaiXhgfqMAOyojBiEsCbe
GKbiHMJgNB5UutregqEDeKS/P7kfZUlcYs6tQXcBvzrVrP2zFbelJcx1t723MjTMk1Lq0X0RwsF1
YxgQJ7WnlvjNJ6ofha/nj2RvQIlDdhMSPGN+3fxQpKtCS6qUpfMrHh5jT9uMTCGvHZULGpVwuoDD
8qY3/eqtwPZ8DwSrOYREkFwrndTXv/n2v95aM/8D4BoMeJS4P4sBqz41a8fPMjJhGTBQt+feF+K0
g86FkWouShDNdDjSHKtYY9IrdKPAMrcBcliXPomUSwaeaQCkz7Ifw4b0TFq/tNAzpQ6OQOvqbanr
w8ki9nznm7ZvLDDeaFCQ8XmBACpE2kKxcfKlk05msVE4LesobpSjtFSi22llKIeze3HEDpUBIyFi
xe9ZvZeQdOJDypiXHaWO4x6sTpIhKQHzuOoYet6bHaUpe5H6ptGAGQdpogPxsJHLcCcyLlpadP2u
dBlmjFxR1AGAHJgrNRZZw8sa7cOxL2SNVyGEvbbk/OXqbrZ5VRth+doDoMfwsc2gbRshtmq8ChGA
0b+/Or++f2yDOgHFNYI5rs/Pr2RdYxIaD3381bHoD+BklNELKo+RqSGXjJrKfpvqmZWbKS9jF/Ww
7K2uSH93GP/lhgURwbZZR7lq0Bv4eMOilKrTGsffVy+1xtY9XxBragMCdxOrwT7byVuAdO0ad5u3
Kkj5egqcqiu4T/Ap/eac/JcHFrwXvWVeHWgtf1bsTmnbdzmpX199W1g3paXWn7UEjplNY/eCdbE9
wVJv9gVQgl0y6OqxyWwWMpK5hqvQDhwEyVnfAclr9XeU86W5cMowvvnNUf6yZbAt9K4mjziaaYrK
n05Zl8JnkqXRfqXrXfp37CzMGpoyhtC2hlSoWV3MTKmeLFISKjN/DyZhY1UDDNxvdDuv702Z+Adh
9/GdRnIwExJWgXUVVQmn24/sJcxN5Y/77V+fxe1vfBZAAH64vr/6LKqQB+qj0eL8I9+NFoIUdUOY
OlUKmwUgC9+NFoqqGp/YuqELhr8wk2i0P6NS4M3MP4XehGbLzKv5j9NCx2mhgRXh182iWSz3/yAR
kE3qh/2DKejSclxzUAu0CYO+9sfnNy3tuh5iqyfAukCPQ3neMwNG9mGSbXIB8tPRUrZTeMDbTayl
SSoeGnaiKtVkkda3gGCbiXweWvPaiozjquijJUmaZeHcAA5HigrnHUyp2i6LHmTymgwj7JFZJkf8
fn3PeIR6TUu7HVlZKc2xxdS0GWbYLBmjzIWnS0kmnSIjeDAa9iwonSBJ1hqPI7bQWySlBRtK61GZ
I/X6vLP9pRikK82oOETz/DulmlEXphlrt4EVTtkyxO2IyCSdnfe8iOSqp9nQu0k1+ShaEmv4PMWY
z0Wh8c6m/umOoQiY4GnBvDuhAMd8LXUAe5ts6JINWobEcU2Zhzsr9Uv7RJ55h8pyFOGmVBT8rtac
Wdic4wuVef4ZzJmGxZxuGE0VQYewDvjFGfn1wzKdsxA10wPSOecj9ueoRCqXxg3qmoXML0bCFJGp
TXQoceFHZknW4py66E05I9bKLyFOMfIZaGNUJl/UOOc1MuwtD72pJptas6qVocbdClMlGY+1Wh16
NOOkkBh2vwI7gP+bpF5zZ6HnupfROBzYl2FFo7FcNuugrkSy6LjVXYXWvriGvLzC65+lG71JPNZ8
c6BFGjX2IqyjSFmSttjZzMaNKndFS2oA2850W+Ye+Bm/a5211vf9qm+II8Bt3yHF1RrBifYLyGnz
wOXd9kLxPJmqv45NnkZi7cNqJTJjfE6hqGhrWaXmps2H4gZSUnCBJiZ5RNZrLTxBvwLItN9sky7w
hatV9iWZjRW7chYjMmyACRR0lLlp1EHtSBlJwFMDu18x7ZaXg1kWG9I7kNaUhk/oDvS5BfEjMYol
HQ+iGbTJm4iUfAeAXts1qY391rS9LzwNFZ0F9Bgv6NZxa441iWIbvym1W8gQ7a6vUnutJZRUC5l5
9Y1jdK8CdaDbjbSKPVRU8IOTMdyx19BJBPERuS59y1EPqUVLIA5M58mxdG2DWtgiV5u1VHXNjgDG
GiKN7tZeeWsiojuVdHRekib13Lb0x3vgDunWmzweQUURBEJA4EboB2XlcsyH7FSaUdRjTY6imdEW
wrSs41kC4OV3lg/Tu1dktsvA9j00ZZJChGy85HNsQKxH2VdsyC5CPOJwH9qe0S5MIxbXCHXa5Ygc
Sq7zzGB/55iIeki5cYjdMJvisko9gsgskXzN1HjclbImiQ/a4aIbRkn+XPMaobd09bEnZdIJkbkm
7C1zQ3tmavsAodZcAmGg1JKdZlexW7I/9ufEzTIoWuuqx/jt87GxabVj9W378++q+NtV0WQj+Dfu
wypGIfsxQkyV8898x7DJT5aBH8YCtsZMiSXuP8uiND5RbEjL0hig4SeTtD3+TBBD+TXjweRsMYTS
8ueyqH9iAeNvO8xov+WO/YN1EdPTx3WRNj//o51ow2AyOdK59/JDIYacUuO2bo2dmTjOEmcaqses
6TaTFwz7xC/N7QTfc1zmfT++mXltH8zYKFlSVPJQ8rwFfVoXyjMudXGMcZmh3/H0W4sHy2dFsDLX
rw37FJAT8nmEdX+LjCwBgExsVcqk40teeA5uQzvao3kmTKMuXxgcRVvMhTAnaMwPFbP7YnoVBaiT
0PNJsfCITbhh9hXvZZaQzGDrZPbqcDyHJjvmpoaQPPFSV4nSYK92db/LwhQeQKpYuqspvr1Py7Yg
xSQZLsGsJ5siceRhrP05WtEatGuERfKEAFwc1TEUR9oCEF66XC/X1CfJBr2X/6jKUJ5UJb5SB6s9
wnW6BTrMTMBCo5mVhlQWgk7wO0U0Bvh0JEFMxV20rBioXElkmXDXbVSxhjnU5DgRdWsmonjrWaPX
ekW0Jgx7Ft42j+9KI7KAmSYGfNB0iLaybsjXNfrUFfZI9q2qtQ+5E3qXTRv0100eTq/ozMbHrGr1
az/GyqSPUXWy9Gi4xiIULhkQhOvSwzIvBqt8SfV2cDEFkDbeJd3GVmO+ho8h2oizBKM8RP8yNto3
ReoLOL14FGRxQQj6zph1YmR2i0Us8sytyXmBJpXuFEfZJbEdk4ubTw8GfpVNWXbmuy+jnHz3Jrxo
LKPfWEJ6Owga6RXz8onVTYniPQNWj2wQ2qsXBeLxe38M5ZNdWumKvVCx9wqrvym6vryVnhEeJ9qu
x74W6NBb0jkfSKevD1ErkhsjN4pNSs+DzAMUrltzSGwsmXOM5jTa4dH3CT5GRUlmjlLAkqWzBaYo
a0oHjzIxShZymCvia+w9XbY5fX0yktd2GIqTZ1nJdhxa/cJiEL1JCyt8ah07fCyLQEVmV5jXKbrn
7RCMwwkFlH6h9SYBJm3uXzZGXt9GEwn3Q1onu1RpdwXsYRKBMtM5aWWhPWUMpI+lb8S7kHHHFnou
OG0ibxK6TYF5mRT9hRb0BrcjBCUFPixdheYZKQCG9XGI1ZVWePZzqUOhLod058O2WKSIx3c5wv41
fXq49Ham3etG/Dr2euEvFd/Qnmwnu807HWF9XYzwszNxDbaQmIUh8JS9qaDnYDPoiFPQ0ZNe9opV
PtdeFV3ZflyiddZ1+Rp6TrDJOn7In8LkDnh+it0Y241gTHwR+VzEXtfZPrYJPGQjSW9svW5eKLe7
ChKPeoscc8cKZu3zvtwgrUGgZ9lAFcIkiq+Z0yafTS/ZWoCQ95Y3ZTsjTnO3Lgh9bnlZPjW5JAvP
TL31CGnApeAdFh4c/c9FjcF6Gsp8qce01aZgBOdSmPEjWuvhzqb7el0AV1lyQWmMVEEMO99Siyul
GtY9qKoLwlCcaCnl2myidOPVvTiiCyLqK7nuPK97VObpcGzp6nUkfH2b4UgB3NJT42aiq171Bhy5
h9ejF4NN4EQ/rAg1axU2X7rz2Ng4HxaFmJIQevYc2DSN/iVRevFGISmXPdVo2suqGyxJbnhPJJo3
gtCdaMtABwJUJGV3B8IALHES05FO2BvzmqMrukjadLpAjF8eR5J9V6qqPEaQtpyZI6uvyHmx8Rxg
J5H4I5eJEj7ETi92CePmFfvKcqFFcf6SWAH68DyQ12bqWLu6NgdQzojQruENx65tk/RA/fNsQXba
kHXqXIl6jntDNS1OHfQMsoLTCVmzk1gr5I7yXrJqnCYjCB4qhxwDYsW+MFq3tqyI0xIgMyEGvgFJ
gj7WoY5IZSIyRB7S1qiumsgrjxFi63vFC5MTtUGxAkTir1WZQ5TXgjkCqdQfGB9pW4Ja9BWpLzlh
6ZH2FVJze+xp2j8bejkvLu1kPNISC++QynfJwgpjbI2R9DctLiEE+T7ZS6oXXKkq/c+eYnjR+eVw
I1pOfRaYkzuOTbGqB825cAwqMSYAeXCJj7nnRmNDLhWUK1zZFsG2r7ebLBya2ShS3CWttwnx+a3Q
9JMN1enGquiwABHVJKYIJWhmLEx/WM/Zvye187W9ZNjzhYzP2O1xeWKtYbkNecQvatolW7Rj2BTi
spJPsWWFbpr14jHxKm/Lmwnjb6O5o2aZV1MbKa8F3tp90TjKGjNVfYl/PtmZhuKtLcOvrxPY0XcI
l7y1KkpxE3Sh4ONsj2CCUSHZj4LhVI3lS1ZP46uYWl7/jCwmbEiD4W8GvVfdiY7vQquVCxOCMK33
rAoHGqh5j1lhtjWKkDdaKK7n6oG1P4r829ZkI7KI2jKBaaTL5rokNmebBzzSi6GwwalNdUVrz/ac
8l1WhPV2CXlzxtArh1ADR+dk6RV0rXjbmO2TWZn+gncthHWn7duXuLGeMP49C699x9Xw5OTDZ5Du
1AZTz+xPL9NdldnjCnPJrVb6xb4IbBu2UKzdxzQUX4mgHh5QkD45XWYp3Ooh9t14XyC+FO2+KOuy
azZU1OVkHdlqZb61gLoGgCvEIWesZhnAYSAY3G37oXWuyqYcsZxa3nsbjrpDzdZz4ZQRr8Na6UgR
9XJB5ia7nk0aFPkxxLyYPxW8QNl7zZaywYvXJfaxdO8oMzgPM6fLJi++UP0x20M9t5/M0Sy/0NL3
oyuPydWFHZhqddsGU+BtkikmIGk51P2EycFvzOjNCYZauTNRjpsrNei8bJErYZwjpSX8LzvHAMo8
W3dW/UCEGEGig5+4gtp/0fjGw6Bo/dYKC5t0yAaM2JwsKBOb7WQS7MPKOMBFAz4uFHKuYqBo94rd
KVv2InfZFCSrgL7vnhVEuYG+5R8GOyGTLFPHE7Vseaq4mvupoVoLwv7ZiOW4ryQ5T7WhtBs1G0hV
a+ftFqy1diFNvboIwx19QjTBo9vlXoMdC3M3hAx8BJYp8CsaRBnCDItKxd9NBrab1vO8fZVq4Z5k
j4OlJslS2GpxCDyA9qNvl19a3cK3QFTYJiy7kPQUCI6KLyiugbaRn2MU9M4DHHoNroQlpmJn29Ja
YfqtAfMTnng3Wix2ywJjPmwdiaDtDZib5TzUoqU5+9oaNgzSO6805rkecqkwTf4t4v5POG2Tae7f
FXHL5yR8z6ss/NDd/PZT37ubtDBnJDZV2ay9pPz6TxmH8PMTHUxB9DkwAsbGFH9/lHEgswUE0llB
ODdoztTZPzgyuvaJuf2MDRXfep/qP2lv/jROMwWCRXTBSG1sHdWrNrdyf6ziWOjyomzb4ZT18LC6
HmM6DZyISXxs9921pZjjPhp4P66EiBu2SkZ3R0Aor+VaZn9g2/8atvtRbHU+GlRkSBIg5LDHtjgj
Px4N81/csEFLi7/M1JMfUxIuWju3kAh07NIYUBntk003JlxUqcMgq4wqupTeVNvGkrDr7E02jbjk
dwSEoSSJeod20VE3YEG8r8ASoNz9cL2vvo2RfyTNnCecf06Xvx0xM2X0fkjSxC+6N2MeilhybE46
Q2afMJcpuesYRmPTZUvGwj8OauSGLD8kFDJkAUkq9E3aVTB6qy5v3nh/1uqSybPp1k2Yd6TCBQgI
7Ao66QoPUnCFAmWf1pL3DiReeV8H5UWc9PD1cFlZxxBSYfobLvivlwFRoWCWiGAY2MTPY12bYNNe
KZL6lDWevM99pOUUdeyRIBpCPqe0ljeFpyaPf38y53vtx3OJQJn9BrpojXuRf8yH9UNHwRSDbxS1
n50yZ1JPahy0pwxzQ+h4wf3ff9LHAROACD6JBolgfGxBH3d+us8KWqMTiMf85BQCsiyZjsnGa5yR
lNEiWImyBTkIKo3RaoTHM/3dTfNxbjx//KyMAD+CuMvi7fDTx9u2HgZQzsPT/OZ+TrFAP8fJfAzm
lNak1dATHwWXftMn5bmKzu2vTSLrXS9H4zDgUsIdg6qAeCs7S+/0qtB0NyCL9WuhdIUrlCm1l3Tc
DZxFOrPGb8vBXz+mv14oNJG8Nhhq0oKi1/TxQgmrNTPT9BQCKz3Sf6qmhtGrxA2bT/oWmb/vMby+
+I4sDsNUBhhujSFcsle23xt7mvLlGPgM4TDYfQ0r3X7rsNrYv5GfoNP8+XaaYUAzpGeW5MyC0Y9H
SeZXKAjG0o+05Wf0q9uA8dzMvlO5bjrsoNVQiuuOSX0LByOgVFIzuv/4TZO5XxsnZfq5SLDMMf7s
/YeeDN4dbWqwnnS97/BOogZFWIGDbG4GA6qjMexFdXbq525xOfeNffIqCbM/t5O1Lki3Jq33z1rk
X7Hf0gfqLLs8NbSim3NT2pr70wCCNd4NRjvh0e6d6IAZxXliSGHsg7m/PZ1b3b0IDEiVcwechhfN
8H7ui6tzhxwG3ysiyuamFQrtc5Io7bVXly19F027LQOQyhvPVmi6U614L/hiaMWHWamQcEt/vihq
wlDwQu/UUiZvISoYnvu5px+e2/tgwEiBmnv+7BSLDfIfeVn26QAuoSrX6nlMkNA19Jdd78N77OZJ
Qopy220LeUlXgDGDCp5ry1KjgXid5xAOnuFH8vaCCw3L242pN8wrZKRotL3T6dkhOWlFtwYmQBcT
3qwMg3jGodu/1+chyHQeiGTn4cgwz0n0eWIynocnQKgDN2n0dJsxL1nI85iFAQsjF3J/Gb/YXk8i
2XkoQ5KWt0TQzqimYmjjG/P4pp8nOeF5qBOdBzz6edgz6PZwsOJpSrzrti8x5C3GEOxC9RZ4gaZN
T3WvDOc0KxyNcf6qYeJvEFG0TdsW4kT4eBoPexmW06aTgCp2aRWikoqIU70RtqLvolHX57kKLUmc
ZECnuFyp4+Be9VgPmyTuy5UV974Aetmo3iVaIMvOt/Fo94ELZEY2iD8anTuqJ0W57pcta+HaUoLI
u6Ru1C38XHR1uOH0uE7XWRJWEh0Ii5e3GrrQWioew3mokB6TpCUKJjqhpO70Hq0NG5B3DRAkXlOz
pLDYJ5M3ZqbR7luCcoah3NWjX1/VoZJifvVD511pO5tEHJFrzSY0nNY5mYwdvH2m2w2e0mWGw2sa
tzXztYqAHgRb6cojhahkelVnIRBlKx23oq7TYmlCAwiXNpvqZFOFJRENXFbtAfUWyHOU6jPkNU6F
cplEQqk55Vn2QIieTHd6JZtkFQeN9XlqG4IomU1p6gVBGLVNkRgww9x4VUfOH4uxvo98yjEMQBwB
tNLEn1aQu/EQYgMt+mPqjNzaCo9K5XoqtsxKN83E9T3db10767icoV2zP8mmSJ++4ouS9K84AGIE
IF6XO5WxzdYnLs9aajGGVjfMQ8+dWo9AQqWvCnlFhFxkLMFZABtP0QsrF2JOXVMLz4eJHEi7WKno
k/NdEAKtW8VyTkmf/95i7jNn3D6+XiJPDZWz40fBmDKCBF5gT3e0kzplIX0ipzMU/RYPudaerELS
jc5k2RxBOrMk+bUd8wMyxWCz9gDUZU+AECCbl2OaAA3uzSm8UCHO3J4R5eYA2p0ePzfvGhcgrWqY
aAyE0xajoZtgF62X2O0wCgL/SfqenUXkR91NbVr9S1EF+raze99bObFJzmVG/IK+NpMcr39Wdfgg
h0I3rmvUVLdqo/A3CO4FAoyPyKY3pqVRuK0GTaNzb/sACkPFlveZKOebMwLETPR8HdRXw2jA8xbl
POEO+owDy2teuhesYPKeZiV3d8pbEmK0Kgdml9BntauoauP4s+Zk0thBDO7bYzM08+aTfu0VuF9w
5DnNo36X59NEdJKWQoUnc3P+8vOh97yfOC5yvk5kjfMtcNNzqmasDFituOPRKRIaA9dZZfPIVy27
Ap8/452K9jO4LNEbz8bRAuTsLsBG0x5TBRfEglZCOawHTFD6auxKbX5p8DAt+Ua8QAapzvtk1KP3
nqbLvdOFoYM22Yy5L4COPPcoF6EMVNH4WW8GUV/4bHMjhA1ZHN04rBabOhPw1aVfPhlCY6QQGEGo
7XPHl+2FF+TEfI1ENPRscEd9U2icVorgcnyNk9i8GtqaKMQS4mv80CMAqLepp6Tv4yTndwjlauBS
Bzh0FZGp1+vCSuWDIjzA233hY2k3eM2NVR98DvOmvpApQZauqVXazPpF3w+2GK5/FSmdv0q0jMdk
wmErd0aWq+XXlBfyuCeDhWejn9/Yq8hUOKMDzZIVi0xfXqhVq+FdlknTsdLqnWDrXUZfKoksS4H9
o+4n2VTqW1MT/4ABVbW7Xdhr/KohVQPA/L1v+buCy0LTLyazcMq7rjkOo53cRB0OR4csUSSmHfOw
nrTjZYxJcmJ0FOf5MbMG46A0wshXQZml3YUPQQHOlFmnwS07ETIr5ayd5dVZd4Ah6x6tR985JavA
WN4wZVPDRzWnb0aSADuw8a6ATSH5ZfTY6RITzrlXvKJ/YbavdEuA3xbzAbSV13RtvGlTteAnV+E0
SzZw70T6FSG8k3lKrYIBB5hgYUEwCECUjOxu6lUfAMhe9U7GjK6aCHslGa9GWzzooIu6RHOqzQTY
hEM1Btj1IzkaRFOicSkfesD2txEWUFy8VSjvudfT+iqTjLTXrVbIaO2kgdUvhvZJo/fmqDi6OvvO
1DK0Jz0OFONoeDMUsPSwBLC4c0cTOQ73YE3hgAYj1Js4P9hVEehX2iASaweBRfK9hkHxj3GlkCqA
A4R3BsP9tjkmjPooI7Gnr+vAiQMXp4/YjSBWAP5blh2iDAnsb06af8fhvxmH25C8fijRfhGJsVPN
q+e3/Ecc77ef+d5HEbRESB0j/gvtlI7J8s8+yiwgY/4MHBTmF91QCoHvfRSVPoqGKJ8qDwHoB5WY
9Ym6QJN0PnDFwNaU/6SPchaT/li7YrZ0bCoN2+HjyMWZi5EfaldBvxW+HOszgo8SyiFtHWdsH6tO
Glm1jwRs15JwRAdTyIYBE4nUB503YL/yAbSadrMw89Eo/D27LyfWj5lCjWyBkobaLiIMJGSTwLqO
o2bwNoTxmmF4AHbY0aie+K94UjweO2ncCZMh54QOqk3bITiopNKPYPx7x1agMCq8o6CpZekeZTWL
Q6z3M+yrZBYlnsjpw3CZE69YjDdRiWBGhzOFiviaJm8byMswbJAhSR7DBakISrpkh4CCOGkx8Y8L
ugYe+c2whZ3i3/7j/6n/SJOC++ivRSQQqbKvr0342jYfHpzzj/3x4ICkngWScDE1nVYOrZr/PDi2
/snmcRECCaWh2j+CrOcGJHgCDdXZd7HId5C1IT4hISG6jc3sWZb5jxqQ+AU+lukGDR+aPQIXPBll
gqbMxyeHvTxSF3hJ2zzzVUiUIX19MCFAA5rH0YpfHOwuiyKfmhW9J6LGI6teDMMYs6zHxVI0zq3T
OfEeIld8HNrk0DkGUR6KRQ+xIu9SKOzrI8RhI1nnTHWyCYVlKlymNcSEAzhbF1JB+GG1WLKldl3w
KLjoGcESGQ7576U9LHyVz6Ru7ZYR1qWlYL7lAqt97BLJACokObfIse2b0YulFMJNUv56rDKPQW5Z
7YquelSdoMBH3emLiCpslXr2PRbFz5GuvnQVH2+ZxWOS02z2G30x5ODyac1dq+DYAHfwfaxiaFai
Kh8tEKqLpqJY6RW+XsYuF01AJtxOsXdV5ez8DOKGV3NqOgo5v0mxKUbxO25gcl8tTiVcltoVJb80
6TgFRuzf8RU4DcLZpWFdu9Q/SMsEx4CVj1mzh1erhcSzjYyqWOcJAxyrJA+7i43r3mlJmuUnI4MO
ZyhbAn21eZA/cgqKRG9WZqNO136eXMsx6VZJzUdSR5kXplFy+L2urdqSA9ILK3YRZ9/FNZUuoeaM
p/PsfcxKNo8kYi9Nb2SEGY/Us4i7X71EUTkP8ha3arPSsznNGVAp2lGaBOzuHThbHbIZ0s9uPceL
DyVhHCgdk2ldkGmy7R3Ons52iL2FvXNU5fZ8k8D7R+dglLVb2NwHlDHXaedAnBLylj0JifEx/0iF
ed0R3rD0o9jYoVTgfR+1tZv76bC3ZaMhGJzvooa/i0z5FNYqqru81lZ2h2vH8iyKebaQCxS9kHJN
88T9/A4ph+knyuZF0ocvIJq59hP/RprDwNxWydy+cUDvAklaUswOKFMRZWh2MR1FWcslIJjH8/VO
fWJ6Osbyy6bn+wLwkzMWh0tfsl60lpPsheq/85BzV7MaUA1wdzo2t0o+PwvoGMe7JOBf4SC96CoH
wpPHMLeAu9lyuhDC3hIzx2pQ8pzYdu/tezwoxwBJBITg+tGGYQ7JkyvstNxMDk/j+WSQ0tMte4W/
WsTpS5r32sqjVNhDETZXZFJBO4prbz8iZvmc1lGxRNEfLfqKuAgdENcadCHB53Eu3LQyOKWi4xj8
oL5wamXY+HSzD3rphZQ7k7aKbR5KpCqHsI8yZn05d1nGHw59Fh8djQeVoGrhkh9IR2D0k5XgORFJ
F153gXk6P1460MOtUFttNRiImFtkw4u8RY2E9aYmo0rGez8Q2WZghroCccZjGNM0Pl9b7Dgz7Sc7
WITk8QrhFsiKUtKb4tyc7/LJjklOKyq5QbYQr6in5Rp1ceKCFyyW5xtgvsN5xK9DY8o2+shrTHY8
38Ykp+35MjctgR9NxW2Etq1ZdZHqPUPwVrZmwFcFrsOYulWVrSd13l5m+MLgmEugxu/ob3D06jw9
xJSEy1Rv5FLLVG8vqjY70KsZTuZgbpw+egG6yFaE7PaDF2sxWTc8EUAdla1v8pzmKI8PI82ItW1x
k2Wpnh2UWvLpoDZ596YIIXk50GxgL24QgpLUTHQHfpnakzFe69bSboTu0icjaF2rq11v4dqmgUKW
VpiKrQDtvlJIMyBOQ+Xl1nPpzlg6r9WuA4xp8JuycUPpo62geBEIj7B16XUcQt+qPEVg/7bsWPgH
mUrf3k2aHLTV+aGl1dWhZVJu+d3BlVlxS1Smca2N0bgBp+8sTCZPLDs9N1M5FHQkQ65fTuoyHbeM
brwxnFo7fmcbx6khiIpiklNsSTN245Rf2apcVyOjoWgMTe0qjskrcBZ4AK7wrjTkBC5EnGTjeOU7
MW4LO20jwL/Ip/2Q94mhJOFarapXB0s73jAaq3lp36c5RWOsBFdK355Ix4pImXf8/RgOPh3nhNgT
FzmvWMFgyIlvHxRrDguYvsRmQrAzaVKGtZKOWisLuJ7Rixblg4uwRJqg4rRb048TF6pEER3p47V7
YG1cQl3QsVt4Plk+q0ggQA7ysLkKfANiDUjoBCkgdDPE/WPciBXi5KpeIdcp1KVVlgr5a+2z0uT5
G7l0r0YocjKg9SF+d0pdmWgCK9NEXoscCBrKqnxNrQ8NFNR5SWxaVPHMR0anuD5LkcvI1DvC8puU
daLD7DoxnXJshNdGnW6hNDbKI5Dcbhm0fpccvEDqkLyIh7KW5RiX4cnsgJCvfC3zlM9Zy/YBUunt
D1ux/zIa/Gn8MO9rcEU6JDtipUJGxr7rx4ogkYo2GXlFyEw4jhtcge9hzOKiZ84tXFzAyhQBSyP8
LYSJuurHKdq3zzVQiiHnmSE7P+2nmBBpMBOLdqv255cdz6Aexm9Zj+OJSIn3v/+WP42Cvn0awyC0
yKrEK/PTpxFRpxiYRtptMnKDzDsBGSPE9BH+uedP+rd0/k3pTFgBJ/Wvi4Dv2Tf/k7//D2V0m758
lCN8+/nv1QBVL7RzMrhn8wPFANez/1o3////Kbb9ieYVQ3IoJ7MaYRacf1eVO9TKc86HBLqC9MDi
j77LERzSwrm5+UOMG5rGH/0DVflcjHy4edmtmZT5c6ovdT64lY8PzahmMT7ZQWyhf+N2eU/wXg+j
t4vmwUcPliIU+xrxjPTaRzVWFpFef7vN/nK4OVdYvxwCD61KVQKNdLaPfXhucxNgg+P4YptXozh5
xuPIGLPu4lWWrv1Yw79P0JcrC58o+8Q7FoVPRa8Z2arXngy2nFPAOk/HSdCED3Nn3Ugw0DYN1NmH
YpjdgresS7sSWnXxSo4qf4lNWYZZP/4SsUWc/+9oEKAVjnf1BEExJU9PWY2m3Bp5wwbOj60DO59s
JJyv4R2qVLWuuyJmIKdn96MDX517Yjug9ksJzzI0/eJ/2Tuz5baRbGu/0I8ODJkYbglwFCVK1Gjd
IGTLxjzP+fTnY3X9fWzZbUf39bnoiOqIKoEEkYmde6/1rWhgxpWkCtQEbA43p1R3CdeSKXt6b3Xr
LjsiirrL43JYz2VEGhlKOtv7ZFjauoucNzSjHFpSg/GZ5QvbgVTpkXsVExSZB+Nc+PTGz7OG3ayZ
2jXjpPXY16+It/Rtkg+3zBCuODl9VtHg92nmN/aUb0E5uqupJ/HTKssvxSz0bUZcA5Pv6UspoiAi
vetYMl/gDFf7td1xMbVJMusUFWn0T1DE/20uf9hcDAGu73e7y/79Lf6hK/f3f/H/23IGHTZkDBBL
UIzY9kXD9Pd+wmbyD/OSSMAisgFT/Ws3EbTrEKpw1IfNJv+ZrPX3biIMNhq6dTpNNHkR1Fj/yW7C
zvTjWsacgkOFj3VRxQmEFh+2k8wIG84rITk9sdD2EaLu5gq95mKuUQUtWOovY5rMKg/Eztj5vUpq
6X3Glfw1pqi9F05m4bCrcKXYxvycOVpyRStxhgmBJjlEDGO7xcpTQEaw+qmlP2u5ycwijqapedTL
JtRWTAFzC5KLR/tuHNGs3jhm7DWYC3J3k3RxucfsbPkOCla/WIwoKItcMB935YaRHqed1BvuspoR
BFFQU3jMrZrdaGCIuthjcyDfcXpnHvcqSKh9F16nM1SrHFDbSf3aFpnuE3Fj722re7MIVOb7uvGC
W8XEBqiWeN7pdSVA/5NAWqZaOKPKHjcxERFt6LeeGY0t3IrBKEaoz3k/rIhOTE9aHJvPCJuOYrDq
wEhmzt5JrJ+XrqzOEOlxpfb6c06KweMs5+UEoOkyF/Ke59m116MOWtcaizuRaoRvDq150xZFux8I
P/X1lMYmQTbTXtpxcg1s/Q3+MwKNukSgTY/gqiG0dptX2vi5y5xwv4TS2pCGnjPrwfSoUtf4amEm
bghDaKudZyZfh8Fs196UzC+kSyEFjpI0omPjMv8ucvfVNAdSYh0Y8bNbPRdJ8dxA0rrGoIv+Ip7G
T2FP3W1ZcH1ElqCrqS/WAg5DIx2UYpQEsiQelgQ1i4uhMq73lyfysRk7e0PUBgrwcMiznWMOTbJC
Hozgl7YQ2thxtLb6aCE2xVeMwdXOjOgsMiO7XZZOncIp1v1YieYYW6jyGfPNkqtY1ZqoMbGF0tAS
kKxZyT3Hpfwoi3o5xottXeP6TzewBKZbBBntpuy6+UuPbQK6tG5hNs60+htshpTqexLGtkB2fmxV
mOxmoN/HPoRhiLp/ikCo55qfo5rYxUbPWwFhsXNlEEJZoXZxdCaaCziI1kOj30L0LtnXR28Vud3w
ZM0LkamNtZibzMqaxWc8mZBlHMPOik3pZxoRc6uqML2rscCcRHgGlBh/bKp2Awn7yMB7OmLfqQ+o
xbvHiIZXATTQjL9Vg6rWrpt71NW8CIkmeid0SyeUJU45+ODzApCioZqaVVT4FoM54gh075mQC/jS
rXNVh2Vyi5Ai3uTgbz6PnFugYRn2l6wJ1UHNBUQreyRoeGo1cneNfnpBSWXdalno4JxC3z5wIIyw
VE7LVTVpovddN6wOLmKMmnwGLV4vg6luHckBTTUM4W17LgNkR+a+w0RxJv+NY3U+DU8yltUd5Nt4
oclDNeN4UXKl1daykoXnFiga+UqIp1yizpB/+YUzkanXjsua5mKKlAlDRwIq9HGcG1pEU2NsYgmk
LqbXtmp7EV5DsG9vbbsJDCyzDwlT6rNnDbuWFNPTNOiEaM7OQQ4s61Wam/M+CYtp5052dZsWprY2
JqOjaVq7yz1Oovoa/7n5YAJFfU10owk0O0OfObXT3l2IRN2XNLvu57QxfY/sEGuu9evC0XAiV9Nd
JJr2uABt8dk89Ztu4OeuZIm7vUgw2OqNF0QWJhLVGO/ImOybWjTlHs2YuS+6gRwmoyv8GXAU3Lkw
2rYmsp4wqR80p14QyJhWf6+8ePla6DWdVs1ZdktaiDs8MpcpH9J0hCFkBBiJzLbOMNdBErKR66bq
rzC8z49lrotNU5eRb7ujfa3PkE2qio3Ii+IpCBndfLIqPd4h/Mh9DXnNuoXbpQUpyoVPvATVjgJa
+2qgDV/NU2z5iy2Gb2moVYz7k+rc4QzyazxZl1jjt0gV0bpBLh6YjIu37thprV+HTfzJVFF/bIv8
3OGRxFGNi8VqW4xzedTfqlJCDwIvf6sbiXfq4hbATD+Eai0iu8W3ViGzs2Y3QJw2BoMTi68Izcb1
5MxfkNRf0q+JU16F2RT7rS21I0khzaqq5fRcz7RLhFGrs+1OXtBblY09LWZtWHYdKOnme6Ax83UZ
DxobFlL+SSbiNctH+ocOR2ojLEsMYJXxNhWRCHAgPYYDW7o5LeaO8zZkFXJ25X2SGHOAa4lus5ef
iQbZUz3oK6+F37rOdMjQqxLOauAk491UZ9GzNksACwNl8GKX8W2ad2CYtCaanvTIbg6e1TiHiP66
yw4aejv2Tc3vev3YoaI6KzXcDqC1CDbWc3jEbYZjexge0sUsDmFFWC3Nry39Rvp0iuhsz9XO2eLx
qEFrozq2wsgXZeTuEuyam8hFPdRZQ+HrbnhMszrbVnY37EOdSrpUehJMdYEjFvf8Bu5PgqGdjrg5
582aDKviGMmW7ZtYhLc40SH2MF+/UmPnfDEwFH5u8cPeyK6966xC3iuXad4iaG14IWiCyaK/32tq
6xLfvG6kMz4iEhgO0i7eUpX2+zh1IswdSbUdhwUEt8ode8XouzskMOvAyEXijLi2ulUkvgQub64R
ZOadEWEe1KZyOnq8leOVZYTjs5Ek2i5XozwWdZIezERuEIU3PtObU2aLp1nDSai7Rb5OSitcOTRZ
Hjw3qrdD7zan2u0NTCJEFelN+NXNIrbAKI63Lrk9ZLZ0+a4DHHmMhZiuamTOL6N3iUjvQMbWKm8C
Jr3qm2zyh7goSzruqXMP0UBueiCzPp+PXJLUuh7ZVddYJ1/DTmgr2mHxKa2rY04U5fVsz0eSMcQj
CfDloQGyuBZaO24RS3ubZM7C13ZY5i2q1PZ11kp7hZTFW1ejOe6dKR02ud29Tgb7ikd+C8yki6Ah
Ktb5EL9pg1yCdrHQibipOngek88syq/m/gqhukAoXRXjjcirCC6iXvmx7uSPBHeX9xRV2VXZuLzq
JSldK0jmbnqqqt7YkshS3+SR2BS2dYk70dvryQLZVM5S28apKDZ6bEZHh6SZdWumwy4K0wRx+ZTa
t40EaBGL3NjM7oB0IU2lj8v3lelASpR5Cxlqmgx1qidCXOBDGIdKteVGutP8NrghEREI7yhSMjwu
GF2jBhA7KogAPP78BUZu/WrTftcpc9+KiIR5PgjwuaLZpEXpIeUltARZrO76RZrREVYtajZ0zUW6
MjACX9ezmeFqo9s4gdWPfU1E72HfmoEoFaz9wgZbJz19PmdZeqLu9ftEx7NqksGjhzVv0ClEgsM+
ANCAajMG/EJqlKZ/YyIvVz1DJfR9uCiZW0drA+7sitIDtWie3UkC7AEV68t8RUCZ7jelme51furX
i/NvZ85huHbKocbKtHTZoe0INoxirQuaKR/EqiG2+aWJYeZtjMGRq0Tpdw5uX0RnS5TeGFNvfMFi
lp/UzAmYaVPuW/THN2Gp8tK4d+dwSMMgHN24+pIMxWiLVVHmXvHgzDDyxSGE1ZBd9bPrVQ/TMnLX
sAPMGqN0r6RSXqWtbSgO8DmSI78EkRlIL8lQ1aAdDzSAGuQNRsv8FX1u/D55fEJqBPnCf1O9IuDH
zWqO9Z5keZzwxujOgd65yWFAPXTd1PzbpORWnyxWnpUt7YYrateZ5zUBmGZzmziyxjFaz+V7G+rG
NUA8d898RbGCOczdOIP9oBgbAe6T9rvI646oNUfVV6H0prVUXnsG08a4k+ikg1bUxZ0+xXFgW7gj
8TtNw07kPef/uMNr1VRmUAlKGHPqCjymSbaz21ysnVyaV3rZiUOrt5QAEoWbS9R3IO2F6ZSjcT09
q6vHORnFM0M2BmUdAA+H0ZiG+1yH96dz586T5dLXJkTpE/ngpyglxAoMozffA+6MgjGNAHn0TDSu
lzoy/bRnCtqC6sXkIl17oONduyeXt/AFuYGQOu0MauSuRkcxF2n6EJEd96mn9OTMhAl1KVV0X0jV
bZhMN5dwqXRLQ4XTl8S2fqOF2PZWWN0gzCAF3mNcJUYrLED50QpKMZF6cp91bXnuI4905cZonkB2
Gy+M+5qXsoqeQjhsR8FsDAl3yRjGMusaeoCHD3QY9SvHK+p7qIBdGYSkjjvXKEHEXRk3b44iLHBV
q5nuk0ZyNFJMndd+oiIxcUNC+5TlS/5M6HD6CJA+3Lo0yCJG54a55SjUP2btML1fWMR+bYroqiui
OuATlZu0TVmERNioVWv3cllx9KDWuVAigjCW02dF1UfFrzHjIcpouW2ci+aKPPTk3EYelVijWmJd
UmZtnathR3eUt58ykexjpdKjxE+6L4isvcklJwdntnmYdO1z7lbqkQlEKBlAEHyBAYFNQ5fZgieZ
HjlP/qQTS++ok7ZUKsiHOtz25pif0d/TjVc8V60SoDMbPTqEJuzgmsrXTxKv2pVpaPgpxzLCtspL
IWvI9igtiuuk1OVlB4vW3tJMqOy7JC2al6pnDnoysrSzGAXZHMYaZvg6pnskZv4Q251OAqWw1bu2
lPp0a8Au2NlxRROwHLXluS/nen5Qk5byftV6Drz97aB3lkNbcHCYYzGwa+fpilvSuu6mimgq+lZn
VFjZ/18hYN2IXptvsAhsQ81pHnIQNE/ftX9+Mdb4q//5g9LpYlnDyAZfXqe7I+kFfz/XqJt5SnPL
mG7o8ZOS4YEiNEwMS0ADNLq0YfRqFtZ2TM2DlcmNJtqNjI2169AqHRSxMOg4Rm3rqRRIZPIH49KH
acQFa8fhGlAXPUh8Hx+NS4Uxwp0MzekGRPyNU1Mrhrtk/AN9/FcXAQR2ceBBWXE+3gBSRWcOveN0
k5g6qkmOwBrYbafa/HWj/68l+aeWJF0IxgL/fuCxQSqYvL99r3i6kGj4b/5uSrr6P/i/Ouxf5EsX
PeD/NiVd5x/MPewLpddE8mc5/9uWBBtH/B1jDos/pptM7/415MCoKTnmoM7DQkEYsif/o7bkj01J
MqdRCNIwRXbIP6JP/HEBRehMlVtXw47OE45d2As4KwRdwUs/zWNiLtvySIxUUgZezAz8u3v1i/X7
4emVF6EVgx/uzyUsADnJj1dvmkh5o5r77TSY49pZCpuqycyBeyTF7r+4FPg8HZ/dhaD/4VKtRbqQ
AdN2K4w22eamMaG4AbSAIa75L74Vt9KzbLx1aNY+bErKmLOaoQm9tXlOgAmoJmj7PvP72Rn2v/9W
F3Pbd/vfXzcQNqUuAGjTpnY/fCuMqEOWEwO19ZIQR+piItgf7G/zaAcRYahUcZZ2UVRmPt7C6p9z
in87neIZ/MXFkX5cnmLcNx++Zw9VJbTqvt9qJDyBApoJozJoEf7+K/78jEj2UPOSNm6bYFk/XKUj
wrcbm3DYtp4A3yr+glnLuXHGdVoXoNF+f7kPXXruqLxYnGn605jFDX350t9pZyH0mRYdxmGLaozk
1Kz96ljmNxco+MrIiysya/8WlP4HtxFkIn1QJI7MBYD9/HjFMEbO4VrVsAU7AhwN9T8/lletf/+9
LrfpxyeFqzD9gIyso/6wLrf5u++Fb59xZpMNW4vm48rStCOvzNNCV592aCFXv7/ar+7i91f78KNh
Mo8a0jkHmkmTQURDsorGArMiXQpkXVRYbZZ9/v0lTTbSn74h5yxbWpiceSA/bGVLnNEsmlh2RmyL
k6hE/hSRCru3KwXGoIoyoHpnB2Sf3+Sie7dJ0DjU0toNUXtpU3jjepghz7WTU3+ZZxIhaZp5K5Mw
hHtFdzsnHMM3skb9YWMyfl5G8pI+hCqWdA/zpyfO7ZCKVT3LKJkGka0EUbgQbWY5rjWNkz16PbCH
ZH0HFndvbUIoedWVMyPlcesbSJ8WYcaRd8K28vcg8t8+mfKXH439+bLCJf/7sBhSL8dUKPOe7m68
pskpA5oWs9+4dr/umqjjrGMRxjrZXh7QRWF0VaYtaRYFmQrF3MMb00u6FV26aigxaefUnEFJG6Op
Fi0Mgs0Wfq7S9gpdUAB+BCQYRz0Uc633NOATe+pHNyRQO2n8VmjOhq4pGHqrdRm/zoc+a0k31XLm
uBz0gIvJq1hkj/g16FOJhQQL4oY2rTXQCdP6U+U5atckMDwXgfJqDvPwqMeL/qy1zbhNS8hsoVy+
ZYt17t0+W9EHAcRCwMSJv1xufv+0/rxAGDdSGLDqeQc7H0PX5g61mmTgvGXsdqNl5A4krk5Tc34Y
VFhTYBfGf7wkuSImJOAgF23ER9qy186j66ms37ZhuDc6sQak+cUrxbG1sFRiFnr5/Tf8ed+mLGe3
wezgeZQ+H7a1LvJG8pqGfksgLFkBo5j2UTVxZjbbJfj9pX5+TF2QgJTalNkXwciHxzQaJMRs+AVb
zx0lqKjG2FfT4PzhBv7yKkyIKVOwF3IPf9xBCywVRT9xAzWCKVo6Mp62w9Lo3v7+y3ykYPAG4tsA
HnSpFg008R+uk2GPNHA+dtt5NmglGR0DtLkA58BEExtQ51BS8OAjt4oOrfuM+2xbMQz807bE5P3D
dgofBHsLeRUSLJn48Ps1TSVUMjodjcncQVzr5Rv8n/1GTH3iIghVYg+3hhagXn3Nq8k5Z306bZli
jdeFUtYBn/Gfgi3MX34miAQuM3Tv5+NeJMjlDGOr25bRUO71Vq49ndGeAnl3E8JQ82NnqD/lGCD9
vNGW01Aniw8d3gw8t6xQceZfc2MebzIaUEpNr4CkTL9J+vp+KYdkVfeJ3BHPMB3KJb+BS/en4uLX
X8DDrGJR0rP+L++w797CoUHM7+JO3NR4OTNIrDfDJKLHmF3MrxsnDcLO0Bmt2T1vrLY4YKd9cxPn
oWttb0+3IPRnKMhrXJfeXUXgMMFE6quCQHywXLrJuBQXdOmpxruizzfYkes/lEfG5Wf/sY7gsfju
G3x4Oqc+5wNXS7ddtJQehfLKQy8ZKaaaHvRJyyY/YBVKU31Pd230u8uU6fcLxPrlU4C6D58VORrO
x+XuknpLivXQbVMt7uky5a78TFl164gOA5Cnv1f5OD87phF/gdjRDyNh5ZUZB5kVI0WPuo2pd1XQ
2hg2J5zKBQqEgTRlLridIer6Io2Mr0tpGGyVzr2DmloS5BzYmvcMBrfdGaPUj5ok8VRV1RvS/Ht7
4UKR+AubTdvzD/f859LNtTkNCkGFYBMz/+GWS0I7sxDvwLZJ8+cy3DpjmgeaAmaIMMT6Q534i20b
xYvk5Ckc/vBH3D2tahu9q9Ft0ZR988Cd8NZGNS9wmv/hSpezyYcniStdYDWCDon+sbBvwogRfih5
ktroITOs6JmA+4uda+E0IZcM06dua+4htI0/BXf84u1r66Tw4PbhxUTh/eMy7CM6gWGqY2JzFiQV
7u3sNGddhN9yp//Mkdf+wwvqo5TwsqcDjsfgZ5BdJu2Pe7o3at2cJDyyHMPL82BR9yyhFSwlY1Br
VF/xGD9UST4H0VJT3Ag07WMXtYz4/5T2+suHCYMibxZsdT85nJKhH2lfsn4nt+oDvWYuJ4BErLSE
IZGM02+/X6y/eGnaUBL4mVEJ/dyfsr00izD/8SMvLaaI2gh9xST3D2fEX95fg04GTxK3V7gfKgB6
4FFliLrbckZufXecY2CwKZkmIRjXCd6HH+FpD7SlycGcocWgG5BDltCulLL/tEf+fCgH5MOpkEM5
fTn5cb1OyyABs2V8GKRHa+gymHpbdb2MpBZHpM76dVeU29jpzVWVDfoflpXxqxVMNcTNpm4H9vVh
u+ijEW99qbfbxRDx55qseolrJepPXWJI2Cx2ZZOfOfAHVtqCxWY12k0uA5ydmbkiYSDOcMUs0/UY
Wwjszb4fDF9Gsnv//ZPxi4+Jqce+zNMhLRFZ8+MajDWX0EKiGrf2HLabQWCCF13jranlkz/ckl9c
CtOhgLKEtdZ1P/Z+ktTo6qZ1mm2vwuKbsBbnTpUx0znN1v+Lr3VJPEWxfGmp/bSrIQ1Tfe2KZgvB
ub0Dsm1vqsUJr9K2p4v4r0bj7T93yu9xX7/YxLgSbRFKRERWHzsVpgKLWA1cKbH0KAj7sr4n0sBc
83ZDLDYXqHYrxDy/v+gvbyXna8EAwxCoI3/81chKLyEXyWYL0AHvmZyJW0WdE7S62f3hUpipf35D
UGnoGJmxMmPt+vAku5mohog49C2cHL3Z2JBKIXDFYlIBtIqSkKO2MwMixfrcb6xx0jacHId5rWbH
KgAYSxZXYtFj3Ifdkj+ZoKEJOCozd0A0kttgHxG5vEH0ZNjIUK7DnZZjWOnKCyq15CuhhbQr5gje
KCdjM0EKW64kSe/bBMiEWsO0islKy2LjwUZlZQS5mIkzTI1ittcApmPzxZsYA3+1U5ol0armBBNf
zTFJvEGbZG382OWVseyZ0Hpyi8SyEGtNr41DwRRX23ZDNnY3ssATci36YQnv7A7ayYb/r00gKdou
w7UnvIzZPMiO6Np1ygueUxJsthnQLNyPGkbDQ1tq1Y55P/y6JWrNduXFyVPR2ZYAcAD4ag8LM8Jz
N1RVtlmyZInW6PfK9piOHCfxg3rIjLZdN3lZADpimYNqBMRzVWgQDOg7FLUZ1IW8FFcJySVvDrwH
hAhhP/voRqr2vpawT7YgM9Lldgqd8b5MRNuvF60hhUyvCjdaD+Q4DHuK2HnTuKh/8ChFoJ5EHSnl
ow/0tiXW1Gqdh5csO10zEbI3DEQf07gh5TQvKsvvRDwaMJHRCBbucEefdzOMsn4OazN/yTVXP/el
DRaLkJGdtqT52mq800AGU9l0mxm/4Dl0aKKKGHYNMJqtKbIpyLwMqf0wHqxxmbAAdm8popMVqhpC
GtLZ2sCieReWNq0RweMYEq2ztWErrz2R2FvhMZulYiYQtvQYUQLY/Oz0QCTEgPK1dMY31ZDCNVqX
FI4ZqV2SPzFUWtugqW+lV7RrQ0chiDVe+RBnjStkLvE1RCmwzQ6gry4Jn2Zlya3UDMR7jMAxLIT7
0BOZP6fZQFHROX7OWyLoOkfdZfm8b3omjIkiEyxR2Smju0QiV3vI5tkMlJ6hDurbfJXGIQotB+b1
ZMVBwi97G7riDOVlRomHYJGpH5xjrR+CkMy/LXno+jmM8voVo51+LGMH72rfECio9+03W2tKX+vh
wbk0rLdOVcl9mwPEcMpw3lt6ghxxcdw1TYqDCRgxkbVBfsjyUsCTeSmTcIeC8T4ZlheYPrgbdI9G
3RC+FLYWMZXOCnc/Dg5oV62BWSS1ByRy4aELrSSwo8rFTYksJwdGsBKpp4KYc8M5abXxtola99wN
OB8mC73pghQmny+4aq382jVTvSN+NdmRmgWyq3DHb6JDeLwkk6LDlY1JrxaQa02JzGFFpdkCC6oS
r3/IKpdwUZOH57kwdQspc8M5gpcpm0SKAeJTzb2/acikoz2CbdXNjL2O1gGAU19tkFq4V/xDhVCL
2x1KUy7d0V2maOo+LXHrdA0iw1BMWaBgxH1iBL7R0wh8lgbwpt46mll9mRGc1Dsry80hKNzWGVdL
heXmqGk2/rzMcVvUHMsotYvyTO9o0jbwilruFBjzMiddthgfYrr6tyZxsw9hUWbJHo1Pu0b50aA4
MZn5JuOkVjDJ50OcdPpnWw+pJ+nv1mtHIXGrecl+6Ymls5lARwAMkelZx3nu7HsxZuE3j+b+AHjb
Rhb5l9ddLe78yJyp+NbWLdbtpeiMV8hNbcARTZ680qw/gZKaAshJy7anYnlwYYZ/GtHB8TDmYI96
szmoivN0MpdiD/awe6YLxxgk7WJ1Ye3xJODTbF5igHBfmlpkm2zWmhenMZNdCnUi3xPBkG0ScDHP
ACTA2TnERgR2KIs+GFTH4shNDdmwjus3sm3ppxRcewhKcMRpIa85lXotUmN4F7uiBqW46pNofGrC
6cLskonhrjwkMYlf6QIPbsFoEIJ+nF+eQW06kDAQ38PwyEnYaweoc9xO7Qk3IV/RuSBJryJT8VHt
bHwazXmYrqMwjE6JC/a/0jFgVzjOjyIW/FWLSEehJ/b92JtSrahEmgMKHdRpU1e/0rozUUJV8hS1
LNV1WRVqo8gs3kzVLIqtQ2TuKc/r0fFr5MEnFlHDouLXpQnfHDJoISdiRuvP7Ri1d0K1xkOXcL8T
MtO35FMuWzfmpmokHl1pPJp3tWzrz/JywvRLW9UjU/c0wdgqk52cgaDbGkRPoxXNoQYtcESNWH/u
l7p9QUBirpXjNF/Ii0WaQWQdtxVKUXiI6EZsB6/v3r2pkyehGm1C4+BFpxkyCQohmwyhd6BnAr90
bSJlw+QzIdw7GryW64AkPuIDgC80q6iMSbFyhyHE+1vpxkONL+OUyCp8rO04urHlUL3aET79/sKg
xpmkQmM1uhSRcsDvGyE4PCytHgYRhLmrC4oZIa4zP7payr4YIWu3LmiBWtei0+A1tgL6IKnAS91l
YmE1+b4lITRc9R5NnIBcp/AQFz3/Av7hC+9+IpEzVTU+K8U6p41Vds+A9Rf0Z2P37kRC+mG4II5F
b81TPhCpw8zFROdKzPETjq3B8aeKD5lLPTu7fVu/WcRA3mueIv+gLqf4tNhFSc4UoJiXvFHzrYuk
9Emv5+ycXH5uExL9UWLsPjdi5EKZtmywAKBtociIT6LjrrlpvNzqkbZ80xWyU20GMYYO3g3PMNHE
vtFj9K3WxF+sVHamZJ8fSVvu3tUE++2ggMvEa6Iol29OTZvPDwcCjVb0W7p2Bbh8QsCpVTAnRKoK
tDGaHZ4FMcVqVQ9ds+yLcSRKOx54kpTWtGy9tuBJY8+KT3mWVoZfIJi61ayUJu645PzWaNHicY8c
zC19r+u/Va7GmWnUCW9uiqn5RnSM8SQimE3j1BlfAVcA7GTpNXfsFupbZaZ169tmuWQwHuTwFWaU
ItIZUNZOq2tui82bvNvqU2a0q0to/YPCzXD2ep3dzLHHrzNiqrs+xFYyNGZ9049L/WkmJODO6N3o
FNpoU3oPdzsGXViMXXxhTrms75KwrOcG0b5+12puxx5fZZeUjKXi5rmWc82ZONzUQ4j8CS2BQ9+0
twYGwpb7qjq3vwmLOtqOeT7uhI1WuOG1ebSgGaAKdaLk1hZdvQFQ2z229QgGDt9wTzbspu7qukZN
WFufpRfJjaiB2tUCWB+Cb5IUMJJs0fIi42IiEWR9yzqEermcjaKdbylCptUlQe0JHbkgsqG6B+Rz
DZ4fHoKObhlJZhtMMDdvGvo/+hCPh7SoWy6b2Sd9AloXg/va2pZivK4nGhJbrT6R1xve26FZ7b05
GSI23UIB6mfY2BhS38ukP4zLkgfkRY7XejS1R+JiSpgJmBcp9SkBPcZ/tFDfPFKw9hnBteesGq33
kQyvBo8BWxr4ZmV1zbq0DSAHvbia51Q8U2/rWAXn6rM3XeZMFcFrdJb3TVg5TMtiCtIxrZZnd56i
s17G08aZ651dIS/2JmDxqwSwiDupN/p/xaescNQFAspNMhGostFzwvExiokY/VfW7TNNt1ZjqCF/
LgQMAOB8V0VI/o3IzeKOf3Boyofaw9Bo+E8QFZ6HjosMMnQQcHnEBnOOWXEoFW9e4tlPkDnzXZI4
TzNoqC3t0pg6kFJuVSRLRWrqFF8nmIcIajX3oaWMz7EeTpvR1XTEa4YK3GSwAgS1KN3rmNSxjFZh
tCz2FcWFeE6F3JZyrjYsJzbgKuV0ilTe23oEg30bs8F8nmth3HiFp1AtFOKhJujCn6lhN5K9i6/W
5U+GdJy7ZeRXkiPA741DXYirpAVLTZ7NV8WoyfTrqE9umpTHgDSIKFnBdSAhqa5JLxJF2vkzzn1I
ooTAqN70B8emoBdR+kZqHuwMHL09MTDpSgrtWC0EDSndfO6hhm5YihvobpA7mLFRkDnDTSFk+Ag3
jzJDjGD6HQSFaM2Ts6u3KsgKy73qloTdS4/XsUQLmFmtPBW1rJBhT57B0CJX+2Wpxmu8D7x2ClIQ
WHB2SSLDnEILtbA2gdq84BfbkmNprqUsI2Zo47UX9ulLYQp7Kw0a8LTWKt5YqqalMSQaKeqh1RwX
mtkXksqYEC3TEkuE7Uw/SwcBa+rMu3Ds/dHtsmugW9VVV2LK7USVMxydCLuYuh5eV4q6vUt3xqx5
Lx4zU845b21VXriqUvkN2YAX6HMMjWXsjRdIlu2+Mp3PhrK/hm3VvFKx5q95B6s4xbT7iIRW21jj
EK17ZyjuFpuKJV9ag6G31ys/mqHwUg7Nu9EsxuSgWdUkgtHRO2fnZAZ0zlLY1UmbogvGdHGqE+0b
eBKmmyKKHPKcTagyZPpaFGl5ZzZucUfGRYZAcmEDTeOpf887Uyf0I43fm1BXIF00/mCDCuAg2/9h
7zyWJDfSLvsuswcNDo3FbAKhU0RmpK4NLEUltHRIf/o5SIpmVc9P/txzw6ZZM1UEwsX97j03re7A
FXjjc8uJh/ct4ZIDBTBnl9Ac85DXHjuKP9Uv7JZoZyoXABTBTZiHKkyMe87H3EyzIraOUTbJjyLD
QY2LGxFBzn3xmVlLAbVUXfhNl6l4y77wg5UFsFM2U/iNNBaXcCtMND+oVSg/NLumTtqApOZuVGaX
d3kzsTDIeBqrrRt1dHdb/oiigaOWxyM2+gUIU4LsjZ0eaKsf0QBtC5uv8espb9du6meLUVTnMSrN
ucvWg+S3BEOJXWpd4tJyucRM/NA0sUp5kSi7496ol4OIgxGDb7Tl8Mp3VhpFLQdrRH5cx5Y/aztt
Xo4AHRNSMlhT4V+msU5kwGnp5Qqw8vIuaYqtLsinPvw2tAN98FGfLHSlyC4+jb7np/aNCYh+tEz/
268vpj1oERXjjCfht0gdZ5orFBUx3CeqnenbUWA2oK8DtCBeelK35Z2Nf6zc5Qm10YuzgCRHmU0U
eApUoJPR2JPYdjbEp7ntqjt7xFHBW8i8NRjDhr8vc230kLbWsxQ/8ZANu2LG+HEF6Gb4HBy00VVv
AAi/cjQR32fzYOzKHqAv1Zbubeb6DVin2tPvx7iWM6l3Cxay1fNH741B53fkVM5vnZQhb54zE+ti
/lfZecB7wmcX7Z9ebnQZXsVB6/jvVWnIj4TbS7Lil1363Qb5PYEVne/8voUh2/tFkkJ2TSgazXU+
Pyu8+SClSvS/4wiUn16zquNER+i4JnDgtIgoLbMVuEFNYpN3oOVR8LUa+1dQUKJO4gkwWREYivqA
UzyYZBWWI2RO4RZhY7yBDyKlPrbJK/3ITLrdj0UPmSryJtgmWfKoVDw+jAbAky/p8V8P6t95UA38
fX9Saf+LV7n7XrXRj5wN8evX/MeD6lkYEjEZGWApIVf+EYz37F+oqEOacPH4LH5F/q/fQRtov7Lq
u/j//h9T/wXDg4XXFIsSjgDjH1lOoVn+MPnjygP1g2+mIyGjXjuLyPynKbhvVLCUKy/fm170Mmbx
tOok6xBDwmfage9aanXKRffxCvFMj6jY9u68heVz7BaNiFO9cTCpIzzIRUEqCWge/EVVamedXtxF
aeoGv/2cQ1yQ1aJDVYsipS3aFCNl/ax96VWLcmXm6Gq1lyTbUCunTR+5Z9odvZtRJevM64qLckxG
vlu/XBmbZiM1gw6qRS1D1AqaoTjN0qAjd1HUUqS1dtHYbBna68od3UDMY39vJD4kykWVixd9zkKo
GxfFTnbRk2MVNLcuap676HrdovCli9anL6qfcCRiy6IEcpTfWEiDPRJhv2iF86IaFsiHVS/IgaB9
A+lHW0wWlTFb9EZzUR7rvOGIsKiR7aJLkpGWxLFQSagQ/OgW9dJadEyyy9aCuXs1BjROZLojOwXQ
4wShMl2UUEXimqQ3NYSLSlogl3Zf1fXaKVx01F5rpn1toslNbiXO/qK3dovyii9nW/jjrRJdcc5w
vVAz77X9KmWinXGxy6/a2ozGjeENSyKqyZ4JVCe3DOoh2UmNgJ1Zcgyuif7fNaYW3gH+sS+sbGZP
0wq73Ued07Dq1Ml1W+Xjc+izXGJU9R+nwsyof6p6hJsK1SsefAjPRDgO9Gl4t+44ss7lJgeJ3ICG
3Jle/eImKTtU6g75Y5mVUAFzlH7dyGFkE6dkxxc5Anmk1y1pcMNbA/wVvHi+0Qvum+gH0qhLklth
CHiw0sn6aYpTauOVbkP9X0a/s6go2gCUUl3MDDy2xuim31yD88V6CqNyw8wofPyi7sMfKDZTkVR3
NFmKa9OZqgtr2QE47qbf6jpkR/CFy5aVZEpsi5QWyw6h8Wa2B7h4sMDLVR9ZE1RrarXVWLR7qgKY
rtvYP9dt49E0opv544zM9db2rnnQTLNPg0h2vKptxX8TD9MNL6AWIEyDZIahIe7RijD5dXxLPBNz
v9bLaL4xIh5Nu4eJuLflwB/fzNF8pkqV37GoljSd03PCBGZD+I4464a6Ur6hwEDcbGDJlpDCi5mQ
blG/xHz+donDYA0LJDfecEqkA1y+yx9rUSbXhAHZEMHL7gS8h+/2xH0y7Kv69PWbpbhzve3QC759
bhjubaTI37LN2SRTwti7taZFGtO64jNfDmqlXfb3MrWInjskZIJk+cO/LqrMcLsHYiT8h/nSFm0P
LCJrbLrzRidWtSMTk377etJSu+OnKexu/UrM3FcSclywav3qNIInQIqIUjROBJZHjmvG01guc4yu
sNxbCt6sQ5WF01lwplu3LbcSI+pda18PvKl9b5XE1RZPhAFnbpvTnvHRuXFCIWPlnDzhzBdNKIzz
kvg9j41WbGKeSFrmfDv85hvoZKNdxMhL4cQ3Gjx+ojvTk5ATLLyrFK5H5XDqpaXO31V552++3q1i
LKq7hBSiF8gsLLtA4MIMKqhHgPUs+1I00gpXgBuJsROlTVY9EcTAzQEnKMU/mAG9eEh+gdGQAJep
upZlfD00802vyfuh4aw+2NW3EvJ7VDhz4HtXRtdzr49u4kHPVnkX74u0/bRH/8I3uZF0nIhLwz1P
0uT2EO86Rz1GrXTWtj55lw4CP+KxDelHWxn1XAWesaA/2MdAhCy+agFQ4czp50GKVFzTa2KsM+FF
a8etzUC4uB+TYr5OKKIfp5Qy7upolm54I0gvncQEv8KrIqY1o+fEO6fKQEj6g7WhHQpRhbnyHpRK
HXRe1sRrDTh7GU2wI4zvTTlUF02c1Bep6uWmNApxwGb7DsVhX3r2LdtkHmRDb3IujcIXLTKepea9
zz1Wc1XSgpEPeYcbhsi8Vpgz4X7FNRLa/BDUjlPd9aZlBSA81Ucx2BzXmL8tvoNt3U13ZdrXR9/N
dvjA4sAmArmrEodUbtOHq3ScMzId4sGZObRzaD1k01wcIO2b+5FFeK17fQ16CZ6C7tMMGKl6q1XV
S6MTRJ3KSr+kN8o9tjz4TC8cfW0P4YsuiiYAM7nqxfxJ7u1cJ577PTHQwKyx0b+5iHZrkWX3HYbG
V1oYzQ2fdUgiZkP7QV8ygEDoPoKcBgIwKMV6YA75PqJolsMr6adAoS754V1TyI947kJIDt58zTB1
JMQRMYoJys6gP7ZUbb9Rg1FeVsK5zlnzb3ms6G91QnEDGMfajEZfAvTqibtlZVavLUkzshRG/V3a
ECXheh7moiK9V9evfU4ctCEsvk7F8KyHIEP1it3e5y6BEbR/J5rx0sTAU+YmfBhFjbfezIaVjb5J
SJjJcmvRh4f7OXD4GHKzKqNnGjtkUEpz3WFXuBw9LsQcEkDmuPZwdrljPWRzs5whXH+ZajrzcezC
EUXSCL0JJ0v6kLqE7CxpFd9l6Kbf0cvyo09L/cLgDRnPakgSjjVuM8nXRgVdDKrTr90wrW7hJ2Ez
ihtOVubiDKlb77oe6vFbqc/5t5GehmuHit/A5oRFfDIhpsiniJW8S1CP49JugpB5m79ypjS6HBiV
iKM0QjGtYqkAHftNv/WiptD5SESPnTNpJ0e0HnhvBFPeRKpUwzbSNkOW9pd4rSyemBJkY0V2nMC6
GtkGp766rkA0Hy3m/JuwsZf6lSZ89PFqntGXknSjZFOWCOWldt1Fnn3gpJDthF41m2SiOIdOssra
xO30WYJpPYki6h7GNhn3lDs1T07TMZZlLVxzLeRu646gMK2aVmlXHbKCUxgqsnbUKxawWhjNvsKn
FtRtlzLrmUPmXsLj18qxQVj5myuBh8k2HMERaPpVG5YtIMiq3TUG9q5+zEAJ1e3VxFQeA+suMsjm
5p56Sdu2qtdpOTDAHps2UCITqwQkwbawdODnbWbtVKWupiSG2chIa2X04dJAIocblXHGy4hysnMN
3mkG4XTXpBJeiplpL2bnXwOHlt/HhfTeOHO39Wsn2vZ5WK80k+LzloKfNax0PuKY6pcZxpkdtDqV
7sTIwO9nouqj/WjW024ap2gtTXU3O6Z7PSUGrGPPS3c4JHc0TNMRLFpwBVX0vZnmndmx5RGizjdD
kvabSZ+mYzIIGfSpDA8wei+TqDkTkbXX9NClh1k5JOJT3KuMNrSY7mdk3bMPzaIQF24PEGPJ+cS5
qHdZMabRremkzZqPsBwjRnqjNcBg1rSILSFqdG67vh7NCAVjPk8HWBeOurQ5qtBOFhWZvZllOqwn
rzaQ+fpsSvMV+3ZfrQsnwf1Ee3o8v8cUCA/WyjHDytizGz5xl77VdH/YAhlYJJ9+vAupDtuIWcnr
KAWDkg62dYWw8NwoM9mo2jkT2dUo3O66c8zUcp3TrHtq3Np+k1M1B6lRqjchRXc1AqXZJmL43pJ0
34y2MVx5w2CuSbxaR5phx+XqLm8QeoxLBJfmHHFU2QDRwD2oud+IuoWrBkjr69hFM9OQ1oJkTQ9o
oSWQJFJdpzNUAjMakonyCy9mq6TwG+k62emef+9r9EvbmXWhTA7ayAIfrgFhwmoKytZFFuSV9R5D
REaTT/zjHCmn3KRiOfRHSChvOmLhh5vZKUyQUnKOl9bedBKG+6l/pxOq0YFbDUpjVt5lB6VCAKBK
WfOlxfT9lv4O9ZS3en4l4+KdCyhYi8qg1h4U36LRlGG1Bkj03hQFu77WFB/uQAkkHVJdR6FPMmxb
obcvHF+cjcHk4UxDoAo4A53NJLVPAJMjSR44N4+6BUvAnRWftL4cH51+7C+aGjawygePwMnc5aes
bFwbx4oZv2EI0SnTSZNpW4iYrUD3F8o5V8OKc0Duex8wGVk4hsgWZ2YN3hMU9PpFmQVcwZghLPK8
aWks+e7Se6SP5X25jPPtZbAfLiN+ycJIf5M6JMv4v16MAHTeZ9fJYg4Qi03A+XIMACUC+J2SZ0fm
rHiEIg4l6Ze7oFyMBoh2i+kAjs+XB4HT82JJmH41KJiLWQGVaPiMFwODu1gZ2sXUAGbke7bYHORi
eEBVvyRLX3DPwgzhFPpwEy0GCVqkUbIX04Ra7BP2YqRoF0tFupgr+MUeuPiFaxcG11ZLsWDkX26M
f1Wfsku6+e9UH5Nhz1+pPvvX8TVJfgge//olv4k+YJ6goRKLdxFIkXkd3HO/0xAd/ReGA2ASBc6f
JTn/h+hjGHAScdohzmApdPDt/iECCcCrus9RyzDxUS6O3n+iAv3UiGiR4PBwmfNrOVgyieT+JAKR
5clVakfGnWSYyJ5D2+S8AltesRHmKMi1haeAAob2neZs4z6OM+3M4WLelZY2w2ZPoGjkcsIkQgvZ
CP5LBJ2vAeabhvpF6jrfh8cR1502VMlN2oIbXlFsilofY3DoLXCGXyYDQ9OnG9bocf1lW6iMOTsv
FWl7P4I1Hwut/14qTbU0TY3WSWMzhiGY00sfy2589aN6fnXNeE44U/GyBXE0cO1ts1ZtuQE3R3vW
6jcQTOlrF40z4DYkbgYW88vcqjaA3Jq5XIpV931oI8H9JbcOEXnY2yh2mP5qSbKqGFo8LKpPtv7T
8/L/MZCai3/yPw78r7dg8d/yrurQksXP1Z+Fsiw4i5hxVEtLlW329qY2JiAUfjUBaDaNpoMMZBT+
TeXWxmU5GvxpteNV8EsyndtjnM4bF8n84Kt+uFKhHV8bOAo/gHNpT2Vjy3M8I0zYSZpecaHGx+8t
N3mu1N4uiilw6KVZnTyvfehyk+hNDWcvGqG6xcYOhvtH2jjN21//0f6Ptln+aEsHRL0onciq1n95
/2vswVGoU6oHGyl8Ecu7H1UVQBPDmm40V28PfWq2hyIdQdvHnB7hGnZqK9lNqPSY9Lc6E4v4Yo/T
KSqt7DhWpn0XzvxbQ97vu1FX4iKiS/wU9w4VAFFDI5sXPiLGGMS0kUqyEtS8k+X6PgEjvIu1Vttl
jMzXc4UrUukFz7TZ6cOFrsyP0ukvx9YQe8hq9n6mL4MpAtGBZJqzzWRTWqCjMjCYecnprTpaVjW+
JzFIb2omx/ea9frgznm7b+l/oB6OA2k99NsuGaczH8rs2h00PkyS/FhmfugME3AohK0j1xnlIBdU
7hRBwq2jXycJrrOKGdJOV7RNGAnqjFsyI59K3qVVVybpVREvc0cvN55m7MjfPVpL8WxgVCXQYfvN
nvmV2JaxlHvmaMlF3nX61VdlnVeK4crmpNJxZaeIYtPEKt3P2Gv9gG5z46wl3XSSneAFNRbRS3nU
ZtjLZ1PLFLUYo3yyYtm8+cwGLy2r9QMdpezvYBs/RVZ0rsC0N3EiFiaYacNfDMt/Eq5BkOK0Glzt
HHe6usWSUe40IVHRptFbty6tLeRqeHbaSr3jj8O52sl6DogrxR/wwKbr2jHCY9PpzZPbWPU6j3N9
13j184Rhc930TvFQNHyXbGhtLJiDySiL9/6yChla6x32MWlHE+UMlXGedO4HK3fmT517MGOkOJKA
5WreDmQClgW1AiNl153Y2J1mbBIUdb7nNEzXlFao26/Htk4xoCWJM1+1DcUJoq7Czyr39GdPK+ST
j3H+qaSjjtKQhDaFAj9fDLqwTN5KPdvBx6R3iTaOHlJb3+N2nVXmbjIvBlCkN0hlf/3R/YqM/me9
AnOAJvqVSXKcpb7cXT7af3r5x4aGgEi1+Ija2tG4PbtiNbeNdpcqn79ApAa37EZqAPUS6HH2VPv1
FRigeNp5esL2YvIZRBTKm/DoZUP9mg0OTmWfI1HEPa8NX5Ct+GMWzffQJL22/ed/gLVsrxDq2Zdx
Hf74B5Qqk9AfmTLkDhVCUyqm66aOIOU5IWNmWbLOhM3IemE4LDFlTDsPlSj1qx7q9oUYnRBHVUtV
jDFXr+bkiktnxLkQGzh8tjB8w/vcbZgdxmXEjfSvf/ev/finF99yITRDBKB6CILAj787CnICm2i0
z1Vv4+capQw/eZpDb99iiXwUFGtepZOcTrk7lLsOOwOjjbJ0Dl6dDEdM3hRgoEkecnvEJeA22n3n
FLhARqvjhNv05Ul5Mrnk+jHdjNAYGSfLUX4ObBO8RYn1JsOxP+hKefiSF2daj/+1JAznAqtMsX9N
i+DZYd57MrCt7jUP7xCdjrS6AJXY5tKMtjW8rhd8pZQNjkPI2TuG0lu6JaA3w5i+i0iyXhmFRT2h
rA2xUWbtb80qe8O3tJexWTbwyer6kFsoXqXLR50zwXTz9dELfS0CT6bFkLRoHLzp0c8guLbGmesT
UnmRUsSBbBR/6LVU25RapxeevOG7lRfLCrK8NKkbHkGtqCsLYDudfwUrX72EKgFEZvd6DY+Tq5mT
PLtF+m5W+CqaKJ4O2WjIoF2EQQ0L0CUGAbm2EWSvU5wY5d88CBwSead/eBLIBnJmINAFFpvj4E8h
VtZqCmeyoTlzK+/cYMbRBOpsWZvzcUISIVQRuHQrQxhWcbTlKFa/OlifGQOxJlEyJw+x1rjrOE9z
jFVIdPh89SQLBhwuC3Kt3HZUs/JxFa7+No96/sDy370ZXPa/94lraWsqwQoXE7CHv7DkOHY1lJ29
gUQ28xxYpYlF18zDfJuLEOuBr4p+73FzWs+qdg9YWx/Q2+GGubiIAagayQ4zpnaLEjJjLe71/gMz
L0tkVpIXqTBnTUKR2eVTu3fzZDlyLu8rjojuSeIusLWMocpkJGrjm/OTqOtyjZkQKJw+x8UKyaHc
+ZHFw5oa0goc2vveCecV63YYsmPFOH1PAynFtkgfzU4hG1VXAAEtjCB9Fj+yDySPUksJRKp6NGmT
Sor0STJiYMqRNU60jzm3ML03WQ3wh0Dg03xXnLVhXA44mIOOujexVcnCWbc41yMAxRQmMX+hX4aU
CUteXi1OGjm2/HvY9YsZISZhFGD/tKx1TqfNfRR1Erioxa6jRGq+xWZIujoiq55daPBtOP748y0W
rErbKLSYtyKvWFe7piAJwMquB1qpBNjRMTvOPAjI/yODMM2aY9RGItNLeSjR8lnv1S1xiZB5iptO
55az5Z4ebD9aSanUp+Fk3gGHpQYCs8ioakHYhaDXqnFD3w59yJTiQE0mu7uCmsxTmDScMlcTccqO
HhwusnWor7Fz5Z+0RZ25OtPfbHNsDbGuuSXSYVZcu7Rl3xgwjsGMEileSX9Wt18r6r9+hr+72XIG
Z+f+I+r2X34G4AyvP9xrf/2C3+61vv7LYvb78jEsxKzf7rS+8wuQCYedFeIEGJXl8sxdcXEvWOYv
i9UAwQxwwBIOxU3xm7GB/kBcD8sqxofOgo3xjxpDcCL9tDT6gCEAPhnLAgm16yu6/qcTylx03VC6
CabVppgutFTiL8+M7DyZdvZRlIM6oF1ZLtMyO4pW2Rxm16ZZtC9p6tCFEbpSuxGRi/YU1/NwY5ld
+Jgpkh4XDc2x73EHLf5QNdSKBWHZm1qAIwxVV4T+JoTS8Djb3XjbM1OHa0iDF+7x1Ms/hmG2L4em
9x5jNOgW51pLVUBHVnmGlwgulJvCISavdBjsId+kHOIBwJe+zRGkMJ0PBo3591J3DxEOu+vUnwZc
kY11plunV+t+qMPPzlTFKdKGqwwsLbENLgMvChPiq8V5+WliHBAYs4w/GTLX6LWRzbS8ndwbHIR+
sZ5mU96gBUxXym0Bc/kcwz7dQtNuqxKwx8odiuh60AxYPtYSWI6kJ5IVB1jrkot1BoEmVQIAzAgS
V5Fb3+dOKDdMpeIXSvMYx5le4e2kS2CW7nC6FWZBBKK3+4NdAQbaJ2Me7ZgEeEeqYIadXk21uVZF
4dwVcYTHmLBo7q5mVkQMdrj+sO1D+acewar8j1nodA5wMXMh5OdDf+H4bRcYYdYc6U6nPEsKfP5G
VSH6N5N/sSzAK5u5GbuIX3vXuKaJu2EW78+DWzT7iOVwj8VXvsVa6HWBn7COBhYx5bsmH7sjGR4t
qLDp3VZ+zoBQq8v8JMDD6vjiVHriMF8hUtvu8Jz3zMOc3uq8C1RMwJCxmqfFcuf6Rwo0wg677ZjS
g1i2J1DaZCsnOgdXMLbhHo8T/lNOzd2xSwszXjnxFN14Xf1JjGbu93qnmoT+MLP6xI+ZWxhkVE4Y
1FLde9maDi1v4HwfcSOnB+4xzYYjerrkXJzhtRa+d+OM7bCm2Nve+prZurTnNOZWVD401Akqw0l1
MkofG53x+HCL4zBhpCAUG83OFUNyHil5uwHZP4v8g3eXswF1iy1V8sv+Dzf3kpPyXGG2cNwivI4k
SPdCVCA4rW4AvDpyLgV+9RB5/AxmS2vYA3eWnKjmLgFNBpxmhnIflmIZfYbFisZ2hxJLwz3OHYkh
fJMFH29y5dzZ8R1nI0ZDzP2U8VYbqddF0HQi3KZxtnTV0cHIdBkpNjKpnc/EhdH5UGx1gcmhss6I
0/t81O1LVVsh219LXZlezntnanjde/zN1A1Yc7guvZYn0Cob/Vqjotch09ebgdmGcKQZNRyNoi02
STq7JJj88bLHH78e6ajYNXbfdzQcqObCkU1/hNpcnOk3smjBqxx756QlfSG+vFUxH8ysSj+RwR+Q
vlZO7mUfXltZa2zoACfwHt5rvZFfc9RzA1lSAZRMtrgjM8Cq5cEUXvkSbJbupMwb6Ehg2hx5wWAw
Mx367AaQ9KNvtXkQkfZYaZW5T7vo7MBSx3wg0iBkqhekiT7Yq4mx2r5VDvjzzFle7Wq852oer/Vh
9g8ueBpgWA68eiM1zg7hjzXLE82FVmsfSAsWhJR8GLyRJfsr28/0TTOl0+UMC/fJzC2LM7SdrgG8
5TSRxfHR7Tv3HjGrv6hHJ59YpCRriluxdgD7DbV3Hesp+cosUiedCBOU1Ci9UQNrYwaSd1+hpu17
zWcUIjR/2kQymrahoaBTlXoRkE0i/Z9kzXXRY3Fx28K7yFrjFR0UT1fELGMKySugknQbmg3wQZi8
KLf4e7NNqOgUBVue82obZsoH1dN8/z0hqctrbg7M+JKJtC1n7vIyYVx0SqUHGlfn/jiUmdoVTMY3
usexNLXcfttKr3huCDbfxB36Jc2hZfec0vJi2D3Q92wqT2KAmjXnkX4PSSr/lLPVvbgisu7cZipv
qe6MNrNo9G1eW/3VoDpKV3VLYt7INHApHpSywIyT/i6xzOroxdJ8Nems35tmM15ORlNeeaKWzCFs
cZLSJqzaMTaWxTjfRaJYyqI0kZCD8btL3Q+HS2kDT9VjOw2GVGbwmT2WzDw6CR97esJVA2G1dz0m
op6L2c6MFgCOQbt6F6ujntc4ubO0AJKahw8xrO8YLcOW3+bEwByvtCG5NIZM7pljNwyoxPRWAFYM
uP6pe3MwSRaEqdsyHku6aOU28gHgv3GpqDW5VGPFBDJ39JTnrYnPttOLO4QiY6uqtMYs2HQgiOYu
fqqbWmJAcFCbZbV0FC6rPTv69BoTO7jH87Z0m1LusxlHE1a0YSnMaH2HNb277Xoml8T0TNF1z3rj
+EwrZ4fqTP15xtlY7unOaJMnlJ/FsdNVTs9OlOkw3VUVQwkv6QnY9ILyjdkcJixY+qQ+vG5wNmE2
l1weE5bgGFDowGh4DFdRPPe7US/ux4krHUk0ItqAqQ+8lfkax3N+a9Zzt7ZL99hHWr1uMBb/6/f9
XxVtA1ZYrtT/8/n4go7SV/nDCfnXL/n9hAwhluo819aZsFi+ITil/j750b+6tA2Ouwtt8kvF+f2U
DOnpd7svxXw+vUrLqMfhdIcC8E969KwFCvFnwcBHLdXJm4mFzWg4PxMuGwg7eRpNzkVh1J4I4PII
bJli5MMR9FKruwYEkwoheZGbqcLrqpzZgltbp8x4rTqeyrucohKtOEqoBe200dBVrHDvhTzRQW8O
cLzdJlckImMAbu62aIfCGq87fPFIE7PhcjrA5QOVf9tJGrEvB6uR71k03jIHd8NAGJobWLHjbnOK
U/AaN9EasWW+0zzFlVV1uLiChl4OvVmxHqZqZ4h2SblPIif+K/VWW7ktVst93nh9c8NUJbtrm9B/
kbkyqTdh0xV8yIa0viD8GpMSn/1nDZJdxY+YHbWZELySXU2MCO1/LosNlhvvlDWl89JwS11rfjV+
SwaLHcfu3G3Vz8xgALHjOyaIyN5uAlRZdZWGTUIV+SGlYeWbI+3m2ZCmUWE8Tfz3yvfe82m+JqIE
O2DIsFDzj/Bq6B2TmGui70FxiE2Xmn4wmQwDGA37zW2fElkL9HmG8DXitFpxCPcLuocrlkQrBPc1
CnvYIxQXQCl7+YiuEB6Mdh53SrnzrS+N+cjG2CAqkFPQViEL9h71J/ngebBv0wzDw2aoDO1EyYYH
hMtBbasmccllqbyPlcsRHDrFDVusGwzw4jkPe51xZdmD8aQxH8Os0RjmqbKipQyR43Lhuu5hSIRi
xmDPwzrpaYkVBo2C6HN0JtAutjVHhny5lVLuiGSlvmlzUW+9JNd2gOLVwUL/eNcLwz3EtFfcKX0O
r5l3V5cVoZRiZyn4clOvHLDC22mwOmSJ1e//22XcI+IrzTYYbdJhW3zZcAafVO0xrSVRsyOptjEH
SQeCJPW3RqudAc1DwKdHA0FMbZAHhf7+r+Lwv5qlc+lndfuLFZWFuX/P5h/X1K8v+m1N9SgDdInD
2/4iEhj/0R08/xcwjcsyu0Bqljn7H7qD6f8iIO4KXdfp8FwQ339eYRE1WBdt5FWYbv9Md/gZIQtE
G3os2EjkB+ZTxs+sTZOi7taDB3QcBCeegPmVezsSeeIZL0GMgqo8Dvpbqo3ToW4s6hVwkPgYvoZu
37rFsDOpddjplJ3ov+7h/zNB1vhJEeFX449jJ9Lhc1oCDtqPY4NJ2rOdQUc7uAQCqpPPQfzkKQw4
KxZJO1uJHrOxsDRrk7QE3yPT50Y70MXChSn88MpS3EoSKU27qWe3cJ8UdabXc9yMHQu2FC8FLA+Y
FPlQgy7AHUSikNSofiqAw0htbTmd5u2x4Km1pWdlF68FOJYMhA2Fiu1DDHaGo5PGtDfw7bw5e4RN
5zUnMbOgA7X0j8QVBKakOd1M1J+zusfYS/3RM29IjfUPfkXCdGwbaqxZwXNStmPavBXo2XjcyAVz
cWupvmEiy1XcoxNEbMFzxfmRTqscyAQBdIZyWHlv8RxhtonGbdnCdAkjbdcmqj02USp2fW/K90SP
25MPcmntpPIC4Nmxrhx575YJzAQf650r+45yGdLSk0Y3NaRbVtzcT53rBuYVaed4q+Fx4A7Ti+qs
Wf6LbqZypSW0e61VlsfPjHNqd6X39nilRZV2q/rMn1DJZ7kZk2G6jFx1B6YkP7UzuEyQgCV5xNER
0dbLNOutlRTt+HUsVxO5b4g1gF2cs+5l9Xmgm4mcnlfc2INymUKbxD6vuNZI8yGNWvoOGaqflGo2
XHSNLbTR8X7W9YkhmFkeJqe2d/RHlNva7eCTidbpA4mEsUxvxH4yQea6ytdWptLh1+g16UTVjYFo
IueWV725oBCv3aY4Mo4Rs92jLxzvGAs9B5xV6vkzU1J5X7lcfJtR4ALLeg25RSbq2iyN6dIcdPcj
cmNna4GD3jCjxeJhEKAFoNJujKTqaFuMB2sLloGiljqr49eMx55JXTsFHU/aSrHqn3WXpgaGa8OF
Pcp+k1uJv7OaON/QpVUSBKJ8DpapyXi5AImmK2MVtUn8/9g7s+W2kW3b/sr9AVSgy0zglQR7Ur1k
SS8ISbbR9z2+/gy4qva2Xee4dt3n/aKoCJdIEQQyc60155jc0kh7/e1AiTKt58qWz4IXWWtjyl7q
uN2GmBvjzQzikNyjafqy6MkvFQYHzxnHem+Xdo+LiQ7GCzsxqhNfhcbB7GVcexB5p3A9twpYBzsw
skglmsZZmVWmzDXVaEoTiL6+lwZpMK9kg69cjA32DKLgW5z2tXFyMTUL9OJ6eujVDJo2M9LwHFAj
w7oiP9ECPj6v7X7phfUkHWKSgH3k+PZHRjYUUTrpUD/MQ5mfF0s4l2+ukgt5wD6jN5fMNidani4I
HfYq4LzR76i5LcLqWpxFCuek2KmkkAcwA49uOMzvikiBjT809sHF3rCiIUaPsTQIv2MlHF6QeDr1
Ch3IpK+yYM4NL4nqxF2zKw8TQUS1es0BQXWegB5BSgyk3v7Kykr7wBQIHR5piIo8qb4Ns/NU0NxZ
uVPfHwpMqbhlWUSgC9L6usbpLfEOR4F53aT2cCtrZLAo+8OeI2nepNfIL4jDMh0YYhSRhUZdbkCq
KOl5XEmWg1MWkkiz6vw0e+IgVKE0tFqYQOixL4yJq7OGjLnxlFXp0F/i4kFxhEo9o4tsTy/4d8k9
CqDXmMJjP4v6MphheBOZQ/JYZgx0HBQ5FMtd5mXlQNVeFiy+okmSjzhg3kIvL8rRTFm1vGmiKdWe
8WrNw3qsKvfOtAYn2iiddD2CmWpZb209c7/UM1yYKTOGl4C4vnU/Gf0d9hGUHyidZ01qwJq6Itzr
ZtzrKwKk7VPoYhJTAw4vuGVzvPINGd6SyW1+KvosulPTmBn7pm6CG9u2S5SVGJfTtcno7rVg9Jit
bJTOAvMfmlQf4/NbWLkVolk4v5cWhhHBUTgEibG2HKzgCZU4Iq5WS3AtNLwdSYb9V9Z3987VADNU
irQ1SK+8ReDq89lmbd7Gk4UpODHHTTWIasPaMB5imKzPGIQNfnDTsc7zkCdo/wFBYMJedYvziMQ2
k3aWqNTZCCBlINcwsRDrjUFU4DhQT/f0PU6tI+W3r42hdXjKqCZo+1l8yN5QmyaUH7GlD97g2CWT
79F6ioy2PMQUCzcuWQW8a/ZhVo3LjShIpB618gywgCVHpOdgcvyPsUGhheN+JYWGf8DINM/RgY2U
pR1fTYKIXpvCgV+YR/Ma7QDf6RA5w5XoEFSYZmd60FhMIAL8AFOuvcZDUt3WKG5PtqjslGF5mL9A
C+w/eittTglmUq/OinG3nEveUy0pPrhLBXHdJHuwdOCxczYT2NFzQ+JkiLXGqk+WU40NxolQ4cpp
ZmUDhdMm20N54FrbqcY25Y1zpz/JuG3zTSWr5N1ugbRvJpf8JBp9AV7GuNGYAbdpm5EVGqqBWtpJ
512ZRL22JpCqfgEvkzxRFPN1kaBnx/21xlDzbtLlfTL6YhfHGTpkC8PkjEkjtC5NNBAFsZTt134C
U4ojVvE6FX67bbGte0Wr833hwQKWAVUmf7VElfGaUf/ZJHNhMZ7YyyZaZxenaoxzw3LGU9RMEA/w
qfSASnSS3FOH0K6VUmbyxoDrpdEMDE6TYdlrbH/lMXYIUaLJ7mi02nGThmvE/HgltKLK7kjnba+K
OJ5ubWlE92Pa6xa8cJi6qxpWFTK75i5wF8KDcMSFoNfQGwsesXPERE147tg0izE0srAQZTZWz8Xb
5dNI/hjisXp3XETc0F8096jshrhOpmDEGGdx4dIFnFub0IR6PjixVAXawU6e20yf7VVJ3jrZt9qM
/1HFcX+ujFkg7mYdidc1MAcUnG5cfzJjNWm3vWVn9q5j00fPVczAY7gH/I1bpPLYxzU7gQ3pptoT
jWuP3jj4ITlpCvQMCknLuYeWbntFpUgntpmunJw6YaENXYsMw0Km8aUOp2QkX0NlV3HujE81atI7
wxrUa4URgexMIFirBOXiB6597eigUcl3VVMzINOCDORKaMxsGQBSu12UlcYNQrQwOyJvca8x7ZFj
nOt2hAs/0A9wolN9nWPEWTUWqFVv7DAJtSfpTCaDoP+Wdf9JWWdSXFm/KusIiCMwPvthmPzHL/27
VWZbhMMLVFnL7NZlNPyvVplFBpOUCtL/77b5fxd2avkX4L5/lIJ/ts2s33haEKZR6dDDEsr5J20z
IWj6fd82o160UFoBW+cvMKxv1vzv5W51D99rlGwVS46aB7ds24Z9u7Wy1rmFthkWB7YU9umWiRz2
R87E2mPYivgzYasmQJhRq8s5X2cZ4UA7rWMjf+gAIJ+cwI3im5ZGFCSOSL0IREIchskNbYcYVL6W
1F6lR1F2RISSbGXi9l7bx/k5LiuteMnDsrj05G8zV5iMXQALkYUMEdqWda12X/qIrXbv6CGLT1tN
8rkfcPLecOpTniqi8BwTd2JvLNkz6kE/7URvfauFz10NKWZf1EWCUAtVCquI0BlQbLU0w/7X/d7M
y9iZrOEq/b3R53zr+hVNw8cNR45uaw6yMa3B9vdGYfZ72zAXNpnBK6Dfrik8JgWMBJ3fO45+yvVk
fjJlHd1IckTYabu+R8ltfOvAYM5f2jFJGAmaM0neCKTgeVwQqZThnyIgU3Y562bumIghR0BW2HVD
h1O64cHfoQpKZB/k5Rq6ixmqZOXEHcecz7NPsDqDjzYLJuH1QREh5qQyCHYmu1B9peC+HTCO1DeY
e4mzZEi6wpVU43kKc/RTWk/WQmneJ5gQo5XV6BxBjHy4pbwVW+kuqnTSdjaEh6brKZlAeBZNBbQp
S87spNauwDx4IO+12yV5X8HIygu5wnHaHZye3aoLk22WkZlgAb67FiY2lj6ETy5tcnTsVixhmkGx
b2bXv60zPFJ+rsHiT3yEh8xTSvhF8jEpMvxaQdXcDGGvbtMy6V/CjOyFwDXA0pbheMv9UGwnFPpP
aPn9m9QEk0XMK7EMQ9dB4VFs6SB01RWNA/8pLEdrP4ZS4wi3JGY3teZuEQBaZx8F5U6LNeyKhqqT
6amsSGQlX1o+VtLI7xsQT8Yq80PUACKurHENcAU4VzHN8yGvaVqvQAgyIuny9jCMc70b0iTA/1ZY
J5eCtVwZpRgebNdAl+Ygq469jtHhV2OwJXAINS+TxiLPN4lZgGegkXRD+U5K8iAeYrRuJNxjzMJ6
yUmQXE+saxHBrCu/7vrrLgjMkzGOxZ42U7dqY8yx4Iwa7A+pzJ/qBu1W76vynfP7J6Oq+3WbOs6R
bzrDhcwBYWpK5zJP6XjryyY85vZYP1Dmzs9MgLNsybA3P+Ki1k9UmZQuVWWp45CO7taOyy890Jq9
Iaib8UXgKcRPeo8ZtXtmhJt+mjBbfrKGNhJrUTnJpwodFpIWnjCptfUOnb0JGGJot1EpT0PBkByh
Z7qLa2u6zt1cHIexgQsBGo/cLH5XuzbiZeQm5hiBrtSjG2LKRhoW5VivyWgCbGYsMCPhjHCbWvJv
YU5Om2IgoYGoas7FKRpxpdJwHWg6WMpmOBYwzTxrEuaTTcr2davVj3RO7uNSU59HUVCG491joCoG
i9LeLOf4QdWxzUF7IgGotUsinHHNAlM4uHajLhP9HB6NrrmfUyf1RK0XH7LTHWxagAMtPGbv1VAg
NjUAjiIoGcpTEAf2YwDcZw1L3eT4nFUTCSNucLFNo3tphYbSJg0W5ywBoLCsGO2NNVpPaHMNg9Iv
KY7GddNXZyyeRNai6/XCvrOeTVTde0tTpoO8ZZjO5lg6np3IoVm1ranxxNmhfmVUI9VjYXAOZa5T
3JL52RAa1RouGrnRuOobkEOr1GeuvgqRfIx7M2zHO/BamPwZg1j3fes778mQYTLtog5mlZNCMaCZ
NN3ZyFDORZ+Lt47E8BNEaRwiE/IG/teFOBFg3yWFg8kgHQxbv9BGNR4mQ2uuFPHGEwWfNXiGJRaF
cxQeUAIzQignAxStYRZXTE0SblFRrFt9/KjY8+5QOk+HAGfKmhdlah77zUEkpbtrK3s8a60ZAQ0o
nQ/Y0uJrodmfo7IyzwYMzHY9VdiWOVVuqjoG/ZBpyQUli3NxrSQ5k5si41U8f4S6iS9Wp7lhj+Nj
odf3YzXra8eoQ06ISKijTobYMg2x06PZva0MstI1aYaUMM3Q7AMtvEqTPoCfEsHyzmvjU1QJexeT
f7Plef8Am+LcVWYzrOFTFw+BMlhBkDIfQU5lm7r2RXoRsEzXosn7S5HrwZ7u7BStZCaXjEKjuOXO
zbxcd4cbAG31Z4ojYE5maeBUTG3nKaCsOPIXTp5J62RdiJKjdZqI7CbzNbFN0YgT0ANRQm90hK+N
Hp21OlAIu/Ji13Y4OuxubF/Mug49gmtxN6rktW2M97gqGX2zPZ77IQuQgHDiv7GdChFMU0AAz0Jz
PVlj89Ww+oSZ8tTdx7oUm94e8AEHTrK1nYI02xpey+L8vZK6IuHRtZg9YyO47oPYMjZI9gEQ22bm
rLU6JKShO9URhEORD++1bqevRLuScT8gP8lgEmFgp4HKsvcaOumXOomag6Wx3euAZLxK8F8+aVSr
SQi5xwOpH/Q4hR0XGebWbCNGeKUWf7hoHFg7Q23XilzDP++nt+TkWEeziSO4CXF16DiQbDBKuHvL
Lho4jZy8NBBdO6Qs/SnKCnB86Yg+qjU0zUNu3EIVLPqNpZr8oxUDFnI7fcASaqy7KZT7obcqACQX
lPPlPrcziv/SNbdg6j4qvbztOoejQ5QvoTPzjiVao0+hPRuRPa3CUEYL3YUTRkqnM9ELUmTrW3B4
O7dBJgx2a6VnIMrhqTI8QoAbF6gB87p0VhXyxJWMcgz1SFsARwRb304vFpq6O7cZh10qO3dvT3Hg
YVq9pdN9M9Fp3FK3EeNcaDBWUwZ3kFRojoFWatqy8NoZAQnhPw6O5M7Y5b1FBasp6xoPMQoDV1MP
rQ3ydo79gm668aXypbYRU4yAhpD2lRnRp+l92iWLHOEW1AAalmyqNkrj9isaDcVTn99KrXfYjOHr
9oKpKSK57jDSA9jHeaCtAqw/x6ydbtNIvNq+evxvLfUf1VJYmrAH/t8jsqsvw/+7fBmjj+L7IRll
0/Jrf1RTOKMojCjbl3m/JOSRWdi/qin3N11YUrf/nKH9WE0RiOUyKmIsa30nz7WM3ywGaBLpgKu+
FWH/qKKimPu+oCJIgrenw2FTa4Ef+0ukWWyn8xDk8bk2u2h6swsb4UBuK6oRPXQ5ndBfqYd42kdW
0WQaLMuwFJg0hUJfAzxzJ7Vm+lxbzH/X5DQIEPtTP5/GXKovVZ0qL5JK1nO1z1sg0ZjeknSY7HuN
+gzGB/o3k/wAqrMczZk+BY6iaiNPPHSvgdi26rYvut6wNqUEzDzdWwyC2rUcCJF5Sa0BTOdqtjWO
CTXDJNLeI1IgiANTUG/6TGC9WgUz2q3wTGFVlc59aKq5GBDHOha4PrIlWiqXOC+z5gGMsCQGO7at
VGfjUu3c7fKyd8xsDWYx108RDk4oKnr1gZSy3qqqnG6EmeZqPU9DzK/KSZtfS0TB0eW/D+B/8gAa
LrGCv3oAz0WHy+4t/6Gb8cdv/Tmkdn5DrUPHAKH7782Jfz1/rv2bbiuH6EdH8sii7f7388dDazJB
diWNi6XhgDj/j46GyQu6jMER1Jt4hMnc+yfP3xJa/f3zZxh0K5HG089g7E3PZfn379TxhKYMHeiU
+iDowjleHGvGnR5WM8SLqNwWVey0mDPw/DSa8h8wANeAeHL/qNURYQ4MM9DNY3ordJnv4J/0S4Mc
ar7D8PHB4b72qNMIDyr01qV6j6E35ThE48VBCSI1fbIxNG/KxYlG485HgGuHowdZqgeIhpTXCPR6
wLmmzXuaqvK+y7u/c5D+pITiCiymelzHpsU1JarqxysQM3li6o6DjLnZeINK3SVnGMOn2bbL5+Lv
/u4WufldY/V9RhC6hJ+uOCUjsTQ2azGnpJ/T3EwNcXqQJOVh0PANjkH6vuhuF0fvH2q9/3PS/6Ot
WiyfTFks4KjGBDqJv4ReI1ycGVWkGBwYZJv0ohmLCW3n4BK6783U3k1h7N/944+nwGQhfuBmcggE
/Oly6hywM0ZpB07rE6MqMMdwa0wlvG4UODv/+bsJ5BrOgk2QBFL/+G6B6wxRnsVQ7/VBJJe8Ji1h
lBgWCJFxH379Xj/nLC7X011aiA5mdRdSw09vNiZBGmaJHh2qcEwReYcIE7yqygrPqQ0MCFM4Xndo
E84DVrz9THBduQGV93chTH+9gRbbLfFSOvIW7J8/3bCp0Sg6Y4y/qg60scfUogH65vsPriwxjP36
Q//1HhI6JZX5LQAVMuhPkaM1U3+rrWV8KI15vi2cuvFajSe4DMskPFA8INhWOc2Jv3nf/+1DKmkQ
dyEl+h79p3UpCWLYxhI8bj5UPRNGvs3B6gaOqVEX/7P3siFeoOdfREF8vQYEgh9vIjvSBqMP3egQ
IU7wICbREiz1ejoF8Lgef309l9f6Tnf57b0EjmmM/Eq3OfP8+F5x1jJwZRB1mKd5MLyC0ccxjaze
8H79Pj9rfJbPxNkOcxWLDLer+eP7dJJelSzGCHcgxE9GMwxHV/ZE9eH3lrgPaSW3qxHiMrUFahjQ
bVkQ/n5u+E/Xn+Wz4hphoTMk7i/953uHSXNCBd7yNxCcyLQfAh/nIS24+NaUHSlLmc1La/obIsC3
S/jTJTZZgqS04JmYxHT8+NH7QDKq8lV0CB3f+lTHMjsyOJiuSjSTu9oq4dq1WjHil57GgCJ1IOjq
MMh8/IypqoJtgv/pCGXR3weLvtWPfH7MsXb762/of/s7BV/MEqXm4k37WYKbCMsfZqVpe3zp8n2a
Orte95S5fEWpHCTiTebJqynWlGKkOCQXvTcnGpugpA5dUtgnt3X9w0jv/crVZKO2sg+LGLyuq/rd
r//Wv961DrF2Fvpj8l3lX9TCNPNQNaRDdMhcHW5XAlg6YRDbtJtfv89PTz13DNRAvjJGqg4/f94b
Iw1/vq81EXZEcAhutDiu86QQJ/Sk4v7X7/Xzcv7tzZSiwllM08QX/7S0TU4jGnuMWc7BunmB4/ce
tgTY6DwquEQW/sA4TCeD8IYXLcuDHfPZ9m8urKGL5Un88XYluxookEvkvMWf89OuktZ01nkyiNPq
hno6qNRkMW3d0SoPAQOdWyTJ+rtYSBKklS4m4DIkHSciq86hMwWEAEKaf3S7brrBnAFLoalisk+q
tO2itZlk8yUNG2yH2O7v5tTyv/Zjlz45UzpfcB1CGHOrWi4ekgSzkiNOfa2z4OL7MO/Ascl7GZb6
voVUcw5zUAyeXkbag6aG+XYKfJJLUtQz11mtt2+pD7h2hjd/QUDOxN8dc/8r0AFRHvOswkmT40vc
z41hN+i+iMKhSV8vZ4Qiscmfr0z7LXR94yPvMutxwJZYkQj/LcMC4/XXtG/twcva0Qo3DXk2l8Di
yaZcDDyj7qP3LmTxLghx/4pMzjHXecaxkc6h7gTrIXKDbquH0t7RDuUwlCviABzVmZuc1uCLUw1g
tjA7cb/x9AfkTxUub1+WINEcs2Ht1JtOvcxA8rwxoYeslt9tmNpfmBVZ9qaKBjzzKkq1B7ewpgv7
TPpUVdNw/e3y+hJ0jZmH+m1pVSEG85l2+QGTtKTTRbDUJQncrNtU4HuQzX1brejinep2ZoVyCHt4
zYuEOxJ0L6btNDXmPY1qrt0kHHB/ta6HD/YY2Z860G0axFo9v7ESUy3uIl5ngHN9kW0JNLBSEc08
d1gGHfUU7Fxs7kSwwau6jwPLenTyvjZXmsm1zeC6vKdBZm5ptdpvaGZoRfPQ0DX2owyq9oBqZ90m
9Xij99V4HU0orD1lG9FrKluWptkAQjHRfdtYy32YDQWQjw732XoKyeXw5tHgAGNkxbyFuMi9xIRt
vgQDCUArn9JrYo7ag5IRGirYOeOc04ULvCXmAyBpiwfc8A032EbHYf8WDoGOcNTh7oWeN97UPt7a
fRdSMUhRaA8S5x/fY2BPl0BL42PipBt3RnWEcWG8huVYbdsY6SLT02JTQQwnvayocc+H0UF36vyE
EnTh0qaRJ81GvxhWPh+7Spd7Zhj+Q9CqTWEjdqpknlwm3o3gJ6Gus1ntkohgiwrYKK3r2HpxHB67
kjQvvZhwiyaAA3VtnFFQmebaYAi8dcciW9t1niZrrqr55Eb9dRTk0zE23G0YYsvEWFscmZ8jHdU6
Zg7Z4AId5GOlCXG7YZKk3tTDmjMXMnAr7JcaAe0lyKLremyXdBCQoz2JRcg9TACWVfQofcnwqinN
U0r8gU5eBeOKfNglLgMSiNaLV1WXiPnBXEZueNeE0ztc8bey05pNDA/XmyTuRRMBzUHTnecKZSIt
bKtk2jk67Gpdab5mln2cLYeILjO6optKmqMtH/rePxW5Cp5bLB6bkACOY5hmLMD2ckbKzOlKRpZ1
aSGM3hrQKY5aT7IbOcHnRFWTA8I9i1Xjwg+vzKD5gkO13E9GEXdwF3ufZL7Aio9GYRfGytcCde5E
yh9UpLaFuH8y50cx29Z2HFK/27S96Z5aw6iuOSjZoTeAr/ESBfGCDlDwiP5quJ8K8tVpj5bk+8FS
nC6Jmq2Nn+FWsZPW+RxnUQ3pUo6HsHIz3pRT9KUO9DtHDMOdGqZpY81dt1n2H1yVRdmHawYm2U3T
onBSPGnpAf01RwEzKfx1PXEWSRyUt0kumzXN+4ilKB/QV/nsCMx01L6MKX2wVCRexjFvSx4Kwh2m
00y5SzO7bvT2SaVz5Rmohq/sanYAi6eFE3staJR4ifXBz0ma0zaPE3Gjkw+9laoLPrVxMJysbiRJ
3h+O8dDp8KCcwX21IMv4K0EaBsHYrJOH3K3DI2ZCco3MwWn2c59xY8acHSgRUu2WWBm1yab6OS/w
NeoZpl9o2s7X1h6x5MrcMB/MTKhP4zC7804noBSK0oA3uug4j+VjtS8Z310RDChv0SVMa6soStD4
ldpTQbvwqwzSMEqjq7+UpuNsStqGgJ2si4LdSj5PPaRrhsVnRHE5R5hc7TqVurepX0Fy8i3foviP
Q5s2BaF5GthOKNupe+RLde9Hga2eTRhzd6719sc4682tajW6BlUOhLyoTM+R3ALYdsvVRILKblBa
upX4+TbIMm3wwU1xA67DYuJtxAc/rsyFzRN5VtYTW+Abu14Ibmw3v0jaB2s/c82bgBToPVJF6+wG
AQCBcgZrJiqDZKKh2KXE5WzTuXHeOqC7axaaat03KJbXTlvUEXNj4ezCPjdTgF/oXOEQB0+5PlpX
TE6La332OfaD85arEpQJyPdEK2yyg/t0lya5ehGwcx/4aMEJU6hTeD7zisOkudOXlnL83FpDd9va
2uiAZXbxBzCyYE+HqE6UYNGLKyr2hRCL7cfvjeKYGhOAk74tL0OcpTelFO2104zj3qqIT1tHrrPP
mPIfBodBEK4J8jYJ4bnEHf4jO+iz94UGytCldKtPdiAIH5Zx8tUVWUTCi0JfriEU2JRxWj8pkhQz
XnpTVwVaSFcQ7rZuIEW/6egryZvVGu0QlAuD1jHg+lYwlD3GPd2JEELmRQXWAtFFmyQzPwbNLTEr
lUDcMXsADQ+CiYFqV7wrI+/BCcVIN132QNRk824SmMJREbc3ht437zG6h2MMzSRLWQTqJCDgyVZV
Ih5bANuq+QCg4dgrgnnG8GtIFvq6jZo05MFuc8qkVvtayTC/jKI0r6JBdI9a4Pfvdh05L0Hn1gyq
mPGk3qjPDqNGAWBCAYfLs3yvSXs6Ih53SQ6WPfA3zLt6klXwAfqUSN5qkWEPibHmFIV7w5yU16YV
XQ2z8mEwpKPFX9WOezuP9Ys9RCku+YE9A10uLN8UtpjkdFmEEGFioiYMf+Eg1FnZeQycCpazaQ7u
HSs2QZ/CPkMXNbKNGHSHFkWKu8QazNpDBMhl6xKHsynZFHaWXrbHco66j5LaaJF6pl6uZVyF2ole
fXO5leko6ZcQ+GGOOKce91K3/CeUBtabZpYaKJpuOPvOFDyIfI7XBszq3WiP7iNRBT20ZlG/+qUd
cZzU3TV2gkcOxsBafanjI6/upAW0GOH/NLO8+qnPTZU96SLXV7qj3akemk+sctJAlLO1UU+v6hwz
MU77bDVyOPEU4Zsk3DFHdaixGaqB7Sb77p3M15C4XerkVRe2BVtlsMd3Z247OXxpZ8vdUcvb6woF
5BYSvlonmWQGmom1wcB2lYmF4O0ym0bTBKWZ21mPR+M0CdLhZgPEBi8cFp2zM6cqWRGvme6AeI33
FQPytdk5wQWo9VetRDNZzVm+kn1vHiMau5uGbtYxqqd07+q0B8yxBzdR1t2uhKj3niBYwM9us+tw
EDraXWFvGoIbybpuATq0Y3xOjHGXkDqwIs5hXFNUSzyJ4/WAxwpA5yj3ooY+pWeMEJsKwB6yBDaI
wr8ZjQbBeRpj8WsbgOlasSm1Yt4ZMkLSX7mv9UTQWz0hY2lRExDooB8ISb2FsvIWSXtbIIXgnOJe
5VkDXLl6GbL5ugPxhdf6ET3QhSWXhhEO8RMjoK9xFTwZrnunSKMqOU2v8zh9c/UIS2RCk1K17jua
m2Y914tlUTPEY5FGQOoL8310DQ5WoEs90lNh6tat55qoCroSO4UagAXIj6x3S0BldLVXQqMiCFBL
fZqt+WPso4OMSY2tAFUN68mdgk86jsMZW7eTHDEjkQM8TWAf0IAZ86avouexH5s9OUBnUT3qTt/h
cqrcTdhE98oKwr0i9xtAW989a2btbEYGUvueGubcdbW2xyKxPOaTfhRWpJ4lyaGoYyuSwZoQ0FtU
SdqjQ7yUE4CCx10BHWGjY7hYKFLAucmJ0eptmI13QO/cz+A6Ju2olSkNHVjejaPvzN4crBNSfmLA
VxXuCVRi9fJ6ZpWQJEDTGX4YiaTtIYBz4OIlSNCy09W0Y5LC49TYGg2W0VXCeQgGcqcgxsN6iLyG
XM9qRUR6s2gcKDkTFxIdgTgvTkA4ceNLHkDelRGDwNBRcxShkILeWlAWBdz2nUd4B6C6YJlpTEXn
v4CC1ja+VlFjFESBIPKC8Mce9+RU/nTRbEGVHClt0xLgo1/FmoBu3i5oqaxTLEtDE1vr3FiqEyMa
+y/xDEY0lpNx1o1k3hJ9C+2PVNiXINNocgfg+u6MRrQbKWoqEeTk+ntRDFJcUIouJa/bAhsPRdl8
Io2Co0OqSX1XGoDrONvz0prMtU1YUKCjNccvqAxFfYXc/VWmmelFNcc/JATljSDsOwGJcshLtNsz
W/7BTBo20sbyj1YoaApgdb44naJHsExqvr1fX9raZsIGc/AlLEvqBOg6gM+ev/0vrpOZd7qk7C8U
WFFFTMXehK/31mQtNdhYm3QJEHteD8RheBrFJrOeOZfI07iYuJ/FCn1otf3WKC7Rs63NEeEJujxQ
IFlU6isS0d2d5vInZiHUMaCL+U5movlURC0fIIp5RdaRGYshcbGErxvPRKDxrecJHFh/GOtDLXIS
S8clGFkL4bQlHRjYcprQfRCmdiCqzX8oBWVf1aOLXaN2qHYc1ajtuy4lt5qY6yEhaZ2uCM1LFoOO
HENfx9he2L0gesPXkeiF6OW1s1sE5RvNP9DsSUxH0ZlPbl03QGtSF0gie0cbkvAwF9s2GQb7nEIS
vRLGIE5FPDMhmwXNK39GCLLcdxogwW0f8w1Ycwt0t07n2xBdLGXSuGDRSAf2v2oo4Rcusj3fpt1y
TVJUl/hdl6h4SKGFAlAnaVKubYNkaTM3cpSjtOKaDkqhmsg8gPpDwhbw8q1kvH5p7SX2h4AUXhAN
6H1gutrGDXvikmDMea1CvzbmSn9GaTJvsVPUB5Uv/1q0XC2DnKNpbVhquvS8EKqf2hVeNWj6c2gI
OyZLNnF3UcN9H2ocrwHEgej71ngy4EN9nQ2bplLM3WTNvGg8asUbrcTc8tjO+8fWxFTuGsQq92QK
v/kh8N8J4x7SxJBH2LY6ZpNkbRz90ijeEtXgcENaZ62mpk91LBCpb9xRHPAJc/yuHSglJItrByPG
zs0j80zdUn9qySMgL0NPk2NXcJn6BlzrkJC6/u2BNZsk/JzNWflWORFvPXZNf0yJnj+0tFyJQXS0
5m0mUicgzPu2rfg9t46SE4vveyeaHshrROnRlh/ERrvwoYApN33tH/WWb6dtfR72kSfQ7yaXjkWO
bK7u282SG3CxaIFfygx6JcJUEAKznI1TGpjGdW5J/yjSJWmwpfIRXs5yuNORzJOPXPMVi+UuGEpa
cyjNaCmAngDESUhavRrcjrtEzfp7oMfQSqWjFRheEOwpFHrkkVCdYmdkfXRtrlQgA+2BLAD/qyKL
IEPrs9yDtT5x58HmO+KYQ4HnQMXea2qhDDuKso/0nf6LI6mT1xQY43NTROPr2DsLtpADeU0rtQw2
IccKdka4tmej6fMrQj+7h0gfnM9lb/tfo2LECi3CFFniwM5kR0O1nYSagJLBbzosYtiXWC6A06YG
rIRgnQa3l5bRnzTb/+L//g7/txC4v+ue/wX/d3mL8i/fi4yY6yy/8YfIQQInAXRvS8tkPvCDZUMZ
v2E0ZxzDOBrA90IH/BNuon5D4U+jH9g5Wwb03X9pHKADoooAlsIYGX3QIn/4B7CTn4cKTBMomHkd
ZlFY8eVP86AJdKrVoo0hMQZbGuK3Cwie767G38/0meUh8sBlwvGRPxklxY8jJ0ZIy+HQnfdkTKyS
2VlpE7nEkkv6L3XX/8e7LB/0O63G/7B3JkuSMlmWfpWW3pMCKCiw6I2NmJlPFj6GbxCPCA/meebp
+8MzOyXC3MRN/lr3okqkqrJCHQyUq/ee8x2YYsNgBqxiZa+18poP7435z8QJny7kZDxphbnB0Z0l
2glV4xGEfjn9+PoqUKDN/8qfIw/bxqBrMOTReTKgF5/crjpRisjvygpKa1b9zBn/9rCw4aZT106u
6cXJN1An7J5Jyye6VtvNUIthDb9M245D12/Doqqe9GAS2pLPeLSqUGrpZtqZKLSH/sohI4nTQaWu
RDN0Gw1E+D2GPqovi1iWh3FupVmRRZ6s7Giv5zQLbFJ/bLteJ7nWuW1ULfFZByTkMp9exQpxs0lR
jIu4bHM0nEiuZdVSDqiJdVBBJzAfgjWHRH4MrlUivtm/E2zhKo3RQDG7Q+On7bCIhyZZ4d9vr4iI
nR7h5yYryLA6SKnyp9RTi1kjuVC2UnYrUisBmuj1lRHrzeOQjcaxB62DZ8hK1rmoIsqcOZit1YxN
HduY+YZCu7Y54a8jYQyQl4fum7Aa/hE+CFfWRCxAjoKYPIex1q49QsPdnObA0s/b4OhFXf/TadLx
2E2i5aznDdh2OjAHuDfe+0x6L0GBkmMFBHp6ZDhpki4+ae9VNSgJemmj+a2UxhCgvkuaJ0cPyWke
ZGMcu07lH5pvMCqO65xjOvFpTVqA3zIlHmevuQIMKRqMzRg8PdhVcBtrQm4cs7GwU0bKDTL+96bG
YtmPTfsrmoZHY9LfHViY3wcdgJvRKuFLE8M0VEcav4sqKBHC9sb7XBE7i4CwFDcqwRZEDPcI1vGm
5qlV+ffSgb8jGqx4nzpm/RQSmEwWcmkdUrsN+CL33lqYFaQHxNZA3/Ro52eiWzkVsfdYxNVtruso
/EzS7pYOEVRrexhVCvHE9omYMHSXwxQL6JNclmWE3Dq1Yzcyo+4e1nt73wAw46yJ9JdjUGgeEx+z
qpp48Z6xtrEwlLxdd0yOb22H27ko52DLlF7uSmfvvGl6J4p2EWMaCNrAcRZDGZIH31ZUQ3j7fYZz
oXofZQQq4ZEIzVv46dE28H11qxmV98ODvAmeU1e8G7136DHHASOt2bhNFCiNvls43OSq+qNcwjM1
9mNRlVelMh9u0qnb4WaSd54ilC0+Y3FnEeZ11Rvmk5eW1EcYwZFBmp3K9IUGxK6sGowJ7QCBDvqT
96NhAgmUos9JiMYEt80ZB/02otj+TXurWdZK3R8qmLI/AkfV1n6LcWvhEB6xVurGoR/szPfDg/i3
Inv6V8KsJsKoMSTrwGdWqdXa6JKGpl8lvm88cHaY1t5og1EjXE3b2mg9tyaUgxdb9zq4AmZwVNNS
RaMOu3BW4FPWW2FHo5Yu50+NCPE9aU7pDXkf/VsFav86a33nFvKAeOAQwEwJOoOyHkpyUHud8E00
+NPGLyr7Lgqr7G0MzP5YjYSKD1HQ3Ax1Ka+0gXK6Lh3zEBN5tNVKkxCIsZH3BUY9VN3j5FJh293S
VAk/WZQQTgFC615zrIg9zRYTodDWIpPSXDH/zwGY9OpvI5RNugiSPLjHkRT9wkRYu1rHJhQTHbDl
0WB4iQh3U4xFvW1yUuhWdRHWK74qOLtVozwkvcSAH+Rl8DBR8fkLn8DD+awdSCKGwHIxUpz2/LX+
gw4aeo+NrTwwOxiXiemF5TKSmUqMVxo5O/Ss5gYDtGQi6BNlUjuckThLwLmbQSrEUuNekIJngi4h
x1xHbdbqWFW7f58qg9IeN/iJlbXltR5EDzVxlh0cbLgk+TTAsSf7PUuq8kdfNg3bWBcfScai4R2p
47JhF3gNQ2ciBc2y3Aa2wTscr2mjozo5fJyZ+pzg24WNyOKNpGPtB7wNBo4Jtfvv2mFCPqLJv0U0
xIF3PmLpmTRhz3I2QjVCAslkWvMpGEVjbdPX7uyYcpRneOLuNviBNH+ezMxLMvujs0IXhuC5Uad2
F8ncWIub+tkamnpF7ct/1KiEsv6Iffg4zus1nHm6wpS+RpA/dWGabj/CLTiRe+tw0tRFpMwMy5I2
pjrMxX7evoE3anag9W2Ex21krmwvVl3IADGbZ9XdODSdOa0GMCgrzQmvZQyQQVMaH5eGlg9uTm9f
x0qniR0kARiKtJ7SfVRrnAWsXJLOTI98cskR4Q9WB9DrDjnF9xrwkZePSW1ozJ2ZDzmnWdjA1fs5
NGEqWpYFWOjtBwIFFhoOO1pPxA0UoUTSpQz89LaA6pZbtEHaRAS/Pk6E8XxaTStpHjwotBxSamSM
JYFwvP2KvaUarXaiUOKn3oHakhF6cj9D49fmHDZiN3QW/I/+0fyxqx0mIEpEL6WXdHuExtEpdxjH
BPSU7kQ1Gm/EZSbrrOABx8cT7yee6CUiLuCfhpq9E1bX7pj7ItWOSTvlQfLvZKD4t03UOqR7MsaR
BuLRsCqyrV0J+dJQkDaLNtQ9KPyk8v775Kd7ynAHmx32vqJ2713mKY+pVXh0cJpIW9mK/M/vFDeD
93tU+WMHQ/Qb1Si0G/ohyoMPH/IOrAWThUQHn2YO4fesre2jk3fDRoEV9Cza0XjuKsV4jsxivOFL
JTdBGSirMQyVFb0Feoiel19PvlJ9y0G8rfUKwp0Si+Hm4643pNSiprDtWz1WNyoGJT58dXTAbqYt
yhzcW9YCHsl5EDcY+tSDxQxlnTlRs0vHRqyLMtVoF6kGL7HljPuWc/StZ2v+jpE/Y5ePZ3myNVQ+
imFTV9jk3dnhcINpx1szxvCXmgGlZMG5L75VyyjdSTrLL44HbKbxkNYt7JCPIUwDfv4JwXJck8uo
wdyAGuOIFDgeZ3pz0ua2BJKHeBxu2BTGnV542a1VTRP2WxMLABPv8UlF22OSUwp6eQLrSdMtdq4S
8MiLNraiWxEHEBsEzS+jTekh9mRdaFZPX7EqhtvSqvl0WwFcL6vMaU0MU2rFK3iEXriwtcBZ823q
dpirICh4Rs0ArEkybUnKRf7QokTbtGw41EAMhA7gyxoi5VBSV63ExR3QwBl7rdjj3Ok3yH2xN5dx
pjz8O0/LTjsqZgO6eIKJi4SdmlezMQuCfz+0mXZX0vEv5vgPLUueVFqt67SgMyWcUPvxIYYwCA9f
GX1PrgN+kBbUM1FFCk6sfcDUeB2iDmXKhd6nii1rL3tjXNvNWAFr1mmViLFDKJM6ErJD06HkwZIm
pqMqGYfA3kjoHXn8Dw94Rn0yWunsXLWNAlWY/+gdrjNwNsQeey5BwMY2VMW0w1stt30ZbucrurWC
QV/S/AhuiDMhU6MN03t9iLG12Ywsp+LDOZY31UKYo/46ZqMd8W0o72HEIpaLQ+XAxOyuhVS2yOE6
Qe5Q3u0SXqNmZC/kGmmLJMJzymXEq0TN2TlNH3uFbVf9GnuovvU85kYZdckB8U+FPKxUrTUVYsCg
ygTUHpC2TS9iibkk/Wllyk96frcDiMeNPvTpXLeVO6gnpPpO4UOfB9OyshXfZbfaciO6JYJUMk+Z
4zMHs1+UDNU7tMec6Rzxqiu7n6H0goGDauM+z8zCWCdWwfVC2DGoqnRy4qEI0wD1ross8AkqIrVc
hgnKzlx0LbzHKHj1WxLVY9CYGKHboVsP9pTfF+jiiavwEUQtUj04BJEs7jLid18Un6R2vuopzJOC
YVxnoRDTkMlgSyziXduN014nH5f8jaB1iQg1GQz6pYEnsZruIl9W9wVg5TUKAIv531ClKzlJuQaI
Cya/CoJt4kzRpitjjuRqEu4hqo002BvSoqopPWhY6+nrJqZTrfrcFyRt2+0Qx4c6+0F5r30nY86+
1py2UZeVbubHrozgfep52995Ey7LZqTLTHZpvWlsJBF6mhIAGYMTmmNW+RXJdjd/GIFR9njop/HW
0JromJmkQOJCqr7LivpqMWiBfjPaTvMdEJu1j2EvPXujNad7Qvp/UucvpNTSgpa3HbhDlrWHILSN
6yCtm2eYYaYLQrnfJ6bfHXpljH82RoTUIND4cfO28e46q0h/pTWU+k5qxhvDlBxgELy3vQat8ook
BXMh8QvQ7Owyg7NuDTJzVBrjUWRWuma+r9HHhtZzkyvje9xZ9oueWxlD/cle+n4ybRBrkY/b4b+l
xpsYpZAW1S5aZQD2OlbsZFESuVHRJYtCWnhSE762+5FTBTJSMQERtVd+XUyrOkwflIS5VAaYwWeX
X9C4sVeZw9wq1ornSkRiFUv6ukyNrRJQF5XxNndk+oBlNr9qpkTfYbGllCJsBn0Ept24sFvFFXWv
pC7HJam8E/mJYqQHFq610n5qlDIjdYGhJqeYfqErofdIN7S54qOY3FEqRm+DJvLHqIzLl6ItBmtb
KCZDqtArwxh2mumZizimpCFePjtCHemz5UePEjAHkJ8WY9m+09t3LK3M8GjvXA2OnR0Ele3PrFAl
EFILbb0S30x5hzG5FkqybZAcLZkK5VfEVeF+B8TT3DDF929w0csFhraoXtu2WSL4kejTKlDovP+/
QI5jleeb5ixaiEJMS5tp7+R1exdjpsDEmQRPQ1ULPlx4a7Us9Y51IfIfQilejajuX1FF3U8teq6N
Rd91pdBy3UblxM5eKGLJq5bcgyAGwog+rPpmqqA7lsAHNjJo1c3UdS394cCAZ5UbW4ys1pUeS5qs
xIzCU00dzqaR7v+gBY0Bj51wYQoFiKA/WA8cdfieoFB89VJLXRW+82wMRn9QC02HjSGJ4x7K5t4I
jV9WYmMnzpsRV4vXbboY8Qv3bYyuHWfqt11lccfAnG+BKA4V/RVuivCsZ6sLjIewyyECtiEvbOWA
oMqoqXDsOhtTMbeNCPQ7ziBPbMjx7VBMcl8iMVs0fSPXRZJ5b7kTT8uExrirlCK6kYPHIN9UOMXo
FdUt3MuSpO4++5ZB/qPCVY5pmja7xh7Toxcq8s4qVSLoI6nfaEEnfms+NJQ8Isy8akN/75HHcJuZ
uPkSMzbvSa93MpSME5Eb36MM7F8Q19uU7XbdFQK0WjOoR89rJUECqIrzJs63Iyyu+4Ydd9EOwL4c
GAjbKmkf/JbU58FS5V74+bht+uqV+EvLjfyALxaF4J6NVHFT4XRXlHKgIsihuqn9Mqb+zbPfbUPK
7Cppih8C8e/32m5aVAA+StMfuRpF6kErWu9g9zMiQ0FzZ/i1/tDqyjAuFfArzk2YVL6+zLOyHBaC
CGxzU2bDxNEsqBivj1XykKVOhgxhdLZBOKv5aWE9IIN8HwZEhirMXebRotqrU/+TyPSUuQXORYoq
DkkligKCtKNdGjq4zGvNVRCm7Hn/TYj/8ilFUbM0PFI/qAqTFe2OnzVZhqscGAQyB76vY9+77SDf
LI4gQ0R8dKUeqaEknTPaREpraz8NJ+kPRm6KtSyJFgIsWt36nuZ2juL9DqQw72BX68d6cH6Xg6E8
+bx6j+SqYbU367xkPlYN3qq2NQsmhplvVWdowUiW2Uo2frewESVfMCp87oJi4LNMiZuP4C791Mcj
gQZmnWJXbo+Tf9EpNOPCIueZLLecx9MLSvNPXXByEjEMaYj4QSTJU5OLNZhDA1aucsfcZ0iLThoH
uDWsE79IVl93eM8thd0M97BJJiBb3999arWWBe1HjQsLbP9hiAw+GVGnXasNUSBfL3ViTzJsrkrT
se3hqZvRTCf9ai021TERLJVVWXsVJ03syiqi5OThXZT+kG6JAhj/aZOcRWf6k6APB2bndFEz9ICT
52HtjjF3UUeLtpAVLTvOpMaF6zu18czXxwvNCMPCLmjIk1sZs/lPRaFUbjoGYsaFKKTolWS0xzod
zYT2x10xanQQkym4bpNhuLD+3In/u1PP+oLgM5yo84zmpFM/+kYRqLFfu3ZKaCxF14z17h+//hHn
izhdROg8mLOvTWUs8PfzMmh8LhpHr9ymoXVr9QFVhG8J7ybR1cmdRgJWupb4jryiSP566XPPj9Cx
Ks5hu442z7T+HKlgSB80XxfV3CQZ0aCZhElEcyPYUtSkXKC1MUlda7z118uee/WFoVKb88vC82P0
9eeyonZkboUsa5Xk7Wlp90jkyOT6kqfWsXh+v17u3AuJURhvDUlbNl7jv5fzq1LV0AOxXN2YD6Ve
bjn8Q84koOjCLvPJVDM/sMLB+skJnI1GPb2h0/Sf31JObf+z/ng2R6/9NTQ8m0qdaPgl0LtIe1Lf
Am9uJvW04r++3HMPrXBsjP2GwIP66aWxRANTQK3Q5fvG0QRuel34bLFfr3LupvITzuMrlcHnqbvW
wJPSGilbz8cu0EUeowhnHEgziooLv9+5CzIQDtiGoCuPSfHv3y8e2gwodc+G2pdAdvv8lcDn168v
59IaJztpaELL50NduYiorydZbQ07veR4m3/80xed5w+aM4+iaX16OJzI7iu9qdyC2vXab1V9rxMs
sZy6PnyBn8YjmXXqHKkCcleg9sPAd2lH+/zqCUzJjFB4/8D4nc4eDbNAPpg7hHppIB8aMNFLIlvK
q0QBNYO2OFv90/vKepbtONRReLFP372SY5UNEax002ygQJHjEdKzdaGU+PwswouYSfe0dnWEsicv
uONrgCTipHQJw4FZVeThEk/BlRUxy/j6cs6sxEXYpgW1FF+TdfKYOHUYTuNo5y5bG6olpT6I0Xoo
qujp63XO/EyaZegqhrm5OjLmjfuPWbcs0lg4lZW7U6iuq+RNsZNlFGez4Gr/9Uqfcfg27P0/ljr5
xtKjkrNzA6tQ59C4zwx/kfZWgz0W2M667LLpcSS7aksOgVetSoPuvkqQyHfJkXXdTHqzjpj+bvWa
NlpaCRrgqYHgy7SjAqT8gNC8D6ZrL+EcaJQZGLlZkMi5qlknehM1e6sjFrbPWzrYI77dJW026NMy
nC5cKBExp68fX3DmeiovAHCv048dUVyKcLKWe1oHzbMDVORG6+xvo5ThWzq1xAYlCfPTBCUSXveN
FY/0TAa5k/iCQpPJrDZjqPT2MfU4GDUSLleefit6QHcejaU0j8t1jUh8UYak+nlVJNBh9jkarY6Q
NkiA7XIA8OIy2+5XTYNHj3WiFS086yoGYMgPDFF2YL9eOX6/nCx/WBlsMA53S585alOt/rBmYdfX
T8CZZ03Hz4+Cg28WJf/Js+alXUn1MXJfIkLqOqikO371wfWjCpH84Ine/XrBzwWPEFiUDRMHDwSP
04IHT0LX9UWau47dgDAPc8LVId1eSVE0W8/2m6uA1usDKHr/8PXKZ15fqjlAQLhe8Zqevr6VP3ZK
0MoM9+A4vnSy115L5j0PGNWj96+XOnORCDzYjeh18F+npSNzUc6bY5u5aVcxFcHQQbDzHAmH1aTa
SeLt7WXNgJ2oGp2m/deLn7lO6ipSP1U0b1TQJ2WIFfuwEWA/urVHHHHZE5U7e73taKz+cRlgzJsU
scfz8QqW2d8bFT2g2sc4mrhYjp7HMetXuj2QK5gI8Y8fU8oNBFMIozh9fPKLF0RCtH7XJugK2n41
SRqvIrrte1OCJJO//ukNNFTBhemaAYHBPP1s+WFSZEZScllmKlzsvFnODJGZTp2I+BLR4vMLyGKU
NpQGJgPt089XiTYkkG3KlSnGQyCUZ+xpv6JBPCAIvFCDzO/y3yUIS3EslVwae/6HG/uP7wqpmeGY
KQgxsCWuBb1SJzeThZV0EzEAuHlmUuTXd/L8ivB/kLHNL93p58UoLBtDcuyWWrePneItH7UHUcUl
al84pUGrX3294Odn31ApvPGUU3Ww4skTaUJbwX1rxa7Stvsx6UCYxkSQqheW+VwwzstwNBQzYEI/
bSh0tjqEIf+02yn6bAiHwl4MfBG/vpjPuwiraCrFBigH+cmkj0NmIOdTi91K0NGi04OmtP1tZfIY
lQ0DdXtaijG/sEvO2W6fnpJ540DfDl34E++A1EccAAHNBAeI16JPHNpwWREjM3eY0sORrBf1SLjM
AsNcTLL6hPUjq1Vr2wylv0uYI28IQ32YRrP8hhAXukBRUBzMZUE5mxCQxclHRwfygCPQvPDXn/1h
5lRlhoF4hk5/GCQJAShmXl2609k6Gp1orwz0Ob/+Yc4+ZegqaSk5OvLHk5IzNUo+I36eAFazwL3n
navG2oNtNZeqlnM/BdnxqCoBT3CG/Xt/Na1EZEWZsRENhUDI4gW7QarD5uurObcDSUoA8Ascyrl3
f68yRao++K0SIx7C0dJZfKYwAKKpr5Mf6PX/eRXNmRGZKJ+MmZF0ekLF+y6JqOAVHWPv13zvqlAe
08p7/vqqzr08c8qThSSXg8EpYWSoiUSecl4ewIz2XTxqjNg88xfDlnxT+ab9s08g7NAtrC98qs7t
eR8hhTSOzhx6aJ2qgTC62AWjfNtkCg4KAOLRUxFN97yIF1Y798Bz7NF52DlZfmqSAUNAQop12S38
It6m0rQAWeLK/PpmfuK1kEauchMtnc+RQOZ8sq86rT60Ji1312579SkEXLshaxk9WiS6hNmc1T9G
mp0v27zpbssxi2/MxBLbwEbTOWFiY7BM+qhW4jHHn4Eeo22jS6db7eydtzhh82bCMjstfCqvVs0+
TfnaDAZjgqZ80xqHND1h17vQsp/Jfi6WFuG6V0kmwqe47+qd5+SvAYqOSc7uyz41dnSRnAU8wYKM
H67j6xt55l1jpk0JCliS5uLpBzGx+BvCgXK7z6ZfxaQ1G7VATAn41cnHt6/XOnM7tA+NsTk3aqm6
/36vdegTKrmElPae9kul4bBKTfWtHklntZxszoeVzYUK48xLp2lM7Kho+GJ9KrG7KhmHys+5vMh8
CUIfGgeqHeYY1bQQuDMfy6qfWbVZ5/7za4VRBsqZykYTpzulQZxjWNl17nJWu8HjV9GVTo5044mu
h5s+2qZ/obQ590tSstEGIFHOYSs7ubuSaWNtlLmrqH65HLUOVUImmmMP9MBN4dJfWO/MN4cLpIYi
eYF+7ccb+mfx5lVGEObc2qHzmVwYFaDdMi9XAkXs/2QpB/e7DTOVPv/JB6GwjLBJM45ompNndyRI
4da0GnkIW027sH2de0YFL9TsQ5g7/SfPaIckLpvoDLh12j5A9Xg3zfKBhINqEfrl0cbU/o8PR2xg
mC50QGSMT05fQG1g1qbXU+ZO+oTGz+q/VW21KugDXFjozMZMSx0OmaDzjI1j/j3/+L2KCbee6nEE
THzz2R+GLRkMD18/9Kbg3zgp6P9a43RXVqI4MgzWQNCvLYijKfYgasxveiuByCRA2UNfxRrVVwW0
sch/zPuK0B6TWW1LHg3NvxY1JLznZW4QwqwQTQKwATd0KJpqT4B4cNQdEgqyEYeWV6jZNq0RZ3G6
HZfIYL0dXHyGFOqAWVGbaUZE9GjfJidFbJVp8DTytAbK35E8+wEcuyWFhuown83hhJzdBoMVbEmu
HXcJhtGbTgTpdadUnWvHzkOYx/WSO0zwA72iahEgFHQRJ5L02k/F2msDE7Fw3F/lhgihHEXt5uvb
e+7ZNEAAazwn8GdP90/QJ2UzSp5NZMJv5dC82UFxawiFxJMcUy3Ra1+vd+4Np+am2KN9z0Do5F0w
gzErhT9mLjlkc8/pptfjXd9kF4rXz2O1mXjKYIteJm0652QZgCOBqAYncxGRH4sirNAM2oDuHxlC
XyNIWbam/upX2YUjkzi/Ll1a7iiH69OCzCnAYBW9SU+EkIuXYCBZ2K4M5YjRRU3WaGY445RmCo8g
7spVQtImw+2MjbzUu52Jyt+MemUn1FbZaI2RLT2EoTxwxZZ5JxNsJ/phaqSr9QNSQJA0/sppNEnv
xZpWvubd6zE+fnsyywXORyPGVYg9L+LvAf1QvOP50O6ij2SuAQseji7+9+lkLoO6idYW7IKnUpiX
fopzv7gEQAvlljYDUOm/94hQrc00i7vMBSA2Ml1ajL26jbWmu/BknduL/ljntDDqii5NcrBXrm3O
MVD0G5bklK6/fnzPfRAltD7mCszboJL+fTFqqRd5CbbJZehkL8fZsqgSmhcTJxjU4wXT2dnF6Fdy
Zpkp2qeHCFmxGWUJ74oSSJJRASdA+9mgAEVL3YQXbt+5jUDS9udrgWXvU/GbjKOQESoqt4qqI0A0
uYSU8pwn1XsTolkI5IU7qZ17LuaZNwdYJATE7Px9K6e6SLi/1GnRQLBIOOna3p6qfqfTi1/lQglc
oyhn0r8jvoWqF7ijj6nBz8Ps2p4DD5zcGB8tLEHYMzwfZNXXv/TZP48NkTYS/VvndGPsB69W4oAy
py+Ld+H4T4He3ScCHcn/YB3L5qTI8Xe2zP19G+pOGYMCPZ7LSbSgm9O8ZaPSr/K2uvAhPVe2zmhb
Wizzf7NO3kPROzg40F66DZ6RoEbi2mfHKjdJudNuiXp/SBPnQqPi3AP8x5KnBWs0GQkaPTWdYza2
ZFC+O0aCuF3uq7y7cOYQ557fGcRNLxrcNr2kv+9jMyc1ToOVss3o42sTFL9hAsolKBx7SfvWX858
ABKO1WwdlrPXQNFmZWaF6A+00TOR5MGzV0K1anUcC7ja8BkFTXXvTw743yxJSNKt7c1g9faTbbJr
ArSqEUwp9UCO79zazPXfaq9jZ4GHMBTqa5S3N0hxijXRhe+h3fWLdBThuk1H/b5AdM3HXjcvPE3n
7oIzO3VpcfDcng5gk6Soa8IoqPyKaTc1k7ZoVOMZ8/iBnulzE479hQXP/cSzMwuhjEWz9fS2F5Hm
jyXFkBuWMAe6oq2KzQedQPjAdRb1rEn/+oX50E6cFIQoZnQukNeFY+bJL+0rI1lrdpK6Mp2cZdC3
8t4ItG6ZEUd0CPIkeYKHBofAQDn5YRewA1AMaTsBp0LSt1V60HoXbsOZ+06xMVugQcpznDg5KDly
tOGgiMQFHWmsg2qU1xmBZO4Y5fVzBDyazO/gx4UbcaaJiSqBrs+8a1ufzr7+YE6F1/FG15OHlFX4
xgZBqtjUXkVciSXFgicF5aQJBtEnZGdkJoPzgpC0r/8QcWavnH3hyDFgZjNo0/9+91SkETJtwhTf
cgRG5cPXEArQF2irM/PAnbF2TYQaGYsVlLKEJrKmpMxR4Yl0d73o1c04euAmPvjyzaS+UBZn26Dn
kcIxFW8Q9ZlbJPnvI2JstuxubcgoWKMVNlaVkjVuIEtrPQSttbL9g57H4j4W2XDLa4sJjcCY6Tmw
W2efqNZ3FSjYhYP5uetnAoYH3Zon9KeNI9ptEQlZgutP4uEeTClaVDmEzyHhUJuv7/W5pRBeozXA
jc5n4+SrydAJHvn8WQJCGqyK0p7dfEMR750g8Z+/Xuvjdzt90+bur+D0ymfw9PifKTJp+zTkcNAB
41mQqU1Y0jQZ2tYjfwfGaqIdtFz17ppB7290XfGPeqPALRFJsSWootp9/EH/H99wAd8wjznZUf6L
EviEb3h+r5v/9RRWfpiFNNDeP8Ivdr/+z//+z//nfzAOlvUvhqbw1jnjUsAy2PlvVoWt/wuR3Nxc
/VDJSZ0H7/9xHNR/yXlSCPLDAblNf/S/HAdh/QtQhET/Ij8wDtL5JxwHyk02ir8eOCHZyviUWDOK
X5z2f/zR6JMMTfSuTq32kNsZmYewRWYNSmqsEgNI9QKYqvat1ghtSn0iXcIBXbSq9W4cVEpEelpr
barGqe7pLykLRyTOU2g3yZasGX8hwtbJD/kAW7Blx4qXnBPNHdxAi+j3aE5MNxWDdHSEr4m5MGIs
7J0zEltdpINLBO4+s+MWucPok6md2j7MudrxyEzC9ULu+YvT909anXhyYXj1+Dg1HRnsfTJuwk5R
4eZF7RG9hAa/LAuxuWZ1D5hOSbrlpHjlN3MsQ9hck1asKhXEd5Erx9AronoVDFE/D8jw8/WAJ4Al
qM9TVXWHSKjjg4eneDNWdXCH+VSWyCjmK0+yuF7rqQxXIdNrWJ9mh9mCEe89mkdzo4sB73rN/9lS
S/LktfAxB8S98AFaXtu4+qAINkulVPOVT3yGT46c0dzHRWTdebkmjpxMEaiCmTK0TY6sZWEktjKt
nJY2iG11xlovOo0WM3o2/uZ4JerGWBq5QySVYiEeGcQzc7PC1QgntYxR32ptcOvbU9es9BGi8ArD
gL408HFjVvAn44qIwY6CIiMW2gYqtfDSxuW41zwa9RhF5B5P2lrp9IpUr1Gki6rOTH4Ps70CiuA2
kfo9jMghbbkWfDXNk5eBT4Nk+YjD2Vg6pJq/zjFEey2AyZ6ONqpxBKPorsxVEvn+NxhrIlt1Vp5A
F0nLG6jYKbc6SQMLP2wuiSOu5R16Xm+lBFb33cMLcxxLQJOmL4ercSreKRD8kVjGSa7xr/h3mBHr
/eAkCxD2cBltbYCVECMC1qS3ajPFO2qiefHrPFsCS4h3gaw8/9A3atIdB8fPy7cKaOir2pftb6Ce
2lGmFHqRX/L1k3CbFBPJtFljR182HRPPBZKU6hq+7Ws/GO2NUlCs6r36bmTpq9X3eb1MzazcMQ4D
+h0K9ZZCS5slT6MNnS1oHyalzTEbeQkSfC9pITa3LQW30ZrRxpMksC+TrO9fA2hZ6gq/V1isa6Wc
+QeUQAQpjfrahFixDrO6U0lempJlrAbqVVE65I8P2ugdu0K/603t+1Q739WKWgJ5zbqy1LRwHRkW
fFsszC/bruaJUX1dPvNh4khRvKuEOI6gGxPMHHzNXDPpOvs2SEiazBySV6JA6q7PnvONf4HMb1EH
N3UZHmzp9LsBN07Nw0w2zbL1616/rp168re2R6cf5kLxPQ3xyX2rGlyGlQrdXGlxd7VoJqoyLq6x
fUD06OQAccnZjoYIdnE8deVRn3Q7dVtPS/Ert2NETLtKQmxYF8TVD2puXtcA8deWyAMsOp62xmvU
L/AvKyutkPazUaWjSRvnQOqTMs+Sgy1Ua3/hSRLGTW/syJ4c+01mRCiqhyR+GUwxrtKo7A92CKs4
w9tfePNc0K7pB4FBNI9BnsbrQsbdQvZBurS72FhGZVruo1hMHDzbgj7DzPyF+XDddyY07xZX+EOZ
qObObOzqGju38tT7q6BNDkQE+6s04TRPHzYHVaiIdBMVB8y8L7oHKjIHpgYp3Jtof9UF6Gk1v4a2
x0HaBC1b4TUudXVltqawdrHsbHaqqjyiDRQPnPWCpZTQywJTCyArFv+XvTNZjhu7uvW73Dkq0DeD
OwGyzyQpUhK7CYJqiB44B/3B0/8fWOX4JdG3dMtjRzjssF0SmUjgYO+11/7WovaxFjdeFJRF8bTk
RLfatGRnJnp5yAHxDBybgggOHyAQL2h3q1GEdd3xulwS9TqkC2GcAAN2qZOwXOllYtjT6X+1Y1du
XC8NijAFVLxpTH04xkA2owbMzIVM9WdeLO6OnZTxUC9yWq36jUbovZgm8lerrP9q1rxttp7twXSp
YjJyE+NjQqdysLSKdC8df11b+/m+9DQgDkt7gC6th8x7/G3trQQ2wMMHtrTJUURhjuKA/BWWcXHl
kzF1dvsJhH7T+rtO6OZlgJ5BCJqXbWezvIvdRUVel3j7ScBvxJqXvWIAg2WjqCHDSnD2TsbI6g30
16MMQHyEeVLIjT5bH1qjibRmBvEAJFtdpSx2Xmf6TEhpKSA0L0WwcczMOKlexlDJ5Xlmg2WrLwD2
naadoTKKaZvTegIMtpJwGez02C4BCfZ9dUwcUjRh82+HYvpSVaw36oYytsPA64bgz6PfdslhmEpr
U8X+NR6yu76rrWurgv7qs9N6O9kZiFCCTROV3w16p91Oaf5h5rqe4tkxeRrL68R7SwUqWGCaM9JA
gZ927s5ZunZj05CxIzYOfcR2q/psFyw00jJO9p1k58s9LXmvBkCietJsATwZLZGJM9D1XrcUyFN7
apS+ZS9i0bdpHIjlY5XpgfY4deasNpnn+ayZOx2JnyNE5SWcC6Ms7a0HX1xhCEo+FgWgxc0yLpQy
HSGi12OBL5nFKcMKSWzCf6hD1f2uGmNma2dY5I3Z4IXcCMaJDxZAm4eKTICTBzrgPICi3kvkISDD
rPYg0aliPEFznDj6S0gU85j2BwXXcGtUnJhkdLkvKocBTvYYm5B6MFihY3rVnb8M2anSie+iq93C
15p2ig3Hb9KE1tL1k/OhU77cTb40dlbb5wgdNcdrwbJzG0LZn3epniT3torFxiPzJmxF0VF0QH8/
ZO1ik7SxOEOI6dVAv3Yt9uIbW1jnVgxVuu3NVgBrMEnh8lcctc4aK++20AcTA+jFI1yb3eD0BCio
JizT78bhqKdqOJdpoR01tgIp/GIA9iEpXMGN4Whuz/7dIrNd4YBRbfxgaTepNYB2SqT+1Dl5arBX
pue37LvJuzzIGRvRtOOiNugsuyyed60P6B8I/jyyfj+P8IAVRP3Qa1X/UOL+3hAcZlyq3K8cQC2z
elyszN65nbO3+nggzXzpCd7169UeW0Cs7ljOPiSZNo2hxkLdFqNwdW0rJlRrBSTRkxCzjqxU6g9E
/oJLFoicEcG9aJtC2fXI7cL2c9b2/SOH9wKrqHPPTWB8sT14Hwq6WhXyjUK/LwudvQTo0+kW9B4p
YC3jjajvXUIJbDetbmrJ3lvkFin0e4dlCYd962Cq+ssEO/Topj6ZCzWm8FuiH4Zi2zk1dOHabbcB
XxqJDh3AqpJwkG9z7KfPATX3Z1O53jm209qFBD16F7gZtbuJEyMJriomhpGpvMe+sroHFResUSeO
vSu1JYnM2dHZzVRLG3XAY54sYY9T1JHvzUTO4xwozeCKlX31HXZREvVgj144T7NTNmlE0kqbcPux
gA5ftJUX7zSZpQB19AUrcs/6kGIv+24wGmvruGRgNGQ9bVnsDvbgqYetM4/jefHG6Vp1yXRH7sca
zzjNUe4QWQ0zOH1Rcpolm+aNvTMytgcAzot2y3ymjyrylta1XrnV3NTdmaiE32BczhfRZcu1Lxfx
UUwGedec5/lr0xvdp6DWy8fE0MsE2GsenBoyVU6ZV+onXcQSC7Yjz7pM3Ftr6ado0qGcmwu54Nri
aCGudrFVNZEVLXbRrePErJl6PcETRVnVu8kl2zUvtfo469TiggXJTw2+VAghLVKXzEmUaNMwh1xy
naM8nzkkxg0PIA+LN5oULJx8VtFmUapJAQs9d7fKJq0DxICS4TrXpGKw87PIqFHKSmenIujLr2nh
Qo0FywvUDZPY6whp6JsLGNmPRBnMV6NpzuRXtHbzp/jx3/7/N/0/a3k+iuP/u/+/emlV+VJ/+7H1
/+sP/av1d9YsytUYrjNOxhyAkPtXTKwX/MH0gb0jrLmrz+9/O38rQC9gGISmt47usLL/2PkzS2C8
itnK9lDDrX/U+f/S95Nz6WKTI/SSvFj8eb+oWrUOkK9KC26qxHAWEszs+oKfW32ujBlESuL8DoO4
/oU/Cg38QI8sJhRrfvP3jjJiH9JeW1x1mGfGXbo2wvZxp2z/w5fw4c+/78ckyF+nwfwUFvLX3VUH
afSdON7j1B2lk84HSqdsP5mzvC2alijI9bnWtakMjQ6Liy1z7a6bvPnz3/94MiDffUxsSqg66Hcm
3/GvY/BhUNBuldcfmtItZ/JP0mVXeikoNBYlLrOZtqeZLf1uDweBFBNBSMYaQpExKelwWX8kx8NI
wgbaPkPzNIN2bVA1+8tUUC4U/LPQX6oqsjjYx3AWwMEgiXUwblm5V684C4o7K/cJcgFHckhtB0Cu
50oSNxz5CE2MYp70J4LpE0PheJBomyGGq+Wgy9n4xE6euG5JMPgE6hCikgUrcnI78eJTbuu8X0f1
mhLzuxvrcrwvh1rtu3yuL7EBshAyD2+8qTHrSxrr2N8yJZ4IG+UPTnMWXDpwvVsmcvFdMBJKtBmp
qpsjl6quIo5r/myM+GrtTbK3gPF6HexK8DSfVKOA485NeuNAZsCWEbBkBkUGvoaXtbdNOVICj9im
orz34OG7bAYt1pxhRKimDbmc7akYTHkLbjs+sZIz711plEfJmtGWbn+8z+Ho38t8cT/y7ZhbNmKI
sDLJ6xncWX5VDUmiice0I5tq9ZnF1eZp0Be+GYneenBXvKY3wSW2+jq4uIaWHaRM1esEH+ez3vJH
lN52Dy6Ahks8J/YRZo/xaSBj5CHvp/oyN01wqSqGGZsgl3Ye2hX0jtAdFp0VZHrrTsRlNNWjuaVt
K+6Em0K7IOUKDGLT0kbxX5OCBcEogYuYHMgOWdOeB/l17nicSUxXezcbymPj8+UqT0ybecgBvHck
L8M1cckVFUCpaHnJ//FoEPeaERd3CSt8ZK2k8prQTIdIo2T8TtFDRwRoC++MrnNoGM1zNsvxHrvj
chXIkb/KStVe0FmExswnDiZNXMfF+rBr0rnREn1kpZPPgloShH1ANzyCE6nCMa3H74Qbqr3KTPsm
sfkmYpbHQrsWtNfQ/yv4xAPXtYAe7pUBsdSwF8jamSGAg1aJ4ztXj+VXzOfLVT2l6rOJkL4nGAcI
EZLBjiiV/pueu8anDB7yhqRcUPMa17ZL+B7zYb3U6y1a1iDpVcunX+CcJGQ78E3YLgwJ2+D+b1lP
eSoTLz6VXfE0ad1ADlxbIaS9kpsAPTvTKjdlQF6Zx7RznnX8ibTl8XCfmNybVKJFtjehIm1su3wm
2n0k+sUTRCk63JQr0XpO+aIQJPpdLG1xI6jwbwIahJtBxcanGiXjaXDc5hloDXerBx6vNePm2YIk
gTqpOR9nf81v0nKw2RTHzUviQwCLMkvRLrRBsXn7cH7KQ9ARR383K1H3mznLlytcWt2DYAx/p6il
iLRipEhkjwFlrsyryJ307NA3Jr3yHM/ZHkoa2Y6lq/M1VcXgrRlk8pFQ7eACMdCDG2Fa8rp3AbuZ
D5ivjMJ9Gpt66r9m7WA/ZWhARXIYraWmh+kXrd6yaDfRG9LtO6cpsQb7DiYbdK61kTSAAkaNO6R1
aDgza4NycXfch3SfPaY8Ks+552ga6uuhCcwQ7Tc42VrxoV9b2EYv7zRnuLYrUe1gxzi3C8x7FAui
e1onIQIovibvgtQwPD6HxFzSY2UWnztkju2wZlgNtvqS+RS09jh8K1KzOmp18lWtrXe64AetjUFc
mmqctqUzziTjJP03A97UNsm687w28mwbG9D6aO4N+pyo9JyEJQZaf3sVAYjEGVXUghFzc/+kFUJu
slLWC0VmLI/s3bClrM3EmeiJE1ZZgSepKsvXRCxEj+EhInqps1UU2PUd9WuGDq0F5xx65xUWvQli
DQ8syDfjnCn21GkDE/JS+SJNY0T+WIWQapVERG/522bSzIj0GB7LekWcrkKKuUoqk5MFhwGVxVrl
FswV3cV402BMrv3X7k2ZoR1EpaneFJuk7BFYBLqYa0zk7SHsDB1BK/Uq9sCUM3BJBS58sFUMUqhC
VjMN++RNKeIF7u8gSSEfmSx25rUr77BnG6HRF92OrS0EJ5pTsPH+/OyTyBpOVjGf63lFi6xaFZQS
ZCt3dtU+yEZiQnC0+xvyMtkuGW2LCtHCC2qYpM68SWH4jJDFFIcIMMRCmF0oeK6u7FVDIxYP7qWp
m0d2Jmjh05SnqtvCxZdIRNyBhAE5J+G28+dlsvKoXdmFmFAPU7mxRq05Ga27vIhVzwMBtnwSuWjA
8XXBYV6c4FihpH7IVjFwpLE9FZWwI9csob2somE5JXSItmXfequk2Lypi0kLCU0X/k5qIx7LNXFw
WpVIhjz5o+cmYPJWndJeFcshGLWdhGLKomx1Wxoa73Lg0Mcss8gkYnNyk2hJcA9l19iXGXe8u6qj
/jjH22CK7asG5w/ZV5N2R1akf23IRZ3WjO8yJPgLzql00VPsRF6DH/AuwczeO0OYicSekr0xlnTS
4kp0i3EUuC1llCGrn8sltp6G3FN26DkT67nmVHbnVBHKFuVGrn8XkITKjc1e0rzRc308LlIGkai0
dj8YpfM0lUNG3mGR5Re7T7qvlZW7JAh29ogD16iNxHmCBaRDTCk6EFpNzRaKNtfFzkud8UuTo8H1
5bTWBULegtwpNyzr180WPmd21uZ1bxcyWe5x+1XIa9bYXgLZNTYbthiHEFqcDECZH3dRnjXOjTLj
7LCktfhiCqINiIhTxfrdwO1fS6Q8t3gPrSGTudPVl8AkC9GvRf/NJwNO4JVkhL7Ti44XDtu/6pU5
OmkRSovvBK5DngHSMy9eTAu7SZw1LSDNKjK2hHOzgJ+80xoh+LiZle6GIitAjOEEjSqKvHRju7P4
MosBdysarAT6x9uZ+ZE8/Vl8ycw0PgGL674xasr9jemkfD6jWt0ks2KCQBnqfpwLSVm2FoyALUe7
2OSpWR4x7tWXEvLjwdY7okQbJNO+zZMcBdSEtZc6HS/3oGq0uzoJhvuMgcxNUlFp1I4rrpPl7bcI
5KOlrVjTWMr1UCaX8rWHHR5mgUd5EkhpfOAYrL9ZwmUKrhFHzFubiFY34SAKq5ZfZ2VO7lNDG+7T
jEyK0JCaXxOR1Kp9UrnqrI/EgKbDOG2ShHd5Q7H1xJ5pFXVqLX+hhzx5/VyCI+UjYOxg8aqa1Sug
gWyPlt6QapoF5NVMEG2VE+toF8IqgcYE8jfbDsa/6yHWfGf6JXz5nED0GD94vFuT9K4k0fpDopny
FGPhWsthr45kLluIvGt5b0l/M/LFPHeqBRo31VzsoXd+19AYq43m57btz9+EvE3ySN7RgIbGaipi
JvqDnVH5RyBInBvP7c1t0sOeVTYFYRpwZftEnz94CWvXOfOVA6Dw5ySuuTFrS546a1TnehLycRhs
+wYq9Px5ouL+jVPjnU9pdfStLBY8/2xnvaMI4d4ovFGzuoPGLC0ckcc+KsGDpht5eqMN3HW8irjB
jJE7Hlgw1AHeU2sQYvOSC+pmDxjvbxK73/xYP19BC1+0jb/Tp3F/5ylNwIaZQQbvp6oswuDYWViZ
WIO8LJM27tt2SDcczctWYTQhNHGggsoFzauXro8pG193+WTLE0gFIgRip/kmstK79d0E2FkPiD3W
2kaGsnd+t52Fl+rdl++xArbuvUI5Xs3jP9+IzqBZolRAUmbgb5FidpNvZRUoxs8zp1PGZnaQWt4r
IdrjAWh2stMM8wVIwwNsXguzOeWSxjRrMzCvvRpb034aBWDNbLGKs65X1rPJrucMSkbU4xmGpU+C
klFsdJvQnGzmga44SpDAgK3rjIm37VxRr5ZVcKGAJH1qttSZ/ZVp00r2t5v1hDHtQbsbk9b9qDme
Iis50QFK1bathVbHGQsRirp3asrjMHCAEZBDzU6zTF+SFPxDi73eIS086lU1plafGT7d1uxtc6aA
2WO+QUEfEK8U2nqGEY4op605x+K6YMXmkg+kYo0GkgNM5fE+IZsdyoJjls+tRfTzqS/RQi8ynhIu
UkaupzZ3/czEukj1aBBWXMJvtPIBZClgf62zN3yg2rxvYoDtnbRAhXruUibHgpJmEy/r/xBT0Mcb
HcHZjeKMhc+RvTjfPGMg6aAHrrYDe6Kmb/U0r4mcTPnESR0025lDGAb6TCnvzQbRDIoin3ZaP9B9
c8T6dveggx6NYEw6UeeQ3RtVTGSu5nYdY6a2+KLyodi1WZ/th5HqSi8m7kgCqPoNOvVw32fls9fS
P5JLLJ58pk7ZplVrXOp67YIVZXhaFi4+Lx3tDq6jdTR4cdwW1pjtY/Y568h3+vLYE5b5MhMe/GIr
A8aMWZpmyGNb7CzGox/oRP2Lkjrw1omm3y3r7qEm3PhhhmZ51GdOo37t7eo0KKOUmNQpspeSuQMI
oGFnLEl1hMRM11J7FsJ55t1WVjvc6waJ1MjNzYvTtcRV2XRYwqB73rT1whugb4zuwcwRlKQsxTVp
a6AYY5vTpI9rf2P5PZ1RbNsA9Rpn4RnpSKhkOGrwf6Kfy69NPXNVqoUMaLrD0Mns5YCPXp6kkKhy
JobacA7WV2hacVw6ivEIiWXykVVo/2JMyCyEBQSXBMH8lCmvvrgJFw7PsdrXuulEGHrGe6zQtPeT
yvb+qgDhVBbXVYE+5GW0yZiSl1efp3TZZv4ingq3+jDOnvhCfBzttu4kN0Ztg7OdUsZfNn9pra2F
8/pbz/YaxeuzQNZGDb7fi7Km8misj+q8nu96UUwbwifFsyNnIkdaBO8wx7O7HcYMZWRtXrNZp4FP
Z1ve6nXLN9PklCJv72JRJzVj38RUTPFJRgopetF1LBCVCKt8utJT5yUh8WkeUdfebkMoeRQSSU36
wDxo6spOUDysTsnbN8Wntrh9YNGUkQtFmnhnumDA0dmhZOoZlficL0PssqCxygNaonEZWMv2IgRH
Lv0q5C0ZFP1CIAhNafra+kQVLzxudTSrhGJkWuM7/AT1ShdzcSeFPVdkyxUBfQol2dCAS5cDhOm0
7vmKk0kvmdXzifDtm4g4C48gSxVIcDEx8Ug7OpnRAzmOQc4tCMjemLY1eRERJD4HkjgIfQoevUX4
wlSN5xNFEIC3ZFhmI5Q5/SS/ggokWV3v1eca9G0Ym2151FZxBaINxxodPcF2q1KzJhziWyDOIaqX
jL+pMhF75MIRxxgy27/pN28vyblAu62b1CaXWvuu68taLnsaX19ZUSzJjgWrP29NElF3DJzKY90w
a9aNsr6Ixiw2ICr8i9938pGJ4MKWeIKmxvpufZlAStyMNp1WlOg9h7tmdt9g1jTPc0Kx0+oyuEwe
52wzpVzC1JHtV50cEbCexWDAy6mQclzK856ItMt6P8t2PYYBl3TnsitRJIPMo+YtWv44L1F1zlin
+ZSuqjd1yfoWoEF7NnxuCXsZum+DJEctNeLkxhsEslG73j/MuKARo0OWLh8nXtWvt/LWD1BIoT0X
d9U0oiKRKo3RwTA/vb0bjB4JeMDcc+Nx5KM7IaKOmmPfeInm8KqYAv8iA8oQqQrz09QSFxZU5By4
DZWwTTscpW5ufBIufPJs4IsEwUeEcKnXF3Jm6otjUsRW63eQUh4+dSw9il27NBTnk8FpRuzvvZoo
k0WBPqc3pflJq2oOW86xR+j04gmEBil7GIyjN0lw7BEtfRDvp6ROJ8LmKD+ZVysR0eYUu4RUs51s
ZoqTnman4sGGK2uhgjYlD4XSx+a5NDUE6gnN2MpiWoWewtkCergxEZe3vOy5ed6O2dnjaqAcqXPb
2MkDXb0i+tms1n6im1GhWmv+0CLafBYeVbu24BUgn3nkYuocb+nIc1QETEB1dxT0eBb3mqbHd/OE
XmaWc5Uda9uRp0mUiIjrUYkN09y2hVXcYFoj/MfNHFQv8j0sGfB+SJFMeCZb1GmgDGtIsQFpRHrD
d2+Nnu/51cOaAs8ia5kmhPA/8QVcPCWH7JbymGOECjORpTeEfDyPo8NVWzzNOpp+yqMyFlyDvtTp
hsZJPlKV5HY4zGT1hdCCA+qWwcmuiQXkkJ3IBL3HGkMFqUa1GQe+cOXDzyhMJPW3//r2YKoq5xWj
Edn91Zl4pwpeKsd66ecPJNOoXZXmGemkDQ90RlWZeA6HDF7j5MYWHisWi5MtV8Jd6MgmTxESVbwO
9tK4BKXSwL4JxR5J0DaT4rtprQLULGnJyJgf9ggJfOLp6JV4JwfffiL2NQXaSzHbI6hsB4e0vLBo
Bv/Ux/1fe47/HVX+dlTp2EwJ/25U2XUvX9Oh+9733c/zyrc/+a/EueCPwPRdFiocjF+GHjDB+9e8
0vrDAcjoOOz6MCp0LBqFf1mVzT/WqSQIQtwPKzuWHgFrS5/+3/9jG3+Y1rpHRxPrriBQ958MLN8Z
lfkJOqZEFln5Ye8Ga4GlgIYLDYtNVr6mlPp7qNtxmPlsIv9wdT68nyH+u59kwjAA98DA692CLq6L
2l7L1YNvYqKBcv8s6mYOpzgdon/+k/gZAbvcdIi2v/4mPzT6Sa/FCzYeAbGzGEiy1G+6scpZTV3u
//EPQkiAqrnuSuj8rJ9/0MjaQNC0izgonueiLF5jLXvN+c//5Mc4PqunfOPvviPwdWDwnFnQk07B
NvAZLpJbjOV0zv6DS8e9yoIEgDBG6O9860KvbIIfBPGAVXuZV2cSG/jUgHX+mw/l/tIEk6znu8wP
WD/FHg/t9edr540VM7RgEod0IuLWHdSdSuZ7MkPuBX7Xzd9fwV/llrcfZrEwAEkOAeNX9BkJ2Q3P
ZoP1Fv/QxuNVcsgJVQ4bLXvRfdSqzG6tENvuPwcY8CnfWKhvG16/zq3dtqEbRr08ID00HwfA46ET
EAMEwtP6zfO1XrAfBZG3z4gkwqnAuhxP9c8XdMH2r+DzCWBa5BVWzEm3uanHH//+Sv6bpxhY7v/+
lFXb+OHZWh0Wo8ZQ76AFM/FU7Xw/VlN9qtv/7NL98JN+keumokobBuLcIOWgNu6cvywNPcD/x+Ol
v/9Q7Iv4GKQDL7DBKq736g8fqokrx68aUbEeZDYboY8atjTBu32xK7UNGLtvjKA1dhLnyUFv52aT
l7i5LWnXJ3wR0Cgm+g9S9UCatgzivr7JyF4eW8c1hXM3eMWrApl7TBZjvBJeF+NNWDo3NAM0pkbw
j6g0rra0+SbjceI4vFlWt6oNzIfCM5ujE+fx81hRoEzV7BxijzS/RhHOi/He3xQ4KBME14EBN6Ib
Cqaktux7mFpDUda4FL36I0k29om4jemrjDnljd7ldycT5FbldnOesCbmUer5aYNzqtS/5OQIQQri
99HYp3qpYj50MfZi1wSJuGGQ12x6IJXspVpxnIfGgF8KGbsP9i5JQzupMw3LJYq61uK9rXQ+3VJx
cFVw8CPMCSYGCg6XlEWgrevyCqiRSnZsuzZYQiE8nOyKMhLraHM29J7F1Ypyxw8qLcJyZj4k6eic
58TInxO/Ke/dCUVJdpZ4km5lPsR8dhF6E9qIwKm78Dvh9Q9TTwR9ZFmKZ312bfpZjV7uvpsIWqPo
rm5JXu6fYy4NATNS3LhD/qobfKcDQQsPlZ+9zt0Uf8SN2Byn9WhMu645q3KdMbSUmwnPdlCmZOm5
8x1AW/vIid5HWEOy/ZiUVkgZwLYMSVg1McVwf0N7YE6ZWCIgpz2pX11CPK8Nwi737lDCOjC1CbX+
7bYvO6INydLzL6nLJSsyLgJQDXIZ7VRFlRTJJ38hdwQceVY8B6QghZWcmg2ZgTkjfvKOFiKwWrfc
Z0wJxZWBrhRs3DQeH9NYaMGWgWXng0ktsiV0UQwucOOXB5+EgU9Md6pX00ubE59RbQlWiUMMQ/Jg
kwN/30AN/2SRxZpHhB2QUd9ijynAMaUjGTUzomILDw3kg8lX0Mdz4RDmKJImJLpHAzbkBvedbHns
bFLMo9HmFbcQ70S3I9YgECIp0nvAXMm4H/w6fwkmFgaCmucIEC6eniwYSxKs45m6ORgfl3Yp9pCT
e8glWmtmOPgtZ9kumHckqzTJNIQu1uYvcPC6byw1NEdbY/C3KSen+zx6vXhKcts5e6rkDEUIc8IW
ufaEGS1jCDhlWmQUfBNOmhTPMjHr0xwTYsTsysTGmb/SgAT4dlzrxC9i7IjWUxtNdfQjKfaFa0Le
GBIn5Zr4wzc0WLz6BqJaotSnA3fSIP6YjxhXN6mY0++1CJxDzSpBqHBpLhfbGB5Fp8Y9SBOys4KB
G2GZ/JqMjey1w4YUSg2jbWeUexK8vvdD623Sbv5YS/aGmvHLkCq80rWLTBQL98yr0LtNBx5Khs0z
dvZyvBr7NtgmBc85LKo4NIVXPPiEt58JmdhVC/15sswCA+lUdGxhZGxrWH3JTc2pOH9IS0wl9ZAH
NxZFJWM6nvpiKGmrRhGjE5PsurScbtXUj3tjfe8Km89tVvlL1mn+jQ+I6qWcyYezxt5g53xCTbBj
6zQP3FHAhuPnIcA6oZeq2YyQcLZOt/AYVb4MgLcNYNy1tmSjrePMSYmTvTXcViIoly+Ow0HZtpwf
JOF5t0tGUKDZtmoTexIxzLEG/5agrxb1D4A/AQnchkPQyn2pV8MmVzmHmDk0G3fiR7cIc4eM7BLG
/Mb0NQU1whpMTdxQR0CSjdGpzcobSxDSlE4WSx8MQ286udbVjdmcS0NwM9F5Yg+vDBv+CVcniwO0
BBeh5e3UxaT21Be+8V2fOK3G9R5x9MW4ZuMru86dOdmNClYHyW65DDWtd0ifdXYdg5aIaBozcqyF
E7Fv5mhc3OYzdqLgZvHiejPrHptl5JZCpOw5uUu9bdnHcetPo0higtLr+hQvQ3XbDZw9WsLpMQU8
9MVYcc2DZthZOViWpB6zays29S+BMfRnpBbq0Wa48YuuPHSuPu7zFDhBFSTaVd9mN1ZmjY9annc3
ak77qzhfHohQm7CvYEPzFehbezGcwxJkC3KyrG6E1sYfyuLJk0RyMYB9bZKVW99nn3me79tRTw6m
32gEqVYyYscB2I/CA8FrMdlzuH/RnGYITY+X3rrJftSytLwnDKs+tTUnjl75GJZ0Q6wsOUSXPw9Z
UhFZ+uc72NF7TWHhki3Me7uOYNrPwwHKgd3uEbtDEyl2CvsuYJ9AlSWHWU6TJ7lF8qCKcOcVx3qS
OguEmOmgJ7VVu1GjXNqwFFZWMQiVvY49Y5JrBqX5uavM6jRJqzrhitYF+jJ2Bavshs1gQFkokcFm
yIFnNZlztfDyKVvOv8qb4juJmg1crMiJl7OzsUpPUx5YRNwRijr6J2w1Tc2W1YAjPaIWZ6U9XMCV
v7JrmBIqOhbVd+FgtDGyxDvOaNiYDVXQrkqNoyM4zpzryl8Xpokq7fsPteuRTMZmXQC+3U9y/Nlp
azM5HYyRqa/RPfuFXuAomsuPU27N+AkNF6GJ4hqzg/DUeKrLvNhkQv9i+8NBsDrChIRFR9thydx0
eb44OMZbx8m1K8OqNcxoXkUkg22qPc+paYVNzrR4KP3+YErQl7OMX1h/LbYeDKbtmwmMzE7jkXX9
+XrgHc1sICFiu7bNQWPhylqueVyTrwlbgQOhYOx7lN4cUFpq2jGbHd3feUnF+Wa7HN82C4OEPHv2
FE426JGN4AMfCiYizGqUM/7Gavt+V3012/qU8IHDyBWo8c/FaLcQYjx0enlAmeK8MafxClS+7sFf
ok7oKS2vFVAZLG8LdUUREPHNA++cWdvHnWIEv2vU8Gf/3Ff8af5dyfNwj9/Rc72EoGB4k+WhrYz7
QUdDLDhTJy97qcvhLla85v6+xXjXGQYrcMrkJxnU4zACfrkA9uhUCVLiYZQUYTWZurygeB3Xddqc
NZvMvL//ee8BPusP9JyV/gF48R2OsG4pcGy3ANzqE2W8RuY1m6yrR4LW2+qlJ4NhW3TQxFzHnz68
vXYm0kTdfWpOxg6/nxaRA++8EA457meyeH/T2L2nUvD7AcDDhbX63t815QLsOnk9Q3FI2Ts7DWNX
vTYWqWTh1E8duzOJTbFdliUPUpob/fXoUmsaBb+xMCi0sVG+UMrUJ9/E3aBMOs8uE9iDSzU4Z9vE
RFy3eYui3wXbfpTMC3om4odkBZJbpHU3W9ur4o/EVNgvlgvaIgz4t72vGd4t3klewLGagchlWf78
9lasa0JsomkpzN/hSYy1i/2py12vBRUlPnvXwVT2y82RDLhTeXsVh37dP3K0rgn7GSjOZNmPMmO1
lNk6RjVcNDunxc0KrP6fYn5JjQHLg+GVr4Tb9JffAMgc6yoZo62AfnvvaElzFvb0u2PgnWLBT0Go
gAxP4AMUgV9a0iEbxtitm+zgsrjE7JSDqxYsh0lcLCwhFQSfqpzmgQnY+Pj3z4P5/hpTouCu8FdC
5/vkDGUU9tiWE9yqbkpiRnh4pLQ4Dp6rgdK4ayZH3QSaE9yzSHVfBEq+aixibXs1EnIPESDN1vO2
7UNZDr6FpUVQTtpFe6D+ZhiMZeybjI24P2oxyM8/xb//6tW/06sNR0ci+Ru9Ouu69V9AAn9Sq//8
c3+p1b7/h6EDv1lPm1UTdvkr/1KrA+OPP0VqE/nkL5l6Par+kqUt/Q+YQSzrBixomEAY/H8iS7v+
r28BpBSY8BwermUFKKy/yD/k2kunAJV8rHJM8F7CSJt5pbnu6mOIcHqGfL1clzpMo1/LC+Z6djiu
axKN3UCswPApw4aBMWsfhcvINjAU4/QiNhl1ZQyV/oe981qu3Niy7a/0D0CBRMLljRv9gO03yU1b
ZFEvCKoMvHcJfP0dYLWiy5xbivN+HqSIkorENkBmrrXmHNObjfqVwPMWw12XJsNyFSbePOzKrrYY
y/Yo7z0kG2tJH5KsBYnx8q6mR8snh01Dusy+jSUh6Smw1IdmjeJqU4ZX/jTROFpH8O+ifTSx4bly
kNPD2WIKy8tECEM0SP1GxMmyZ09iTkWNeZqx1QOaiG2DfmE+19HQPgqO4sbZ1/EkgtmAh/Z5jGSE
fVt5hvVsjmGU7Ioh0m0a0LBxXmNTcZZex519fFX1MmNxnugOTHeN5QGL8iJiei8L8bL+vgKzHT0Q
P+XuUfYVjY3vveDsY3Vjb8J+MCXppvb6NyNm+t5H3WbkhbuN6QYRCh64YXMMljQUnRdtxeQv0qc4
dgWJDEHhhowB2Eqjv4pljm5Hb652FeNsIja9uakDETX+x2XQvbErxaR3KO2QWrvLtudPAeIh5mxp
M148PzU74AqRPOauFBRudOgmorU/QgxWvsoPRVus+lQ/pz20r9sR4+2Yu81VW0z7xm7qO7IlLW6Y
2kNDORB/bMwKPAO2/g9Z7WQf8eOSGQ8FYyNhIW76JHO+GKVOH3wURAHjyobwWEPtY+QMJHAq+YrU
lJh6ONTYptvylKiyP9shxwch8oeYw+39qPuyDDyDIA/qAJwfk3uGfnHSan5CBQB92FCq+8tZR/cF
cpytZrR7yoBP7cypL648IlFxqNjFhijc/EM1ohloDBEfIl2pTy7yaFgbxNbcjYbbvEUjxwf4grN5
UbO/xAEWa+OM4IWfAgdi3reriHNC2P8srfwphZfx6iJ0w8JqZ58Sdttn1+ehstlE98hT7VOUFUAV
Go1+R05fQnhxbwtdk52qSbrEVBL1b+3S7dIlIYUrhmyS1dPVaMfObU79t5fjwnne5QBxbCM7O+H1
dW9QjZOGbA0Inb0S7IA19SeVZggY7FltBrvqnrqhim7l5FTHTBbyCreJvuRgPo9FVDvQT2NxoW2V
fmzKOH3lG80PWg/yaoC/cRzKEq0YoL5PNdXsmt0ceeeklctd4/TjddFz9ikS9CVBWPvew5z2RU7h
LFlWcDXdkDkn79ViupyqeCSOuW5DI6j9JDmXyGFvB38gcKeVyYvuTCbYcp7MmzobkxtcrM3TQD3w
COGrPsuMfpCBM+sVrGNKoer2V71TAQDTg5eSOuot1l4UcXHnmCo8gfqbDoDCoq2ZKn/fNqPz1Rnp
O9ieO7/oFAlEpEjTzuoCtVZ4wwAbrdkQm8GkHL3DVn6yVH01OyZRkkoGdWYPn4dysgKZEUVgwjIO
iOKmgS06ZJFJ6e2t2IT0p93mL0Scw5XZTMk+t6nv3NKe7tPKQXAOM/hYtQN0nHmaPw60Aj85oRjv
+UDCW13Vw8vizWLt1hVbnpN+WxU6RZVvp4faTkH3FEOVfQBXmx/42nlajJXT6mX1ZxTJ/WFBBNyR
V2TKHXwxG71Q299hBuO0SgL06sEaYwQzjvV1seAdIeIJB25lSkMg/k8IgMYb+uV39dirC5SB6CPe
z/yA5L/Zo100xgDZgnnjJpl5o/pMXYyqsO5nPQ5sFMRhXFfV2iPL9W3eDPA+BA/qeRgiyliUV2QR
T70+JZmIznWFtC/yXbqagyxvhoZgeE+y1NDuuTJcJz1bjS0e3bnApw5MBLd8486f4nQCCDIRmZoE
A+bwY0cP8K/MBe0GNeXMXqIg51TWnym6jlPeOfmhAQj9JNq0e4i83rtYPUZ4A9Uj2rs5az505aAu
2vGWm5Hm1ltdDSY7mpge8qRqooCnx7sGWTN/RsxHKiO0AFqHpTOdjagYD2EnADb3rTyj8Cv36NWa
54mW2J125nCLGnY5yETH9+xs9aurhuovvy+9r3OS9Xng9l1E+zb6PGU6XWUlBAnQIJxoUlzNRBVv
mXoDWKp4nRtldMbJJ0F3CswuH99q+iz5ZrQmibJnMdLzmvfxDGi731UeFnEAlBAGHDfNvhIb3uxB
WDYvflSSwG5XUfGXjCL/UDY6vBlE6F+NPunFuV7aU6x8DuAZDR90LOwnILXyS2+bdNL9orvJxNzv
BhDzpJgYtJt6w4WjmDmXKffAGIzl8AK9iwFMDTNz02HPw+Iop+G+jjr/ejHU/MWUQz6sTVa2a8Y0
0VU+9cZTHDvuKyURS09GpEqA0yvF7jf1pCYsSwgP2fQrNEigP2C9kl5FHuIW0s0sgjR0/IPXV+/3
xJTQjlEGLSNBngHNHf8tMxeguIl8o/yvboyodB59sEiBMLW8nnplswzO1h2USnODCPxm/QLPDZmy
B4ANtKjKZLU6Wjf09dJTZFEhtHFZ3VWRJT94wLB22jPyfdNUzsFw05LEBFfufJfNMc8Swq4qWZ/m
xezucVDZn9BT5WSn90SqD9OoHoWT1nvwC9bejFvxxEQqtjeFUdt3WdigrLFGre7zCMMUrctqM5ny
2g/bia+9sM2bxhQ3PY6Js+otfycSo/lC99Pq6fxM6giIwDt6BnkPXQ4PAUBHd1cveU0QSN0cqeWs
o8aLtUFFY2ymaVHLIUQs9sJZwHrSUqV0gxBffCX6dXgt8Pruw6z+6DS5tzNSdS8tVKi8P7Pn3MGk
i67RhEQ47VOaZXVrnNzSAhMEohN0h2c0y6ekbmFiQdOYztagt07F9gZHHelUZHf7Is2cu5Cz6V4k
bNYDkrV0P/kteBRJHlQKjA0qlUSivmWy8Qw+sLgdp9GuN+Fi2gf2u3I/Us8zlkE6ZCTCO1qoum49
4Wl2BS955YDmdhushhxA5vA41Gm4iSj1rMATWChPTh6JDXd2fofkaIwZuejUCTyz4vg6djPhM9n0
4LYwE6ZFTifXnMvbHlUUz4l0W24O5X3m4BvvKMusQ4Y57waYModpzUm1RAdsTo8jqIcPZlblH2yL
MyBB3Iu9cbCS3NZZr66WbA3bi5zwhI1toAlhgnBDhcQORlcxPFHAtstWRzI9p71SYEVGkQwcMVV1
LBor6r5IZoEdnKKsn4UPDbPByTtiJtBIjwnljpt71+jkjW2380U1rdiqLKG+jBp9jstpWZFm0cfF
9a9S232KXLqgg5VcysQRvEv7XGSe+BODOmQdWrSbJnTxMnqF+1Eso3WaiYEKximW22ZAllbL5a2N
sSJ6xr1fw2BWiN62ORQV1OEIG6u+nA4mlM5NRqNbUyJcJbkodhDVPvC1yD0GdeBrnRq2MudwY+QJ
UstEQsWyXzFPYfkZSR+PsizfZpnfYrjK+WCKSSE8pv3sS1kHlcc8OYobuS8Hfx9H5XzG9X4bz7b1
LNsyzza+roqN6ZbtXsA7ALanF3pPg9wu1dwDpikOnk//aUlS+Toblj6kCeSUgmmaCh3vVrsQN2q3
zG5wMmdvBuxky3PCp6Lv3GPNHOzsWJ15Exd5sh2jyd4sfss218XJKak9fz93/bKpO6wfsz1MAbPa
6FIaOTt7ls63jsmbg8q+AyBTUCfUbb9xa6TV31Wt/0JH9HNnBPWGBcMBxQguqF/53nFoz3ky+Mkp
BevBEU7jGW4Xn1XawQnwaJtl8wk6LiLJFqTXPwhJflYKrBcHRABAwndIGVA/tWWWpGzdeamTk9C4
xJcU8D6+kZixh8oefv8+f9ZzcCmcDfyzVr8+6es/tkGTJkldHSOtXJX75Y5nZEYUOUfVl99f55eG
83oh27MVRT84APdnOntWzbNNkmd0GgCs7ZlE2id3eHdsJz0S3wzb8ahiM+FLL97qtR/MqoLQloCr
tbgOY17d71/Sr1+xB6ic4TgMTWraldP5vR5jMHs/7qkyMG6Xy8272UymExW0nStmtWYUt58YCfI9
CwgB79f+T//on/pHK/T3u6/pFzTr5cv0X8e3ouZpb7nF/hfNSh76+pN/81mArNK2ES7CxLVT9LfW
0frDQcyD7YlH1vPfsS1/ax2dP4D+EMvDyVn8jwzyb60jMNdViEZbHiAxLPR/C87y8xPFncQvgsWP
94pe/883um24mq4DAuesdKj2F2JXLDd6/u5D+RfLE2/xxwb1ehFQsvSveJ+YC368d5mzG7VSuEA4
nDaB9rplC0XT21CY9f/wmPxMZVnfj83H4hGQ65lMi368VIUop0kjuRz1mPRBkifZlWVJpiVImbB3
JP2R0G8Dm6Vj45KgAfP7d/rLx7kidsBkg7glWYle4Y+Xt3IW3cm1OKCV05NVeC8+p8jfX2L9FT90
+9dLOKT2KZPvjZX3x0u0rTEPZiiaoyOmJ+3IZ8hlxJYR5Bbg8/ny+4uRBvnr5XD8+47t2tAEafD/
eDmmshxRVdcd6YQg4s4KwShWGcU5c8LinI/2B/t9ZIsnex3fyiot6HGDaAuK9xFvV4VJ4FmRUAxi
/Ow0TB7j4LEaVbPB+cyYuHsfGVuNYHwM/ZpBqsL7nhbyLyudDtHY9dRBPitd25vW89ypem1XDcU2
w/F5iZtBYZLP5JY5nH6e05Xo6EYTPGDLa7Ekk2b15HI4fMG0VOEPpqcRRrionR7bhOvg6h8BcWJX
Z+MegBDA/lXhdp024/yBJTwOy3LinHszpMa4l0Xx1fbyhyqxP7mLf9+3nD4m2y/Otan/jCj+uQSo
LcPhd+ITX7ZZvTSHrFlFQLAnnS6dvrSxak4eRlFSm4xtgl52Z1sYGKdqci9ay7VmdMOzFclnD0LK
OY0TphydV3NgHL9IJFHoj7pkO4s0pXHZRE+9awOR8bONqcZo66ELCGCWjDiI8nCXmjq+KTscQTEi
JXg/IDXpcGa7qTX6GUP4HCm6eOmg90nlqafGQ2waQwfaWHBGr2szTc2rshahwAbZtu4Hu/SMlzgb
21uMNvweX2vriaTC8Spvk+FIkxTDCMMOcMAQkq7ComlvKoAEGNygo3DA4xYpmvSuqfBUpFMpdsDK
rP2Y5OazXWEpRxegN0acWMPrkJiQFjfmLK4NMqWfkrhBDZEwvw6porZx466Nx0So04I64hrLYXtf
L2V7V7Tddahm+Ur50T/ZgyRVz4jFjdDSJc6dewGoR7If+lIfykK+xlh0gCAmQ7RPPakZ9CTq3mRM
f2B81t4skVHdrbodqxvmG3qOdbNRUBb2gIWb18p1InRXbo1oQDvJoVX2cEWphFR4id27xOv2YYi/
mS6BJ2hSRHQ5IIDyYy96jBD2hc1W19M9Tn5iCOktGGOKdqHAq8o5NAuSeOyCcYimeyOcxMGSCQkW
JvPguSCD2qm75mqG1Y57O3KqW7CyRPEMEHRRq4SReS/DZn7rqPY2OQ/N9RilxlUfuRajTBXjYQQm
vE0J8tlTt3rbxmy4WpTJiueFduCmwnS6D+t4PmvDD1/9rCe8yEcxGYXhdKVRK2y8apg2Lj10dGcm
PvmsMAJE4nRhwkFvcOGrQLr5dKZ3Ja41wW37cFW5EQeXbooMVx581jcZyhclFsjMfW8+JHo2j9Yo
cXWG1yTIR49ZZdpw8/ikJfnqvV1R4odA/hbb6LchDqht44vVOZ7eGF1T36eAjLdls3xOIGj4QWxm
MBzDaDyFBtBS2BT3eh72va6iY2rQB6tUPR0WJDv0EtzmQysMr2B5moxtjRpvP9A/eOtGHERVXLu7
Tu+RGMonx4FcXIqMtnfpjd3dYNTyjXXbPyXFJA+4iamO4F3jkhr4hhyiTC5hnvW0I4F7Q0r182sW
pIXzs6KAsJzXtpoAaCrfCCY/rDZ5HcLzM+NrrH+HmA0gKEZz7INoNQHmhSgvXeGf8tH6gD7YDKxQ
lJuIehEdmbFdoI9vw8zwb6IwIyVKIY9sup03WPbbYGKrTQc53tZ2VyiEhTx7LAnubTKn+lq5OBbR
jrZH6SfZltCy6WOlJxmsFCJWEnoM8yZ3eYCCdTjwVaVG/iLQ+DwhxrWBHqYulZ8SG5EXKQRmJ5cH
wII9xFXuL0GX83NRzMZt1sBLJtoEtaCXPjtIx46zop20aVo41MIGRZNSD+xyv8kPw+LZ13h7pyaQ
9TLeFp1vHDkyu5um8T55QkZ9MCKI2zahk5781PdI49PiUDpJsWstuDXeOCdHwrRWRJiKj4w/Vmr8
4Byd3nFu3YTE1diIIkAvO9Qj8yGf4xWnGOsPgpULkzQ9aT6k/EkCMUGBJuiWGn1mPdqNu3ORwLyA
RrP/1CPiRhcWywvM2y0a0ikJ0rptL4Oo+z08Ru48oB9HO0Odl7vcZGyeX+G6W7ApWtzjUdid2B8n
mN2SNeOb2qn/pn2yVh3U+1b/n0P+Px7y8SF9dyr6l4f885e2+zL/eMJ//7G/T/jyDyIZXc6eNkxd
BcLif0/5Dqd8FjTP4kAqvycw4lqiXga8gXBijVNdyYh/T459HFKrZ4H/w+wZ2MS/MzmmMvjpFAcC
EjUP4gVsU579Sw6z1bRscYPTHsHz0GUtW9nvKJvb7Aq1M6pxkxbVY+R0jGXNJB5OY1L293EN7+eQ
wWvJNuQREOlCu42eYDigbhkYr1q1jgA4ImK7p2VsHtYWL4LPhiVGGxPKXkEvCZFb+KQtgP089m+5
4MDBr3oiUtF57LNque9a9VTVZN7lhHTTPcYTiula0CRpOT/dDNM6HOZBFg+dSwO3r3vzo8oE9m60
6dZDWU7ZuWtHuufI0b91VyaYZjuSKPQFkU+3FYYQDyFS8F3RGeprZ7WVSadG0hYCnU/vb0zRDjOB
YP48ih4BcacQkUPxef+gsoU52Rrxw/efbAz0NUyaiEs9OfQL/QPndTJ602I4LYRZbjzJdCPonKmz
thZEOUxWhSrUy5guTbQpc9/8CJNwuXHrUQFewI9cmFhakS21J2wkXF0wLg/KlD5ol/SKYMhKDkFM
7AWpFUmCdXTqKHDa1OcMjGrceB0GcI50uIsV5ifFdet3yjxMjsif5yz3MD9Eg/jY4i4CraRp4rNr
xPrWr3Pj60IQz0bLJjyDx4g/GyyWlxqN0eH99XXrq+LObqHv8++Tlfd8Ge+mcM9lZLk326E8DAPW
4crHroyW19h10NN25QI2K/D6xGLbEgOO+qHHon/tWmEcH8NcAAR1O8Yv0No9nApyWY8babgYQWlU
Gdmd1WlsbXbJPh1ZKpPI+ojBluRlUc++eeBWWX3ABfeCT0JOiqZxy9UTGo6dk6DOciBcAg54bg2Z
P8Z1O39s6ri79kupntIFFH1MD9zdchCV59IZoisQePELcYwyoKPiXFGyJkh/08ylG8vpfax4kynk
3p2zWAQYMapkxus0K9JfQRImmnl5XcppPsCyUIc8t+TXyZUQl8K2KKpAyEXH28hKE+LtUrOPL1le
8bsUzqG9WyFqJBFD0iBNgrEFKw7nJuseQhgoQEymbCPZQnC4muFN4RYJGuZo8g+iVwKfRSxBZPqk
Z/vaqNDowp6gZZwU/iETZvfYV/ZH0BbDdeGYL6WvZ+SrYzNBDx4WY9mNWX5TRKA0kKq67h40Q0gS
g1Vv6BXSfIWVaeH/9tvbZcmru85dEEIbEsHFPDOxTWxxHmB8BMJqol1BjtRxAduzwyKznJlsZXmQ
MevaTLkjP2jhUiSSwIGcvMVBPWnMB3aX8WBYZTJuUO9m+7If9c6q+hVGhCh6M0ydcWhq2d0MzDVu
tQ/SpTQm5653ImsH+4SBnOkBvKB0y5Fv+4biiKCaZNhOSLs/jouR3IRCwNBr05QmTnVqZ776pV5l
JiQ+QTEXFcrxOZUuICd+5m1pFA+9kaKDPIIaah4bZYKkmUYR74Z4lPhksnL5wKzQxEjRxES/wsVY
zLp6ZgQ6H6zGQ/LO3LUCnw79G0kHqlD8z3kPZyUu0RIPJV35iYVCoNudzO3owo6aCF+6j/XSvSje
vzzZ4aLTE0wbr9u6S4SfnyET9S/QTihpnMRhtxNQHZjNgAwoxv6x8cq63bS5FT8hSzYXqmwUKRY8
jKuxTzNM7O3qTUgtF5+CW4MPU6MGvBeViJwLFJsAqttktk4VtcCF9BfjiQ49i/9gARtQk04ll8h7
7OX+0t61fpadvZKKEav3cm+5I6tS5w7h6/vK0mR9+BU6d3bOK55QSyzC/PYU1Xi6HvXCGtVOJLq5
hsmyiteMKTeSIwZ1lVseNIb41Udg2TwOk/UgnPVCzOH0lvkUryQf8aVP5jTWxN8YqryQjjRfupYO
7raqSIXrBtqlmOqdb/GH/zku/fNxyaUH9P/X1K090VdODj8dltYf+vuwJP6geWD59JOQxxEt991h
CSg1swQbEDAMK5pO9Pf+tyVq0thzULlyiv8hqco2gVwrzl0CfNS309d//99P+v9EXxjl5pxjyu6n
P38PdubqPzbY3nv/jFNo79C0/LnBJkbgfCaJEafRR9K1ycrIuZXtVF/eow+/+2j+59rfX+uXZh7X
8hXIYfq5Ni3itev/ncuSQ5PB4UKUJ09O4rKMs7hQj6nnmU/gGnGS2v3+ej9PEVZTvbnaOU2GfBxK
f24eGjTFCCbhegWerWAy4ecGKU/hpdd4Mcs+ZP4tNUaQyQWI/PuL/3wI5eKcQl3qI749nzTBH99s
Y5gdpzHK5AXTxGciAjuXOKQRlI9Y9IMOF/WMeeaf3vK/+IjhyUHJxv3Ovfbz4KTvANVMvodsqxD6
juSJ/vNYFjj6VNLqu8ic/+0L0rfH088ACWM6JIOfesCpaWiInq2iigyrK29Vkc2c3naFL40/ZTi6
r7//WNdq5ccbFh7C2gpmWsCHa/1sGydIw1yiUI/HodIE5hKd3lns1Q3sLX8i/2lDWJO4+NAGTt6c
iQf0VOVzWdfeBOAlW/BoeZ330M+WRSTT6JCBhqwM3KpW+uNs+f9wF5D39uvrFcLi2aexTNX0CxCe
2SsWqn44Oh70Q5gwlhNedVFuNntyr5CkNZCHzuzIM2FIXe8A0Cuj+QHwaHu0TCR8ZxT18sSM2HmL
ZNe6xPrk3EtdiJGsWHxx0UmM6Wc0rbzYIS0Ul8Iy+RyazFkEE/EOcazRJlYwzdbi72tHi4vReka7
G9ALXNXGrB9wvOq7MKGTECwtQbd/+ezweK7bRY87jJNWetVKR9+5rBLulgTYTB1BhxovAK8VFqSW
HffUhnjambB3M5J4zCmxEF+4S8mxwVuUpBr9hxrte13O03VpxjnlCxnh9C9sjlzvC0E7wy1mUN7p
OwMF1p3KmtYHidxAZk4txLqtKU/umPV003EUQviS452Jv6fYKGBKyQZxldqlonXe/NbUD0RICIv+
UVi/yrjXDwYSyienx5ScLInzhr3Aoo01K/3qVj3KYtcWVccn6+iHwW55p5y7adOTiEn7s0zCZyvN
snY7+BMuxYHPEbwdn1sL42hQfGkLNsTnqVmcN5dR0wNwQrVrkDOSaVclvb9R2sCW/O5V/Xavxkxv
hk1Mg2e4STJiiPIUIkFgO7xZax5Jie6mMV82Rjtn8Vl5YVKcssZoiKkhVtYnAwVpxgvIG/Xs16yn
2x5atN4VzHNdGMOu/Va9k4eimocfwuC1wlL+XNOholdZJtwZlIEGhD5dXbXmzNcv60rfUeIA9xrB
LyUbnu76lWwBVHFRRXHIiKDlS1IxADjsx3hFpnp9r6s1KvCpso/vn7+te2cjgdXs4szztrT34m7T
lMq8vP+dPgzLTTGbKevGEh8N3ut97PXjdoqU2g9Nxw0cr4+H22cgIrouDcMrBIxY48ZuGrZZo331
AJJDYI7sfclxuKfYTC89LfLaCfwis/QjSgezJWKs0uG4z0FnB6E0+IEyT4R5mkTvYZOLCqOMz13X
J8ZhJr4B6FxkzPBh69LBMl7R8QzKeOjDa2tRM+I4a/o8zkYDFivtluRuQmcxvXR8/LSDy3I8dJx4
kWCgnAkMfzQ2lZlxgHZGh8+5ewJFGO90MgO0KyE+KnRxTdzoEwMne1/7qbyA5KPVO05HGvqaznWl
n1zUlJu4ZrhEWtp8sZ3M3XReLD52ptVs6VW7AXJBcUuYS/8wxQ099Z5Wx589oVE291dHSQLtUV+N
oMSOto+yLhhMNEeBWRH30g7kJXUsm9Ra3plAR/dCYDtxkAMEbUjUU8EXrlerzYLl5FDCxv6smE1M
287AwL7l5gYJHva63EKH6KiOPC98lmXXl7Qj7A99HMESaJu3UnjpJWU4Yh+bSbJkCw8yY9ASORUF
c+Z0n2PBHwAnDfqBbY572QqxkxxdA0T7tIBKQ4JSvzqUgs/FHNPGRtBOjJEzjvqBkjN8XpXyl9rG
+Q+TBfPhmE1vuvKj5xS2+1UBIQ39s5m+QBbgwaL2lafQ7JJD4kl58mtlwgoDibtlG60YpUEtSFCA
dryNaC9k4TsokxZTvSxdLf4sWsMgnTq2B/8kixap1UbUtMplK9rs7FpS/rVEo+Pu2pKaQNXhNTS4
6A41WnyKfPXkxXHznPft21zodfVPxDOtaezGKIUvdK9Z551aJGdV1dafgxEydiCrBt2xmrxHBh6Z
t03G6YQp0hi3cmrEhufSu7LDNV1NUWXe6sECELggICpiv95WukPbhEmUrA6MYB46Jcz6zO7C8sKc
y/4rF5K/X7NjtR+wo1vhX8qfErLtmjqs9otfUX5ZUTagg+oy4xqh0MBHV4QYaClQP86eXx0Tu0TL
Fktzm/KWDh4QxWwDx7l7rbTPWaSGOnktVyt9Jka+1kapdpfknc1iYedRe6GlM59m8jYuhp7Vc1sw
Z90audt9NnPIc07osLxl7sJNQyWoH7rIhMysCR3ArA9NbRvFlbhI5JVJ0LgWa3qq+D2jxatxewz6
YC0k5VSuWAeLAY1U4DEohChm8x/irOQW1BKrkpvXSUEbI2O9R7R/nOORdRCXU0cstQPTkKGYsUkB
JuWrAZhFC0mAvqsll3ediQ7+O0egarmwDBf7baHqHjbvS6DHgKTdYRFYb30MvfEdsRV+GQz1ZJNm
NdBhzB2sdm1vdJ9LiZuPrkrLHWEtjUNSA/tjlzis0wUlMe5iuHAxgkJIRRArJe7Eby9LlA4a7CZO
OUmEhsH25bWs9k2O65tBJGkkYIOfCh+7u1hyFGe0ZsiDR3Rc2PoG5y4MNrNV1etk0VK6tZyRV50U
Ne91GhcuWVI/ew92U+dIKHGo2Qz+8jhaWyGTb46eB1HRds9D1qUgyhtnfgyNynl1Y8HCOpN0e40E
kzSqLB/Sji1DRE+Th5yNdTN3r21MJR3roice88owz/UQG1/7tlGHeJjw6fOaOeUkhqeeLT1xW/h5
y07eqB4mRbtaGaPV3blvPTtbeCXJ+ok2yNlBqM9s60Pto6JnfNqXZBXwjQIU52saihWagXH4YoiG
qqG3FhMDsYP0OmE0A6d6JRXZ6CrYKr3p0ZWJMTwSm5m7NYEmcRT7D8yXlMtWVasFbZ8fNXOyn7PE
iMSH1Oe0jE196hFtErrwgKrf2SWmHWKnyYtkC9QP5KVLNChxA5xBPDT758xuY/IEeyJTjHje8Q9z
VNshDDxdambOcfNQYXw8ZWNsfNSGSs5Gz2x8hB21sWfSO5mR4iJCBbwnDft9xORuS7LaaCipK9zz
4aYp5H3ks6TLNgLgakZiC8aCDFqtm1MFspBoslw8gP0NGSmzSATgKjAdZ5xIerfIvhqJ7ez9sQqP
aqmKJOgbPMw8gROEpfJr2WIVzDEPans6cV9zMBgakxSO2rylUTZuR5M0DLisR0ZUzY6zcfioQUPt
UzbRLZ2naacBXdtmb9/gJCnv+bbZl0udn9n5CmbImYGAV/Ybv3B3kcpvhgzEKm7p+dbEUPWhNtyB
iaMlLxVEsGoDk5cDpIbyQMrw1h3vZCEeOPnBYjcm86vjkpchv/UpC4tGJu1gb7JD/2ikyxencflC
4CJH2R4x0BRvi8EkDIATwYhsgx24gwc/ritIvI6r2a9YDfu0uhoaC9GxxAd1Q5IiN2kRs9okbssd
uUCqCUkVzuPubs6mlGYsx+5v868f2gDfl+IMW36sojCYU3BgKLZoQv6iq0EAm4LqlGCpnPdD/6jB
7rbrwff35dov1Q+RW1hI6WVQ9tsUbj9WwSqMSfGreuxspctiPCD4e2q61iDhQIvqyrXX0uV9Ofz9
dX8p/bnuOlCC+MWkiUrxx+tSkucyrSCm6TR3cXDD+wJ0SXDUBP67ZXhSzg9Qh1Yf37iecn9/9V90
WVx9HWW5POC8iJ+9u3OX0j0RbnWc8MxYASJa68lfV130zqz2fVTzb7NuKUvWk7dl+yzu7y/hPx27
f+zYIT787tv6dcDJZhv/1+atrfKkfPuxb/f+o3/37Zw/KLNcz36nnVnu2tn4Hymjb/8heWxInxMI
xZAhc/f97Yd1/2BcRAfG8U1pWZbLT/095ZR/8FcFNwb5dCZhnP+WlBF530+PMORHDikKXbDlCxN6
x4+3uJdBCGvzLoWVu94+gpBdb7t0Eadya2zh+fQjQWCBb3qxewqtGQYKB0Js+e5Cm3hjTW7KQXWh
W72rnCpqjkZeiakNahpGRIZSNHwuEg5qUFPtE0pvcDxODlXMHrilZwsdUE5Xm+GpYGmbQGcw+sgZ
MhYLpF0F//21XGvP2lx44MYUX3KA+Am6dowY41ufAppXuanKyHWDAchgfbAgQbeAho31R2TIWStL
k/nOajjuM+vjwhPTBXaVztcPkcaBXiRCf+Obhxl0XupX7bXgycqswnTbVv7ZVV73ufNN8ZSvsUiB
iEsYTmVE/6G2Z30H2YVlIFu5QkGt1sLZsqL2aAopnphWc9SyIBtVlTEc5f9j77yW5EbOrfsq5wXA
gEkggdtC+faWzblBNMkhvLeJp/9XFjm/hpRmJnSvi6OjULDJahSA/Mzea0+J87LOVHiVQ6PbOyal
pVf21m1st/z+aKOj18wr+KtbSg9yDyjh+wMFQP8VyjRXoBIYVtK+4MmP9MhqcTr+2OVdWNJpvqtY
lyxjzAdwLSK5NnPBv2Y6MZTjKGHOMTrAINnBLfzWIuff9HOH3Cyy1iIi3HW9OM6mc+uJtLyqEkm9
QJTPNX4Ma9PN6XKTRel0cuoAPo0u2zks9fX0lkhXwqQAeFvua/6X719oYcYUjDFoold71N/wpWLk
K+37NzgtaqF20/CsJUfCuMXwlacPTLj4FWqASdBeqEQIzOkLWi23GLkuc6YD9hJg3tQ3SsAvloak
p2yH0p2Ojdb0fGRXJpx9Ua6s96Z5/ZZEo35fThWj4mJ+HNbeJRw18URYRAxlWFBmD3JC344zrDXC
xirt54oC5dOlF6zdkhs9X8QY7SkB+JvWyOY/OQj4bIm+iQYT/HGCKgXx5jBxN+AX4psNnIGsrUuL
yHB/FDeFlBzQOMS4+Qywjttosnn05EzeDPr6Od6ZQ2PdJjht560MFr7gmgG0vfGDmMI9zxrq6yrD
xhLmAVumHaM27jeLx/K6bjjFjhdkoAFW3AnV7PC5U+KNSX3KwZs5bK2iDc04d0xkQc9eqKJids8G
392k7xMmWUzKdFHvOwMzQxczn2/1/GVDa6Z0LHaww2JCEz1Nwe7SJHc4i14vt/ClhlY5QLtaP+yZ
vkkjj7Z6dkYuyQwF5n7BTXpfAk0jHSKjqiYAM8BSrPusgdgWh9RUXw/I9GDx+4l/eSRY+tJ4pbre
vtRArcmLA4JG+2mVtCGt2xCn441g5AipjmBjMlrcNDTJ7MhbIGFFJ3k4iYqDDIdK81Ak7jyhgyz5
dUwoe2m/8IW2lwEW0m9uMANsUNjnE9fnMp67tH4Kfpa9YU7rnGDZwTqHfX69thoHP6SKv6FurIzG
ANemH46yT5x7HOixBGHYK96n8RpszaKRRw/OHZZ53Yq2i0HjnRgdzqmcy+AsXTzvV1iMyS7goUBh
3kGV39DGLI+lDVn9UfVLcxNnY7BLFUxDR/EsXxBVfpXD4YOcz98DeUic8pzCLwMj/2wign4ewNpx
BenLHhtu9HRj4zz+lBOsdQyQUR6iIbGfL7sVWDZzRBwbQ46nHsqIoJ4mAsJZ+YWXXBP+jMDmiwIg
bj1H5ro257iWNEJOVZJWXUbArDPCGA+jsGmbpplvqUgj8d6nNq9mK1LcU6zKucGVt/K1dj38G3MO
eMKXyqLGGxXkNhfv8BZhNFPhEtsydrme1cAlnGFGQ+NBCWit2xR3+HPJiqZDlgmCbDcFulaUFpGc
Z5HpmthGHvY1zsHRpInL3X2hhet7r8PslV2JZuyOoyWZqV/ueWELfsgc+J1DG8eiw7fpYR1Pp+DV
RWzD72nq1940W+3wAMCTFHATAB3jg37wtygM9P0YKHiITesHr5jE+SK/v9Ky3qKgp+fjVnIjRmen
zO9boEGoobtdg/rmXng8XeRcoT4cZy6vQ915eeLKyRevczUsmPVbt0v2lzdrXSd06zMRf69W6lTV
6xzHKv/oEruWhoXQbylrIhVAJIP7HhQ06gDvywcrGW0mCdXXKlmCU9c0+jBoYdZsFFAIzJ00xrfz
6vIiK6gfmDogWgGElcAxoI9XiTry+nGI9YBwSQmxYbPIQt2r1+CqZHSHo1MSrMklSYPiYc2K3zOT
hBw/xLQYv3KUAmQaaNrOojJ5anI9D695Jokr5xXD7HO23Sx02s77Wlflax1b3TmIlhGutPLnhTrE
6Z4pfYED6IOo96riOVVxc8UZ499blTQjnt3JwRKPAKG14BqxGaqv+rGIwwnQ/0sqWya0qop+awlO
Muy6Jbsb5E9HLogpIQsAWCyt0piPw6BOfTI2VzILUHPem4moSQwaPlYtwy4ExXsDudM9cQqbrJSP
kS3QjiimPwbnRA3L4mRZdclbVeMOhYeagomzDSi2QZTk2WsVSlY3YHlakYWkMJRHy2pJRkhF44eG
yJ19XtlTsJEwQ8xxmc/EuOd5aMiZFDl0U4naK08V8hhwW3Zh3I8u/DaZBEC9xHrnL4M8k6PCMQfH
75guRoMUYrZehDVhFMYPeJeuuX+WdsTda9HxEoRe72ISg+jtm4X1Si7Hq44s+Bu2UCb8J8Nd3uH6
ZGSFlC8iI8X9umh78dDmQGONASQqCQ1dQCvvTKDiuuBz4qM86WcsqCs32a51Zbr1kZbslZEFR3Mi
WF0tQ8nmD3RlKESmyZZ9duN3SaZuuF7e12zwq/0KwYlzPDVJcJxfAkKu9jkYjYOM5t+geIZumsnP
eDzVY+Iq5sdFa+8d0I8be3C7hx7vF+VPRYb4Ui5fstF+NjKJ5WXu+xs/TdYHcCMkmMixJE3JEIeI
VNxr1E1iF7f9cxuMeCA6j8po15dtfTOsEa+ovKQ+mUlXiakbzmNJoCRLTePoBnV/yoNRXNcOpmsu
WoWAqEXK4aHfWtrW3xkBKN6MNxaumzK/JwEZR4J/NtbcuuMQUJR8U0Wag+Gdis5RD3HthE7lVEfb
6LuDr08IRzUTRtmAHSGx7biOlfGpx9qzRUEb3KyZ+zCmpb2FKGI+whj1r2tVDC82uQPXqmwK8I++
5OdmatfPw0Qg9DaybSTjS9Xi/xzqN0IRmdyUI0Rd7m8m4HbHCEPOjnFrgnMJOXklHnUBp9jVs5a8
PM2mlO9GXjJH0pM8SxKaOHVdvzckt81GyZlsxnUYDyZpQqHLjhCuXhpvV8wnhyhOhtNUuV+bJBY7
G6ILY3FTx7dU1kllnfMedSZBnOSGLG9UxDuq645KMDWrrQIeuBvw4TxHRCff8ubvyh0OCFYoqS2P
DGucQ5lgTehtBNnuXFjzdTIaGA0aB/DoyIuEVrsFTmw+TnNeWFiUi05Ri7eIix7TyFrGjZWVojjK
tZ/ir7z8432SsUdhmdpsI9gA5KOQuNhBD3KiA/R1gxdTl3pHH8jHq4FomQAxL7I9hGJWsu2agQ4k
aXcS2vdN2vNcpM4wvzaeX5xWGDmkw5JZuK7DippK7xcyme6JoTRf5njxucXBuQrjnGLPmWxepGUa
fEEBEl+zsrtF8NV/NJJgvCo7/8bLK2akVANP5WijBpx7r9uM9C7DOW8ZMH7svWY0T2WOSu9stNZq
j0feWsEeCPvYzuxGDSqnmMYtuougr1PN4k7a4OKo/U8RWVzdkfDfuVG8vhV4EqSpbDUOMoPB5IZ2
IQxzE/eGOSOFdc3R+eQnJaeuPWZAO/xLVBmqNre8ahmXtns8DExnTbdk+Tl1NmN+d6QGTbqEaqua
ewoRbxKcTSnjY3U2tTRC2UBfmecWIfxiynJsFj+GI385/fp1OkTr7NLY2zTQtqSN/kWbgTOImduQ
ZseoDhidlzXq2I+rTqR5EwotwV6UAdVIzQIQQeSsI3n+NHL4D0qYf7fcIgjB68gHASTKp/hlPkXk
k1Wv9hAf3QV9AKtAUnq2Y2BF9q2F3Tqm2IyaQ+qkSXw1NNFa7Rqvj27jirG2b47WLc4hqsq//1T/
4bKgkkEJRNmOAe5X8UhFLDnCQBEfK0OzY4kijtlU1tSk2mMQom6l8hnLleLImOLmn5Qdehb4Z68f
F4N/3tP/RwlOrsXPA42K1CpgGaQEu6qgFcqsVmE26Fu/zPhCEuUSH+TMvvOcy8g4Wbr8rgTAGbhD
bWPfCU8hj9uAHo2T46A76KaNqwwuMlPNudKBln9/uf7Dl4jcw2KMyqyPTfOv12sK4tRw8Oocq2jS
OGa1jL0WmeCL6tAWtAD7SuDmS9++l6TbPbYDs4o2oZdP66V7LKv2H+aOlp75/HwJER05wtF+bsfi
GP75Ehpua6wjdQN6aeTim4sKgbxpANuMeHq0orr9nW1inxCsOKdmor8gyZoFkQUjIQ37vtE9GFf2
7y+V858+mMcqAnM58+Z/m4hKFvcgcNvk2HgxFSpGj1qzVciylQtVkdNXT01S+OKkar3PWZy6z89E
VU0IMSYQaxeJg2kiZN1gzaQutgbaWCOliYrFSvmeaq1FEUHE2HR61oPSgCfbKCOmJTkbL8KvGQx+
/d6UYlVC4bHqKUClmuUxibQUAs36cq/ruPe0wvJerT1qz40rGzqgv78c9q9jcXBXEmuCZzE3EB5p
Gz9/T8SptqliF39wEnKBNna9IkHwR93qVAuf/qLVQI00GU+VrffUS5nwsRSQuqcl8LhasQPxLHTX
SyCC4L9ysfjPRaIQ3F3GQ46tp8xzlzGlGWfW9Mc6ZgIWprKZ4l08kRGxKi0Nc+2c4Y2XK9YVPg3B
18sv+79J9D9MonmD6dTXv9aOPuk4n//bvuf18NMc+scP/phDB94HQTCP5+KB1xpRrZr8MYcG1PjB
ZADt8GAhUb+MqP+lHw0EgxewIQFTZy06/TGGFvYHAnEYbKMQ5FG0mGv/Ihf9O/koVv+fXzlo2sCx
Mgm3gGHYPNn6Vv+TqDMwe3SUUWtcQfOdHrBWo5gQnXsqixUeczP2W+Yx9iMxq9PBr8W6syYVQIjy
2dLn9fysyJG7cnobanY7+EdyDSZ3Qw1SEUVgYbX0qmTHK/0xbhzcYwP0NiIbaC9ok8f8fqbTRxoe
02Vp1qzFTDuMekEoYKltdiLHlNmKwn4aKkJgm8aW4erE5a2Yp/4ZcwTVtkSjrgh8+2oaIMZ85yWr
s29OM7QbvD8PKlDDY4Z19dDOrqg2TjaWj2m2jmcme/hQJfUZjUCZHyaA68SCVMu1wpFzKskR3GXZ
ChmwI9N96EcnzHAAecgJTPO286CzULJD35qWBbs+gR9OAuKsUke9at6ZjYjCxm3da7PzjxgsHhsT
17szBNZNmVtXxKSVhMZR8MY+3W+eYPekH4n2A01pyA1D4nZlIdyIc4QNFHpYXLuQL6u8WpEF7aVr
yHOZZUSbEn+yGYVs9osd4wBYyHJ0Q7fn9M+L9al1q3Y7q+QV8ob9Mpeud1qEnD5VVm0TgNEyE1NO
Hd1iOrHNXVHjlwxCbT42r6YqctYnbEXkB+5SeGHGF1YEllw3vP2NdT96fUb5WtX9GppuTfdtMLhh
k+xmnJZO5d8GMR3xbvZbZ4Hig43jUNKYHYHWLAdZVjAWU0qsu6WshkcDcvqwUalRJsPGX3tnYtOW
utcy71DhW0ua74x8JdllmIISvcYo8ltDpU5jcE4siO8PddOtHe7trGDBzjqj1ltUsGBTL0lIn2CR
VGcQ+oPXfSLa0X0k+WlOSbro69Sg3e1Ae2XzQzTkJciy2pfxnUPG+DTv2YOapJCItemGR3JHbeW9
zCaQ7ydjUp4f00VmpO8y5yoBr+zBwfgLQpvcq11zuZlTTql23/ZRhUO0MK2PTHKWh3lp1xIbB+kO
ezu12GbnRrxsU0AbUWhgEdIDxsl4TXIXQ6u9ylLpHf0CGw08xqYK2q/uGrfrtm7t6LEqEqNBvuLC
UstoQ18jl9SPWyNTthWWoCXv1mn2kNExtIjCsU2gynMIV2eYpcmxrgoD7A/DhXD2R/XURQmUeMR2
y8c8LWA8sSt3fmsTAWssLuO7Fu3Cndemvt5SNUQyIDI78AHMG/hj2oramrulAvyYqqq599BRv8Lh
pHMD646ACbCijlIPLExaWRadEp8RDah9Y964/SBzVAqLq51wAwUhoyS+8jUvkeg4g2KYpu3JZj88
jpOs7lu/iQ8S+GliTe5dkE3xc1Q0yxVRhjZxg0a8fi90/3cg/sOBaAPLps/56wPx9rKa/fcD8ccP
/utARFp/KSJBVAvbYvv+5wNRb91NGyjKz4yZ4IOJmYJoZuQOJsp8jtE/TkT3AwlkbFD5MZoxWo//
5kQU8uftv+ahcOCScIe0Qke2/UplwRHQ9ARH2NcrOkfeKmkfqwHIhk2Kp+pvDGTQu6ZEwLWZfBC3
G87v9RPrJA8ERWod+6kxriM++061RrmPEXYBHFj7mzqujknnjGcg9XILCcm7qsfKeGoBFustKpSD
1GcMIkrvaeIFgcooGNCT1cAVrKatifpEgeX1RCfw91l7mx0lZMMpcg5ZyyuDz71sEjfmDE5uPOSM
Z1xtOI3a6GFe27ulr7e66diIsrGObY910EeBSByTd7YEtvsxD7bovr6ObC63Y9b0YTl1Wdg5lboB
xhrvZqjCjCC/JAZurLbojR3nPMlX7B8OroZYVrF9IG+o+hioKdv1jfYAFmIHivWuy5XY0b7AnbUH
loOyZDbvNrj1S4RtVmnBcFCtYEjmB6TxjemjRAS4LS1rZatoYyytFRvHppnIOsnuOhWYQEbyFY1R
iiXNDmgszMbhveA6LDwNF2ryuMCTLvoz48mbxGIYwqDmMTBLSOeRPAQl2RVCQy8gam4UXJNQMFvd
2pFJY5Jhlk/UK+RZPGiD/iWA5m2HkZB6qPtx2LmGh5Bs/Fz2EF2WBaQKeOGrBjFd6NjLrl7l3kgx
S7prW23hmhmblG5007reMYiC8wABI/RzG0rKGhmvymHizozV3fXUJRtnXJY9kbQBaI1SnWza+meJ
ZfPUW/60lRIWK5gAF9KzwSBtMQWEY2CYro8mbfTAsUL53wWEazVLI65awz8xZS9DsGztduy7eeMw
5UM9I3HqM8crePnnWftc996rv6zXmT3LTTx5Ym9UzHlxbCQH2ZTvq5v9lrWDOGR11LEKngFnwlE4
t3bwu2CNueVkdrfcE88YczfezC3hd/FDUGfwKGLcfEwDSZmJSQjzrTUUfWFyBrkn/AnWb4r8GKAK
/dVi5J9XJZbdguJ1l6WZOroVW8R1rSCEFNwLaZW1Wxk34pisYtwRoLWErPPabW51b0Y/QNuRS7RF
BklYe63aA9QKsavBlO89zNP7yMleOshRN9gYyr3jf9a5P+cllm3oNp7xXAir7JmqJmIrizR9LKec
ZC1CcThZE3Vo0qB7NnVOG46x/HHFOrbt+/UGg3Cx97N8RvScePuVSeCW2lvuqgUy42Ab5j0SsXVn
cpbtaP+ScHSBdyaDA81DZt7JYq4bprE/HZEwQAue7CtmdePWYEv9AiCTq+hHztZm3h96MXFDLmjw
DZUXnb+bmS8ktIDINoi7L8mq0WFsMgzGFenAmldPueEoqJejebbYD7jQQ72Ehb6RJzuv8Wc8uKUX
jkWV4wQFjclHHa8l1CL+oHFNkgEk4Ny7ZRvyOYUWEWYV49GppUwY6XO3cuV6Nqz2jxKC9iZ1zG9L
lPjbZa7dczPBaM+84ckE+8eQyDv7K7k69BmPHq6THZIHcpmpEDbrXHhbgfsAGk/whRSwxxSNB+vy
+wLmLE7Q1DpQIv5eilXti269Yll0nc78+V5WBxSXemBfVeS/GF2ILLTZKi3jS6TjbyyRvrdkUlFx
s1aFE3OUWrde5FKzS8YhRAOndnZa2+TYt9xSsdfdKFvux9J+D1otAoXLCOC4d58iO4nDUpIxpaAb
86gdFtH+PvXsrOSqolu3y6CpFJZ1jvwi32eFPe2AoSIoHPJmC5rDPyKwviNm+jfP66+zWGSn3l1e
/bmXDFQIiiiU451GMuCfg2D6WIBi3eKC+t0jbhOQDIylOS6ebWu8kmLobhvfPqc1GCe3rguEDt4G
68R9kaCEj5zED8F+fuu60QTgBMvSXcf6IMSYEi+nsl07D8U10ozuIJbOh4sVBceCZKTeSX4DSB48
KwFNmjj4q9WDBDLZqt0PfsHSw+dfrNb1me1pet/n3nVmcQgtRrTQ1QFTAcFc7LvRdTdm6T5peQiO
kDa9Um1/ijtK1WlyDKq90UZzzPGSlK33qciXtzkax6NU8iv5m+hN4iLZj/YwH5ZqMfboKNg2lBNp
OgUGolgmNIlCf/D5pqHMDgcMOGEZPdbZWu8wB+4JQcGpBHfqZCXGxzFoMirD5auTNoBtinE8+dPa
8a5Jux0ECO/I+zc9J6yED7HBW272EbqMnV8iT7adQ7o67j5m/7K3iYMKF9FYh1hmH+cpdSE7+c9q
6K96zE8bFpDfHKOR56IqIr17ofZtPGvv1hKKrijNs9+gL6kFJ/nKW3XfsYPYzr5aneozgvlqeBHp
EEGNYgPVBjR3iFzg0C5D69fzKxLVUvIoYprJik3L3Vf6d6jriWVFH8Pqn4cM7b3bO8fWrgG4hrKB
afDijAxUITUp1fV0L25f8/bOYUxd+qFK90aOwB1Pn/S9a+q+91DZ946q+tFg4d3W/db/5k3VkA7q
n8pr4f69V/mu+50V/k+Kx+8/8qOwZoTzgWFkwCAbECMF7J8mTbb4oM27PvObwKeGpub9Y9LkfWDD
Hejo1P+PfPmjsLY+EGHDIoGJPnxRzwz+m8LasX9ZEFAta8Gya7OgcNBX2r8sCPJ+XPN5DNL7jCz6
LAgpRnnjd3Hu3QVRI8SD8NquPwBfg49LXA0azA2PlEfmx1TPyy1VDVACmWMb7Ul5GJzHxEfUtnx0
OYByM/SQqmj5Y36M18qc74eiNb+SU43jfiP7KvXDzkp8mFOjVbOFrnlA/OlQBwISBIH2TFMq65uD
/wSSGGuLz4ZWFi+092eZi3ZT1zGD3AGenuvP0SFe63XrBIV5hyCnnkIeqHHctMiF8g3o647MeEcY
L9I0Pvtwe7F5sLlmZCVvvQRmfLquGVoekZ4kbqnfZjbhOypY6ljy7ZLHTvp5su3rRd3D9IuCbWPP
ZbdzGn7jjT+ug7/r26LZ4ndKrlo4FPF0YSvP3ud0noaXniM6u3Vt5E0oN+Vd2pnYEBSMeDQpHht2
csiIIIuCJZg2vYl+6km6A34vvgn1FimmAwZ4PiZq5GM+0TFFwYZSCn8DUZbTKfWi5GqdF9a/KQOL
gycW8xRXzrQLvBw4lsmGlhA+dq8IMBjRfFTdgi4ibrGI+ERHn42+QtxquH4z8qJefQC8sxx5Fwtu
CWIpbJxhSwJ7M3P7voP6JtWnYVQteLqOOyu0iTNctoS1MjAxR2fXm6wWSiNLvsmOWo9Y2vzYp2Lc
z7HjbV2N1xjrRD60q0ATU7G/3NpqqB+YXnZnVXMmmmVrPRCKNEPgLvHaCMnJ3nWu93VuAlYaPDS3
tIwrHZWqy4Q3MiGnRApXRnMtgGerG7MaTdmcoXXNfkPiHPpZXvKsqjmLSJ5p7kXO2OW0Vsy8NqaD
WKbaJD51FjKXHs9QlNNCbJD3+H6+aSzhiC2JnanzMPYx3xXRw/IJ4w6cbGksQfNadJOE+1j3Jp7t
ABhqZ2qJKd2I5m/YMfB8Xahjg2ri5GvZStUQkSdzuSl8VRrXk8vWBRnYUt8S3pleTxWZM15Uze92
mXjNJsepuVM4hdRpiRUmFGqmiuSTwjOTo6KkqdG7iMLaDMD6SR2EOjgcYaXLfRWn6T1IPIr8pJ2A
ldRdVPJkRz5SD5zJ6bDtMg3hayJ2WNfrmoJatw0BvY9Bm7NtiEq2QrMyunWTGVUQ33sVAq+wQwMh
b5a1nG/JXDAPHbIYelYnVtxxwgB5IzGwM+JKSYyoi2k/RVGRsAQ3PdbEhT+/2WlfHwYqTTiGZo/l
cMjWB0QlX4w1qHimDI/ETdp65d4OtdNTRLdJOezjUdVvS6SRfj6qkOd19W0qqKjpqgP/IwLOwKiG
4cibSD1B8Vzqk+1S6YQpk1/vUJiJPQPRJE/aYUj5bcZU6Y64lZyUANSnKben5jjniQXshSi2rd8Y
FkP1nnFalNkPgh0fkUMiyBhJx7zN3BEnS67a7LAujn/ODF/lW382luV6sWZ8/CzkmAvi2zv4ftTv
CiuOcHDyXdX7uFkzponCeTCYCgIJHZNi6wWZfQXDhExsP2NhbKRa0imSxXpuVpEiKi5svudcxNnn
rpXZO0wg48XpiulTby5Tt+tqIXjWxDLBoVkdVJCeMZyYGiDyRdfR77ykj7sr/oBAvmFosRtLjkah
ufJZSJ8FiiZ2CAoUUkObpQpBdUkHFtq0XeTEeV2M73ei/TfajmYhGsoZeB7iYHS9ddWMRGFWUfFs
KTikiI4/snH2YOpelKVBZdpHz5/lg+em1jYe0AwNdgLWNECmhgKXATxYSeJJIQYujxUbiNuCtFiM
lR3siZuZvNgb5B9edvDb2nlrh+UNJS2CsMFLWXdaaVSwwZvMAd/dlC3jTdmUEDKU1T/iUsq6sOb8
ih+sBfMdjZAo1KqOpUNOCBI78ovj6Ix4a/ZvhZ//SGP837jyn+opjBWssf96XHn/e1X1igyTKv1p
f8eDqX/wDx+JgGCNQwPEi9RAOh93yh8+EvODqxP2gN/Z4KLB5f2rqrKpqiB4mJQ6Fsxql4LrR1Xl
QI3RCYjSwmeCJhwCxn+zwLsQXv6sGfClxvhJy7SFpAT8FahRlLylysZkSCKrXJE3W3OLu8Xs3Npk
vgdaxWw5YVmmXbmfB68l/LbvuhMmcsvcry1E2DApTIOdTz8QjpowSDI22JzGbRd8aaYhups9WE+l
ssytSFGJblZc1BaHbU+AlKXI3PEK5liGg8l6R/OLttFO8E3tEFWtB8Oy61f015yymjzFRt3ENLuu
L5FtoAsVOEZ2XaBxVZxd7RN+BVZY5gVoZS2abXXBXOUX5FV9wV9RJOU49RjwjEl1TOWa/g4yL/4y
a3LWws+8uarOxi2ZX+KaKASdbn8BbiEEYeswag5XrYlcKHeKq0lTutI6GW6mGXKXpRlekRmB86oH
yF5UenTvMs4mNmqQvxbNADM0DawoS/yreMIBQWlamN9xmYGworYDPmXq1CnCPCDMMMyBNWYHXHmh
+WPEn5T3g2aSEURfPpCpVt9nmliWXOBlk+aYQWLnrNZss3xOSHxidTuE9J83lSSceKekNycb4tzW
LKyQuuLXH67HWrz1bjw8WX1f+QeftWXBoZrF2BM1b63qRud1KXJ7D6zDPyDVZtk6EXlzgxgJPrNj
5mFZA6By3al/lB5e1J13MVBqKyUnY7UTpfUop/tSmy37WRByFZv3YtShbNQGjtY+jZ8sbdRENL7c
TX3mhgFOTkNHbbsXc2eCzdPRhk+UWxH+66x6cLUdFMTpRyAU3hbNWb4FGaYIq8E+SsRpu/MMtzzO
eEvN2hrCPM+yR+IBzTuSP+Q20mbU2KuBPzr+rhTMR5LRrLfRxcAaaC9rRnoG20r8rUhWvlhRYOw5
r7DAJgNuWG5yzPvaIduveGUR2Ts7CzT6Nkf4xRTRfai520KGfVdgixOdVu5t4WG8rRisNqv24yY2
zlxXe3TnnkIpHvHtWiPO/wIHzRstVnxqtL/XLZrmBt9xcJaozrcZxtZdx7EQFhdv8NRy31wMw4v2
DjcKBvYIP2GbXazFjceA2LfQQyntPJ7ilIwlau9SxdaLHxVLuoevPjOocq1V4F3O5ouTef7ua1YG
yJEnGzf8/ORyrOJ+dtELW6+W4F7YmW6WXnmdKR9Qk0fJx0WsuIJHKyvIMwk016TAA8K/P6W30Ojt
jwGwEXNTwAuZwo4pE2BwqzbcN4jJVXaaa+2tKeoVRsyCGUFUhw6Z6PQ0pamYoWmmIwbyODZAZuSw
JLJPeT50a7Vdp7xixZy4vR2qxgvW7dTbC2+2MY3jTyU510WYJRZlMAFOJf5eVgNsG9Vq0dRZ6aLn
dLMi0pARFgU4lughj49q8MUnorTn4YvMA2IOgVCAM5w2xTjU53So4ONsqoiukv/nRfkpw9JtUKCb
oEOeq3z0qDFbmt7QHjo74sGylu+8q/+d1P90UktPG3z/+qR+TOqvv//fqS/eK8RLfwqu+P6Df5zU
1gcCUDB2Opy89vft4Y+TWgJxA0PEHPYPhNsf0w/7Az+BmFPr2sT3wIt/TT+QmV6MnpqD+1+c0eh3
fxbZCAYvMGwECwbWi2wqf9H1tZjxuzIgOMlgDkF1m9RPQQ7NAol/gDradt/mcppuCqNB4D02b0Xs
GidzJkWuHkkNKtck3za9KCHXlhWTcPMVgkGMP69oM95ks78lZdQ5dci8IQUYco9obMa3J28bmIMb
e7HuM+gK74FT3nhzceMYM26jJtoOCB0xuUBgKSZKaFgA30ZzTG+ZbMOolg3rx6pmxWD4KyJjGyWK
uV7VgXnvWT2LgW5+1xXzBrbsjhmxllCk33qdDl/Sk+0Q0t9KZznMaNaw3VXfgpzUM2t6jBY34TAc
99iTbka13otMXTHHbUhgNbC4pO9UETXCBlILB8grk/Wllt5bq/p9XbBC6srE+QgC9Zh2PgJfE6lE
3UcrMFbCKQfnLZ+Kd4l0eW/G86PZ5Tf6CgycglsA1t+w8WEuY424dwoSCbHQYHXQQ+Rpnp5jZ370
qwU1NAuiU1cEX6gAgoOViCO2nqscrvpp1Q5RY+65MKYZCjc929rMs+SQfhL1ODfiLXHyc7wU712b
Qal0b8GpMKDwRL8T/EKzSL/Vg7oXtKp75Qz7NmiwAQhNkiUtfRkSxuo2mka75kLZCbFmTHWJLoQo
tkvzYAgBxtQoi3kfx4a+lkn5PlogUEyFnWHgjQgMi1QswR8gD+1+7s37wZ4PY7JeWT7LNGMyrxpZ
G+GUJ9+cgj/mWulNni9XVI3u0a8ZRGUpv2Et1OsaDbDbB69ge+AY27znH5pSP6NYFOt1R4hirdbX
TrQRb+3luTTd7aKqOaySDtR9TdD8hOupsJcvfr1eTXac8gLv0tu8lW/pYn5GHnQXEIsQeuSxK3s4
ri6GsHaZnldSEPHdsnntnGPMrJuplM8KcUC1NZL4i6cw2c0z3ycSAQfCFnfCsg4kV9slWZq9+VrF
1pfAmfHbLB3BaHFxtuT03Hbjs1iKbyVzm9CEHoYuenl2IuLC8pRsRGYbeBU9Iwkt2Gfh5bpblXfL
uPStbqtsj1gW8rCQ+0H/HL8nTlSWLrPjvWGGUUccuZj0LPDEtvH/2Duv7riNrIv+IngBhVivnZuh
GURR4QWLIi3kDBTCr/92tWyPSGmkz+8zXsvW2KLQjVC4de85+9Sf05D6mgyNedMaobqz8d5u8ikK
14y8yeKSvTrQnVFkHbrq2BVecJyUAWseqNyWpnxxQ5NpJrcvVxd0Kru1MHL7ube6z7NqvSsrQLLM
XVMlDNBbQDPpRgIK3hBhPD6FfgWDP6pFDlHGacrHrAwfiwmOxmZxOpmssPuuAS+dnDL73Npgg6Eu
MXrldbfYyabu53bbOFMMSARYA4M9DJIXQdVDivabU27EtyV5zVs6Go+VQfYF1id3qwb3CU5c+1yW
YPpK2nJbEn1XgQ9gul6ktyuSYqABV4W3zH8JByi5/ZdUPFdE3yAZL2iyKRq6k7B2tk/vg0+haVbc
hgSPo0LAdwZFxB/2k+CmmzP/o294p0E04zFU7VdjbC8dL/tNcPyb/jWruBTsAdmysXtz/bdYCOK8
HPBiWXVwaDczo2963Tw7JW5Dm8byfiNPf8sH0EeTvNBs1zFRop73fd8LM51xKL3Zh+jLo74hsoHo
TxSGns2C/t3L9CduBuYCr1TnHIkdKggehIuMDs5vr++ONPr+ZKegfA+iz56kzgHRy3FqjUgZwOlV
R35l7n59zNciG1KH9DEDwKl2AOedf/KZvjtmZJcyDhDEUZe5MQMo9QBbKl8btnMYDRL69PfFdX7Z
dqxuvz70D2L287GlxnuyEQfsqM/Hd8dGVj0u6RyUh65o7U0Kif12DmF+s1xc0q3JDqacnsduUrts
VOoiVR3PrWQQ3sYkw9JnjcrlcojQ3jMHPEgoCOt0aLciGC9HWMLIati8ZbSUmyq9Lr0WU6u6n4ro
0XRjhNqTcxro4pMZWsm9SzTlpwgu5xqIyLz59Tf9yS1ECBtiKsS9piveDlxEnkiAaQ6yI9HtnMq8
NeWC/bttfnNGQV/8eAehlNJ0XNROqBtfn1E5Wow4An2vShATbKVuZwvHnklzgmJaphuk+Nd9ZBV3
uZpv/d4s7hjpJlgUo6+NYl3WpQq45wwv/XQZGR0whHF4MKR3slu1jwOWexeUFxOE2MPZIui/uWLe
F5GoNYwvuRzMtrsvs+lxanntkyPpXKCmKhj+9pjdy+RrmCCQKbOcqzgF1X4y0q9htTwGYJKWnp3G
hD4Zj8oBe22yjorljKK4RBqQr8Ww3PpzYwOW4M8Ghfi5dRGz+BY11q8v2E9WGJwfOpELyK5gRvb6
PC6+UTUO3vfDMmIxppyYWNncWpAeMNqHXx+LCvuHp95Ffs7V8n3QAfq/f/cUtGJOsALOJaZFdU9+
0EUByP43h/jJyoIxWziO/vuPsFcQg+QPm2Z5qKSqCQiYoMaHC7GL4pkZ+rzvSf/LhHOQhjiNoYy3
sLovjCn8QOTyl8BT5UqgQWPontoHlfISjyWrUz0X1zR8vi7eaG9hamYHQlEZFDD+Xw2wLa7yxNui
oHsf0GBZeUy4j6Rjk/6Cn30F7Yh4KmRPO9GiOLdlI/bDRM/KFMlXt+QWbJLsWk0ZmWGMFWDqU6Ba
bGFdssRK9uJr2rz3VSnIXrWXb5zu/2psc37yxHItMJSQyGc6jiteX5RS1AT8zEV5sHI2CiouknXS
D1TwWDmvCWqno025hQQtOCHkhtbftSaDoeKGMcZjwABpS5uGoVe4jPSmrYoWmflxTGt7E5ARu8qU
dwrx0q+H0D3FdAY3wOUgbmDn2fjp/GiK8XnpzFXiJ+/w8FBVNXzh1pj2WWw+zhRiqzqM6z0RqXvi
h+4j1xtWKVIqVA0sfJ2nRgYhTropwlzuhbs8yrpV3wQC//Uk/eQh4Z2h/0f/lN3bm3M0Rg3ay1GV
hxHvJSUOBqSRj+PAEA3r6DdXhCi8H5+TgLcwyxp8muCHZ7Jx7Jk20FAeWoIUtpaHjDII04uQN5W0
uD5LxS25zGyQlGCZQpH/kQ4FTk8KwKEKvVVVEgKXoMhiNorgG1Bij20p+NJl1pWhgptcIjaLpYa5
lpW9sevuuUiX+ymn6errlzG3WWRnT4SaU6USvJAu5DEPhGBNlVhTrm5B5Qe7nkt63l4y4bQ3ictv
lBpiafT8RD2qXR0O/Spf+vg4wRo5b4LCckJtQrDJRTmMD0nPRjKg87teGrZ67jI+tH2ET1j7MWz1
IDLrFmwFQDWqNYvJGz6rGQ0cArWCfwMsmhuyHtTOctpuqx+jbnJPlT8+eIxcAPZlBs8TvNq8oVoi
LeEaAnSw8Wt+d0vfqEldHrE+bK6kOz2D3d6MeGkZWSbXCaYP8LuU4jgGP6axgmrieMRMuAdwRxcE
kF0sRaPFBDzAfZ9fsCneFyFvliRS3Jg8Hd7YX+eW+znuxvIis9yT6mBuinZe640RkeTJfiQ46zKg
sif34KNAyvmb97H3k8ebWsd1SbjB4gf//fXjjaQrbWATFIfOn59RJ953Ju89xTYrdHmsdf113mpX
uER2vaTSOz/zZdzv5rEbV03Kj9HQ2mR9mW4lgt1Atba/yfsIyIYIyq2chvmQW53BBi1DHBg5yZbE
qugZvpG8xo8ebxaIq9t+AaNZMmdYI/o/CYM1Ju3nR2VTbpmtjaTfTIb1FPUZw2Iq64iNIaL62EZr
mEaU2X46PPTgc1boee9blMooDfNrNQz3jgsmr8q9aZu0JB0243IJrxT+EcEJhWVgWKvmZ68jK73F
ee2zO0Cx7J0ULxE2mcODDctaV/O9//f79X8dtt902GybIvC7d/cPVLUHZmF/dt2ff37fXvvrp/5q
rwXWH572yzKwwkXyzxBMmn9gJ0Iwr2dkVPR6PvZXc832/qCtRkyrI9jBnK1q/wzBnD/wtmnRkWRJ
1R63f9Ngwxz7dpEW4OR10DJFqEk665sHy59bGJGjWx4NlXVWvVd+yMhmGxrjSCZPYaKr15bO8arX
1IGia1i3NIkA4Jd/aAon4QEMu2Ir2PadOk0vmDTHwNNEgyjyiKMcW4bakTd9LBgUNExLXPtJah6C
0GSEQbojHGhoCX7ovwxlDT/BBunjJmW0QWXfrC3NWYAhMABvMk3IYjYYhkVO3c6NGxBJZcDgKEVl
4ICsga/WFccBTxNcG283dCC4zZ4dsUqT6IbM5OBQzgnyz9gGCaE6hwEGrenqY2wNzV4oY7kg+o9n
HWKo9wXVBXiJ6YyaKBjJX1ft3L/PoHlcTbxL7oexFZsy9+/UYMlrYuCbTVCQKQfBEtiBnZHM6Q9q
kyVstcPUbPfgnHj7JjCEaRjcVXXlH1vYdDvPwMS2DMq6KX15EZXZxq2m7JYYRqieQLtWdKiCbY4w
ZTVkUDha00Zb2TjmmvGAcyXTqTsO3WIcQmOxLpwsNi4og+otQbwISdAVbDq68tcQnxgaNoGBoGpk
m2DB/d1i5vCvorBw96gxC8wRtsuf2i13tRLdtZ8YIWQG8eBp6shMN3/bjSn6Jz/r7paMEeEILmbn
EUqwMWrYJY6mmAzgTEB+fTaLpMOCYaeHQWFxwLcZPqogqXZ4l7wXFDzZTJEo0uuIGRfrpQaoTBMs
laBAJJvEQXCA89DuYBkzZzMZjRIngotaE1kgsMgvpLSPX6NxlrtF68rJusd4znODJI51H21uWr+P
mcS8R6szPxns9thXLa55TfiUugwMLSFF6AawRgJBqaMAgoxmycSaKhNqvoytSTNALd/HZ/gM++zm
EAxVdjdVjXFBzpS6EUULRbZJvIm+MtymdWIZhX8YjCGZdy1eC7WCpAL2ZtEEHIQPu/QMxVkmnYul
STniDM1pND8HBhCjyUUC1aF4Mst1LlDD2yNeUjiwMLk6aqfVJJbi1jDYRDOIWsVD2Vy3nniq8sYP
rxq4S/FlbeUfvKT17+Hr7UMjsIxjlwxOKPY5unm0TEqOpXxeHFhc2yicF3xuU3fbDSIontm0h8uV
U9KDCvrhvVtP9m0bDHE7bFF9Pzhhx1u0HWCM5KW8GCtfFCsZdtBJagRQ9/VkFCnk21lFh9rBh/he
5KOTTRuXGW0POtnzK3jrnRt0Bvo+QscwDHqc90IRLxZ6KZv/LfG2JvFCaKzXJnLgUwOxx/+ARZCc
u23nztZdiQs0fElDGnu4yeWKFQ4zm2OwgR6qd9y5bgaBrhiorYkqyNaT0shZs5fpF98IZ+MQlMqs
jm6Vj8aKLOAh26gz5D+cYtQxY1Ro2Dr5E5lFD2hVEU8boYPuTbUqGxAdZe87L7PDmGxP8xclEptd
v9woI5EUUxZKzG3pZhxyAe6Nyk473G3kj9Adu5yy1RzBw7H2oaXvMwRXKyE71EPkUaY2ZYgsqxvw
3KLy1jO+Q7u/hOzkmiQeQYmL/MkHuxeX3g0ZlNPO1Ug808wVlB+Xc7z2gJU95GMgLrHcdi2mzhbi
zVLIkXam7V2X0mmOWSJ57ic33LhZ7vTs2G1/D+cy3hNyGuyruM1uS5FfLRETolVrudXVFOuwXxT1
u2rsnXiVO4GvFUYJfpihHBA7pZ64CAAbMQVM9bOKQNqKvGTbggAydia0m3d+jm7BE4yN18REGCvP
KEta/UN1HyifCsZr1Cc3Bd65Aip6OQPvWOVNa22gGUZsfiEhrpZlwAVTdMv83MzNF95R7YnakcAy
KBnrRCVYPYXZmO+ixQp3BGQE73GldXcOsiFeDmVO7Kbf3VR9ABXamM0LBRH6ecFtTlPL2nQ+UwyW
zvAAPMj8mPlWsgFRH3xSVjNVpAyI+pC6zXTpL/5yzYY0WEXNxLRpnNPPMeKWC7ep1ImEiV1vlA6j
CRPNQW/HKHFTZTvbdA6XW1o86DcYk3TEIr5f/Ko/zp4aoFKUWMNU4aLptJjLLx0avRGP8Q24RQre
dhLBJcy0GpWK7W5qvGYr9ncTkATHXQmL7K8IL80tOjFMD0zBtk4qmXjzBXY1eEA8pKMTszQuzkcb
VBnvQlfWTyoQ/TU2ZetPxbhm5/YI0jISoQ9e19gfjInjkYIYbWqoezsiMGr4/n1+ysyxeRx4Dq8h
ObS3LuKfK7qmJVFlZXpF4iBQFTtWp4z8W8IQc++QL+pzEzjJ1ezE8YewGsxTGFqwTtPOoxIg0Q9z
DEavqrDNUzehJFwnPPm3bupPe2RF7RNNM4Q3XoaHbOnv6HZOBQa9wDsWspOoU/W8Btv5lxEw7Kqe
ChMXSWUeSUD7wO7GA4RakJNc4iwzjNlmlJhh4DAt+OFlaG5HMjiuJ3IqLm2jw5DM2x/kOBHRG4eB
FhtOq39viAFmHhLTDpApaD1pjMScq8lDEUQLdQ0Odk60tY+2SaE7uSBaPCviTzPHYLEDHupW9RuS
090nMQXUFLAlAfKbKStB22bkZ2P4mWP/nQ37Cvw4iR1JFD903lwnd+ei9X/1/e/qeyT1tEH++wT9
8U9CFsr+VXX/7Wf+MzynqkaPZlN+nMVs/1T4vv0HUmPcAcTneLqK50h/j8/dPzQ+QnDZ/9kX/D0+
F3/gQ6C377gumwBGYf+qwn9d3wupHzaJE4FdM3o3802zEs3JsIC4YjAZ0D0p4jhYsQu1V9+dk//P
IMSz6JfDnWRHAsL07fY8HFQjbN7XhyEtS2ulTImqFNXv5xIp2G3hgdzJl0aTpZb+d/gkfb1e92M5
OLZoOn+cNp+T/bo3QCoUIGMiBw6RIyv4Dm1HhM9kcVyqjfsUGd1TJIsaGX6Z2BveF8mfk4GBf+u1
nr3JW2sBVg/3s1fMUezGaIhsYKHtgpTpaJrjmGKIVm+7KCKmtvPD+4KI8980OH76JfB0S0u3OLiR
3uzDzNapCThY5AFYm4D1Xy27woCEmvjj/L5B5bMOrQwor0FYAHY7cLejZCoPv1pbEhJJRFUpoDWj
nF+ZCoqVlOQ4KvZGR4wK2S5QwMWKZKAfgmqXYKwCjNCvb4IfejRch8D3JCr7gJbD26FJB85sAI8n
D9gWxk2LPI9Eq3be+2BFfn2kHxqZ+khwxpmGERX4w6bVVVaHFZsjKXzHDMKAyfZe0Fy0vd3cmS4d
r18fT99Br5SiHE/inHfgg3GTvTW2C4t4o4I20AHhWHvHikL1MZBb8Ouj/OT8sQ2nXQoZLRD2WwyY
bFkuKEQD+qVw1wLOWm3L5JB1wcOvD3TGvL35Pq6AdUF4L+vCD4tCColKjtyDB8YykPr8DiyE5J6Z
dfrVXKBOp32GUhMecnY/K1jodc6b1kmt8J69Bm0p123u2tnTqC3ldnguEmpiRfjtISLH/gLL47xP
uDffQxEumYYupkPJmhJktHIiDjLVDsHsgUgOnfC6D6O3JIdff0n7PPN59S0RETOUQPHpA1eT7htA
TyjCHNVGOx1GnaxegN460rXojujgs12VdYKRcPWV3FQy2XU6OzdveiAhDJ+mpbPb6xZ36DnQHY3b
psFI8cHC2HRy5ex89kcS4GF7IEIcxTsL2QDvbJiM69ZDTC/MTO7iJSkxdsfT+zgq6RPolPmMLCVA
G59ZzrKD15NEHw2CVqxOp+ftEh+KOiRQlmr5gHuDKBidZx8Lx9p3dhU8tDrtPjWgVpVWA+wFnedz
zIuHxkzGrKZe1E0NF7JZqcV3rpBb5nsVeu6WrbyDrgXLkDd4FUQ7K6oOWVtljz2eo5w+5wqzinFD
DTi/zDPQyABX6RbqgL13QyclR8iLxXrJavSb/uLcuXhwH2AcFR+gDWRfayuuMK6akh6RbGNo3WPF
TruC0PvRh+688QvRHlwp82M6pxPsaendeOTEbPogIVTYLpLxZujL5gsOSXjKTbfFqIO+Osz+NDIj
uDbArGycKAEY47cXRUGAL9iIhgaH1IqP8lSFNcTpCZUiuTfoNgxMzWijr/T53FR5CuGF+SMz+bFb
WYX9yY3JA0adgfkKfP4VhpT5vZFnveC/msvJGnSm0qyBKSbvF3K/R3uPtCU4UjHbT23odbcp56k8
9uZAved39kPm7Mq45o5QObKoxrafKtriuywWkLLrCQ+sdgG9L4E0rKtsGrk0ExHiUxUdxnnYxbF9
J8JiAM9aq2MPA3o1G0QcMDwXL1SABToSq76b2/w6CV3SgUfFdjXK8WeFWbuiRB7WrUlQkMBUY0aO
A5x1it6VaXQdRt7neJrNQ9z35n1oLfM2bb0POKqfBCyhzUgu19pIPfnYQ3be2W1rXfnTMJKYnclV
pZZpXYDiXw0pvGe6adDzgVOyRGFEsooSJwaRI5dGEMl91k3leqZx9ckA7suHmUI0vhlZbJlO/oaN
iamcl5G/4TWEVz4KPOYxYwIEMvLEvu0649JdquqqNyj/28mdn1I0WIBgOx90z8zun4FjWt8sKIpZ
pjoLFtVsOccYafTBshPz4Fc8Lp5BtQ+hqBHQBLZEO8VY2WO0Mn0c6rTE8rlVTvQxxSD/4vnd/NFW
7XhRBIEiRUhCKAGScNWaRg2gPwvXqAbVcbB4vow5I6cgn7HLYKr3O4s8AekvzcZqPBjAJgFzk7FM
7x1llju6y/HRzKJ66+SVs05nZn3SpstveU15lZCTitscrTAQkPIqLQcc7nSRmgtZI+X2qmHeGx4t
qaYzs12Yqvmr6tuxOplzlG/CmqJgUbNJhrJg3ymYEiQRbw5rCfXOd6i3phrFlm/cXvgeTp0RGusG
hf0MCMvsPixydG4ED+ppTsyGvKYQ1+HKrCv1p5VimsehueBWS9vn2IcU61WJ/xij970q6fU+GCb1
RV6RjEXeO9WJouTDrGOu4CukfDoSCRo00MRjT6aX3eeR03wkYirbZOYykltFXWi49bzPM/IURwLE
dzUg4Meq7/Jjg7nrZTFiEzM9TOe05Us2NeWXl1fhxYJ27jDPdn2y4yW88DsGUGQG+KjgbJewJExN
9KYU3xyey43GlmzcwQbc3C84RekB3Cx+HXYrouX5GSHz7kPkedqmThDeSB6GuVeKrKmQdiGNGUhW
0brPUncLNc29sVgY1ktJcF5NNtbBJPViLf0hvKBWcbHleRK6Td5eKI/71bLj+Ss1sHpMoMBu7Uo0
F1i02H5T24i9hXVyH5aGe9mj8L6fOQCEUdzrJDX4JCm4eAc/Q5XVUY464BCTJL9iznjfmmB7Wx2E
aAYujnkwCr5qqn2XCgbY1Iv2pTuZe5higLOwLxBcrlMW42YCkYsUW+VpvKt0ImNV0gcODbEe+z5B
j0o8Fg2a2zYs8bdmcaT27TnhkdPvZ8+tEzTxFT12UiCx+kEsm8oBulZBRljLTBBjAp3kmpV1Joqx
DIQTn6ZRTMVyPL/e/7dh/d2G1cEy9V0l9MNA6n3/FL/arX77gb92q5YJDso1qdBNj/0nxd8/u1XE
3EAV0bFh6jx73amX/t6tIva2aHGiUvqPG8vXXCnTZreCpC/4l0pvxlavSmwyspC1IRZg98guCCX6
601cRTJdXM3BfC2J9ViydTDW87wrPAJei8Kxj9k06TyGCEx+5zrdizXPyX5isbydm7I9tA3mTaEj
XFOg0NtzOE48z+4t+4ROVyJYPELMwfZoDmo5UEA44Qg4bwYVzgxKIYJ/H4cT28QDzBIkmtGo4Caa
eWjcyMLBdw3hru0A1cHDD77atQ+S9DAilZvUMfIxrITH0EcbhZI2aNS7WnGS3xkljXG0xBRwW4pf
oCucS8fGss18hLpB0aWrTY++jqBJFUFmYSJcOITdjHlyCosi3je+WOz1iLHioSwE/lnMtRSJCFRy
lOtfRoQuD0HqtPCsizhlKIH9dmqb44JFeRdX4fAkLTMhy4Boi1WStWQPM6day0pB3UcYsPiivEjx
wLvwaKAMsPkcR5j2l8JfitLSsJrpFEeZMo4AaXSqBay9+Z0xW8NibkjJSaNd6NSu8PcCj/xAUWNW
fXMgQS+0dOMsU0023Xu5mbTXNV5wxnWrgs5Iof63InwzbPxuRdCstV+tCB+euphpaf8agYHYUP/Y
3+sCCAxUQS7vuW+4VR7+vywgqND+8M9UDP2M/7MkaKwc+jSdfe6ht4Id9/eI2nH/cB2XHTO+TlpO
0GD/TQPr9a6YlyZmULyiLAwMxAXNstcLA6yIBrPa4N0VimCkdZlMwx3pX723msam+/zdifltH+t8
MMRRWskrHYR3rm41fSfti9xJ2yp75y425vrTObNqBs31iFaI+Q0tDySnpu88SZW2v9mv6u/xn93q
X4fGAMParBG10GlfHToxMmvqK8u5Y7TNoWWr6ePzSF/ZJ6XggRQdJlDAGsh0wbDBxvvX3/x1S0Uf
3hcgBc1ABhD22TK+Prywk6ikbrPv8sIA3hEYCg++2Q8E5CQwbpg4Uhv/puEhuEfefGcOyq3i8G4h
aeFtX6Wsy3CIainuSJAVUGkD+ygKDww9DVL5WPc0HpzE5uCDNcA3ifuhf/FqSq/cwIm8bihJ9+Qs
pdOhM1ryc5aFpFkvEF2zDl1lWpfqHNKVLJqODeGb2dqUl6Q1/frc6UbC60vnCw9pBw1e3p0/NG4C
0OzDBDXojl0j98qAknfKB9jcAay5Bywi1eWUUdH++qivheDfrhj9ZkkdyYPBP19fMc8g6WVyW+su
tRTY7zO53i/jr2Y6NXcAJKZ71yGTy/VpBH5L4Pz18X98MIEe0qnymapy37x9VpSUJUCZybo7w9YT
/cDMkgQuANvW6deHeiMlPH9X3OA8WTT9tFT6zSIQzn5fmuZg3Tl0Ou/ZWRKp9C1/L7SJ64MG4zwp
09NPp1kU628hRcSjUA6ghfjN5f7ZF8eTxmrJ29r+4a4VjlHJxgzZk1JeN2uHiK7qSqCVUaszP/3X
3/1nD4meEfBc8pf/g9zYqkkfMmwlmHExbirnGCo6U0WyVHXYWNGmztFWhJcBteQuP4cfAfiaojV8
WrCwBHtVl4ZHnFnUuJpsbIrgqmePu7V6qqc4Vmw0yjnlKXOxb40XEuNmvvv1lzg7PN48Ir7g+tHf
dCH1nHt13y2saR6FQzBL6y5EB9PsFp9crfN9g9ij/tS2OAGAjLDuzQDoC53JHCWL5vLPsjkgW2ZC
nmQO7axlXMDbW6HZvQSt+bvU1p+sgj41MVZ6PDB4GN/IyA2idZUXOtadi6Icj70+zVZNXKmlY8iI
jv7dna3foK/WDszC3NW8cxkHIaZ6e8Sij0RqZnN3N9ZEPLl94T6BFtJ/s2njDDqfr7U9EsMI/COA
DLdvzKQXwcu7ZNDKAhij/YsNbOz2HFtmGjwEie2wcOp74nyKoKHw8mIkTPy38qvLmeb6FSkJzlH4
fKFlHqrfaH/5Bm+/Ft+E68ym24Gu8ANbYQky6UP6j+6AydASrOeFjDPfSG/Qpsz9oVSxGmHOqLTf
CJcdL/N6Egt2EvxQukL4bpvreaopt1Pwf3RI/B35GEBy6EoPFh6XaLZXyDvCBcDKIul3xaPxvjaK
qN+YflW1DMM1d8eRfgyHXZg8GamG8vAK0HyelLBiJ6jLu0GTe4KuSK9on1QnlbLv3gRViyQa45fx
0SKb48YidujZRB63yakDsBUSlVLz+VT8MiPJ9GCSxuUm6Xl/XxDDhXWjsdP6tjlDhaYzYMjRrCHX
J+psRTC4UT8OZZ6OGzv0/XcSrTj9jRScF5pQ1QBPcSP4PZIgtnZN4yb4ggaVZL6y6PrssDDvFqtm
GBwY0A1Ix2MYWM6ViAZc47UKL0ya4e/mUVnD2ndU1N5hgYCblLp96TIyF8jpSF2u61s/KvJ2jWIg
DjdByk4rigdeuxn3iD/r5ElMghIbeIyyhNKAzEGw0nw6ndfZSYcyoQyIWqMEpBOnao88+nOa4Ox3
OiJSJxHiVMrRPmCF96+CjJwT3sxWbEF5Wr4xnxjgAICiEd9c0fEFCxV9Y0TVyRQcafjGJ4Vr85ke
slchaYjNvZmk7QY/bnRqhdPuWpx47B6Zh5F/+BE4KJ5SFUACog74AqiqQhrUdHtfinDHVqr6jD7A
/YgQBcS1V8cv3CjTn9EQpv1qoU+/MQcuD43nHtd9VLsIb3215sY6N0CRfU9EIKEYWOHke3Ea01sT
IRTVDwC5kgzue9BlzkVZIk1/8BXYI4lFEK+svykA92oEO6CeAIAgJINQ8E+L1iTibXBmBhZKArBm
r0BKbsn6oxEr0OEE8qSlTrmfi2BnmLr4WeAYVFnGBSq1mdWMmCax2hvOUwOqB6RXzuaZgUeYv5+M
jis2h+RaFrTMhrUimRXmUsW0J5m5K+FoWbxMHVjq7Aotv/4kUayxS6SLmK+SFCuDabYB4E1SwhAz
dFz6TLFkJ050N/jB0q+X2XOeQncED5qY1Ku9TuSkYY6TMVzk4zl1pVti58jsgYXHYR3yyRnaFi2O
zFXDExpAWbH54+fG1b1r260uKevCx8HDKpbNRXWZlZl4aLCB8Zt0eGXfI7JCbOGHyOMdWUQbYvL4
N9Gie6pokQjQMnXSIU0rZsKBy8lpifXLV31OxAo9dSs9oZpjiZEunypqCnkl/Wq6B3Kj6VPn/qRe
I6nhgquQljQReiSHhFXQvTRSn0qtKXvouoFfnj9tMQxouuizMYYlG1YATCHCt/FHfpnlntPenLMD
o0iRyLhwRZRDZTjr1CcFUWErBPD/c1Sjnac69pZ5btxPeiSnq8dZcO4tpjQgpHl+U5pzqntJKm4G
ZP3dC6NWKKlRSvVpZsp9YpYIw0aXR3XO27aRUfMpzQqq3ynp5vtzobBkDcGs56jwswLlnH3aNnwY
9EXpi2PnkH0ThohHxI7mCbWZQU5iiCSnzbPqituIayf0p8Xszoun0+HAIZ/ITE2K8Kpq5Na1MvJU
B+38njNhtNsQuvYTMnZyiVSFofdILjqfXPEzxMbSY5iuGqMlsOVc4Ay6VMmWtH/5tvk5B4fPRAIW
G2xJDrZ9I2tg3oH4QLEHSQRyjes8wa1t8z2vHT4gQwh0NYFRjin8cSv8gvmWg5fnR8hipDbtFD0T
yiDePADWxrvAGbuXXJJvzA4ioLjj/8rI4gVcOi5rW6W3Khm9l701WxQGdLWOHlf6VHa2f+TrVJe2
MjwQvANcXSIV+LRqSNoDuT/Wqde3p1vm1smMUt5MGdZ1GKqKctUJmBFc12NkMAokp5cqzYPOtWKQ
Gdhb2np8mFAnGpFkwTnrLSKOJpX4D2nGsG/b67Tbb7G0ecwgLS7o5axI2eD7nxcBbHwwUBIAe2si
iwHcza59bDA7XtaePnwxElhG5hnlWG/Vn1KLuaSMuKqU+82hCW2uakLezibnRc55GClBZUkWMTyW
6XaaI++pDTAOZjgYEYUnC7nKkcsT37Ydn+R8JzpTanWX5xBb16JG31otbFhq2ibqbuUUivEYVPoC
pQ3W6p2oiHklmFA+Jv0yQQ5jO9phMe8pikQwUAMJhJrvZjN1n2yN0BZGwB5ApmxDnCmwHka75STb
YrbIiA5TyVwvkfUnL6p50BtrnG7P35A3ETVy57ECtRUjhfOGdxmN+tNi2TyizHAfEpZuczWypX1g
wGc9VKj07W2vq7QF4FH+rWI8vzbnxeSOqnPoEnYQ890Xt8Y4IhhCpoNgmDcM7GT0WaO/PklmYFa+
bJgm89B7fItMp87WQ8/zWsZoDfKs5LFaZjjqvr3YSNtzC3Av6rMXDEM8XDi7WR3jrnXtVcwtj3RX
hyfHSejZ2xHg4WFOXKKXXewm7v3UjmW7LhHlLmujNd0nOvasLPxu+XhOYsrzgRzepjKqLbaBMb8o
lMdPM1IXzTvGOiO3SMjodA3jgCjb9Lz2TQLkPoGnLPKUIpHekjs9+xWGk9Xl+QR8W4v0xl2lgnVB
L6xt5PPGOd+7YaQDjacevv3kJ/MXxDnh3fn+dMQQ7lMaAXtVNk527Q8Bt0hgwjtwMGJexNGMgO/b
DVFA8/1aw6hW66JV7cFI4fPlWsjLoMd6ON8V3pTp8FYRWmSGo4WxmpLsZ1d3G7LOgMvkoWTCP+8i
/VjDhjDWfiNoQuAiJDoq0V/IGAvuPnyFcDUcZqj7mUKo3bDeWyfIQKS16MWBSXNF1Gwe8WT5YcMb
xhe2vSM1erod0ko+2nZi3aBiAKcYL9zUJuSvYd2PLNrnFZDwn6xAJuhzsvtQZ15LJLX4FvyRx0a/
gKDwR/YMFFL1LApV1KpwB7ue1MESYRMGzwFL0NZuZo4b1fN0X8xO661qtmqki8wUfm7E9x5mBeR1
JFnI2NBSBljWUgtBWbSCZDr0gyrjG0sbCY7ku1mn1tQQcDfoOUKUVNztpkV45EPvDhQhkZHJx7PA
uUQ8zvf15QjxSvjvhmAqblCtPsdGaKwJC+4OLsDZld+y2yL6Pf0a2RgdfA0osD221GtV2TzAE69H
NKe8keZkXNY9LU9JhTJ7j1lK6LKb1FzQyh2XaW8Mqb0zy2Am8rGpcL+qqTgiV02vbaezrDVvzeLI
zn46lBY+hTVwqfI6rJCDyCmnXvB08j0TC+6wthMgY6ep680LmBOERKchLuc1ozpqqsGBgCFgVB+N
SujwNZ9L1+ThaLyLUsHlaYuavzfS4iTZLjlrdAABzNgjAQ4gW2BPK2qcQpd0TUxSNox/KryJNPdB
jzTOG+UsZ5UdbcmjKuMGcYXZ8vHCxafZJKr/Y+/clttEgjD8Kq7cyyVAILhIqtZWHB+13o0TV3Kj
IhKBkUAgDtbh6fcbELbAtuwEKpvaWso3tuRmaGZ6evrw//gH5DIY6SrfTEYUGH8h+h/OnBAfk93F
iiBOlnu4QjXz5xE9mJJdQBo7eNUjwAKmkrcvxaaFsHeMLoinxac5T7iw3N7ZMrKUobvSrc8K9LgT
dbM2B4Y2651xBuO9zg2V/TOesrllgYu12hhCvcl5E3O7aU1nGEeLDRNaDzI1qi/9zWhkmZfwesKr
CJApNnrVi75AkbQEPA67Fy9YQqkkTxejzuy8E+onhist82YTsgNxtvNOVd0TTu/O6CYXepSx4lLZ
zaHPFtZlp/AwFsRIOuzMwWwOwV6/v+n2zziwrVLZRZgdUe8ffyDfnJ34PVU1OavAgNedbZQb01QI
2emSrp44DyrpTztsG6ORykkip+42YC+68YhYDzYLySeor1gPG8k+XbjMejf4brgQXRElC7on1JgA
W26sU/WEO3s39FGsPgEVsrn0aLD+FMHxAGRxH0gjCi7SzQkbIhQTfSPoguTVizrXcQ6vijsN1KoW
a6tT1dU74yzS9MkUogLHx6v8TpIrwd1e+hC6g4JG5CLpXioSt9WXCK50mgHmmuXArgugWBbvFyG1
Brq2EkNwhsyBOzXEbRCl7kcDH391nAX0c8wkXOza1NdDS4tGnzxw+sbhYo0kPUeWFdQpudebHHHW
BzUIpPS0G9OEYN0ZX/Io0v8535cyPOBoEnN+vkj5ljMxGZ5K2rf4nzK90yW3q8PMYxAqlqlcEhtl
ekdR+Ej6KfeEeWXWV9Yod9V7DHONIE9Zo9yVAOeALXRNUhYy+/sjKZ5HuV8y0tQ9kngmG4BVlTGy
neDgKFsqQh8tlsMsmLiJP/D8bzvauC7ijAfzLLgOxTxN3r6pBuiJq9VuUAuVxyvND6IVNzCnBgde
SN8sW9wNhYVj8kJUPg97P0Q6ZQwPrHgyXxRWWqTB6gG9NRVJvg4PytVU9/FJgZDsqFrXWB8B5jJb
6F+T6co1x2RmzZRYRgQRzeY45CQj5udEvRZuMCGaIRnU3KznAXbwAQYhuQDnmSNMWECCyywG87d3
Qbh7c+Yn1nQUkwGmqMcgMD26WS/Sk6kq9PMknSrXU5BUBFRpo8Wc5h6Qsdh6Yso21DsDGC5A4jUr
BfM0WHizjwtLde8IOPXmRAkHDILCJIEdoUYpU89jJRKf1uQ1LvzRIqO7gQTy8oTeGF8LLvoQ1w30
lbEZmgogiV+p3TKOSBQH4giOvhhSepn27nX60eZimlpe5+OSw3lv/l67c8GUjGR9Tboafej7MQ2D
/y2rsTV/spDjfU538FfmxOu/nSTz03tGSvlpPrtvwp/7UonC97SgLTTgC3aI7KvEjKjYoXxQ+Yj3
yfDtFLSNifP2Tc84ZGHI1U51rrzICfpwdG0/BqLzkNYHKkG2bRk72nnu+fc/WqHI/d/ZN3Qnfydn
k7dvaIRt/PiaeagBgQWTBLZTXuiz8viQlNKs0eeIkAN1WNhC9P3rtTCGQS2V0xDPvUadgfl+zRSo
SXiYAuA468Tw+jSkFDqgJ72iA0oLSCwagD4WOihu+Ot1YE/YVQcC9ikxTnc3V7xBSQTyGi3UZDxo
oaccUhSjaDSsFFqozwTrkHRQnzMCe4i82LT+lZlQe4KH9UBSUjb6NNNCF+hRQNo0GiuKqzoXTOuQ
21AOQYFC+fnvpQWN3EmxSAscnnsD+wNGUVPgn9FM2I63VqFuFK1DjlIgzMm6B3kVav+NVgQvyWy6
NWAXqL2xyPZvt4aaXTAh3AEqg/IUQvfy+rds47MrguI/WYbRbEX0DgGm75Mj3+4AvOtd62jqVGPh
98k6pfz67eyCBtf9K/eImiZ3rCPkARo9OzkoSf6YNS3ABcCC0HUS5/nFXHmtXXjFsrn3u4494U9y
j0s4yVOO2XNfKB2Ox59vnY3co6D8tvJF6YAV9y7MrPz9XUVJuSuw82HpGuT32f779gEf37pyr/Kp
yj+eCie2qeVf5x+st8Mc2gFe2x++/c0O7N09EEuFzh9G8vZNZZw7q+AFwcmsJlc2vjWWG1PUNa8K
pvO9DcEze57YSSlJvkbotDDYTYd8bPtgF8c1Tg1mOJ5GY9mhH8b2JCwlyVFTZIjpaC4Z/KNxKmCU
LIXlwgkolL8/eaq4t5H7ZsfA8e2lHTulJCkZPPAWlF16dQfh9wOO11nwrUplQi1sC7OQ/pdYTKqz
kAJBNsqmav/ghLFbHbIEocXsNpV8isaFKOXk01uDdbr8w8+/zLOJ7VUmIPz0Sgsm5IzMMSSq1RVZ
uKZNdXE2nwCxXX1/haPTWHK4rImltq+5ji8e2ybKmFtYLxc8cDaercsh5vPCQMvlH35+XlyG9O49
UjOYpy3MjStbzCvWQ8IqtDDmKzteP+JU6AJ001wdV3aS2GMvS5w0rcxpyNt7bahEjD3h2tUzfeG3
Np3UV0Ji4YVpZWZvg0bNZSeJ4CeKKraJmIwMobQhPcziumgZ7mksGvSQmg1RFZCKm0seOt9iiq2q
2i4iE00HPXTu7Oq+RYxaxuWbC14enNpBlHiiuq0j32ph9Qyd5cG5EydOxVKBtqS0JPzKWYlxZRtD
eBs7uhz5lzCelTqWFhbRktm2sdLDOPUOju04ZKesThfNkLX27dxgYM/qa18zJDp2U/F/eqKq8R6z
pQWxMx+PpHqqoQfGasHIPs84nEeTf36zvH6Beq+h+Jf4ghqK/xhmz0xEgmhKC6+0uMHjiSjFt3Ae
2Qv22lA3N86qeqrcBhabLp7n+oEbDncPLlZTyYKTTe0UDCashHVqqov9nZANx33rJOnB56cGT8q9
hcl3K5JxCK5AxXPbxtoaK+b5AoK9Wnkq0nSfrXocfypzcU/9WzW4Jr8x9h07fvcPAAAA//8=</cx:binary>
              </cx:geoCache>
            </cx:geography>
          </cx:layoutPr>
          <cx:valueColors>
            <cx:minColor>
              <a:schemeClr val="accent6">
                <a:lumMod val="20000"/>
                <a:lumOff val="80000"/>
              </a:schemeClr>
            </cx:minColor>
            <cx:midColor>
              <a:schemeClr val="accent6">
                <a:lumMod val="40000"/>
                <a:lumOff val="60000"/>
              </a:schemeClr>
            </cx:midColor>
            <cx:maxColor>
              <a:schemeClr val="accent6">
                <a:lumMod val="60000"/>
                <a:lumOff val="40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1">
              <a:solidFill>
                <a:schemeClr val="bg1"/>
              </a:solidFill>
            </a:defRPr>
          </a:pPr>
          <a:endParaRPr lang="en-US" sz="11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4.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microsoft.com/office/2014/relationships/chartEx" Target="../charts/chartEx5.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365760</xdr:colOff>
      <xdr:row>0</xdr:row>
      <xdr:rowOff>129540</xdr:rowOff>
    </xdr:from>
    <xdr:to>
      <xdr:col>12</xdr:col>
      <xdr:colOff>403860</xdr:colOff>
      <xdr:row>15</xdr:row>
      <xdr:rowOff>129540</xdr:rowOff>
    </xdr:to>
    <xdr:graphicFrame macro="">
      <xdr:nvGraphicFramePr>
        <xdr:cNvPr id="2" name="Chart 1">
          <a:extLst>
            <a:ext uri="{FF2B5EF4-FFF2-40B4-BE49-F238E27FC236}">
              <a16:creationId xmlns:a16="http://schemas.microsoft.com/office/drawing/2014/main" id="{E770E12B-C6DE-623B-4996-E4F00AFB7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449580</xdr:colOff>
      <xdr:row>1</xdr:row>
      <xdr:rowOff>110490</xdr:rowOff>
    </xdr:from>
    <xdr:to>
      <xdr:col>13</xdr:col>
      <xdr:colOff>144780</xdr:colOff>
      <xdr:row>16</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7F11D1D-2C3F-DD2B-C8DC-AD1E7114C0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2480" y="2933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579120</xdr:colOff>
      <xdr:row>0</xdr:row>
      <xdr:rowOff>53340</xdr:rowOff>
    </xdr:from>
    <xdr:to>
      <xdr:col>16</xdr:col>
      <xdr:colOff>579120</xdr:colOff>
      <xdr:row>13</xdr:row>
      <xdr:rowOff>142875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67EB784-6BF1-A291-AED8-361170205EA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08820" y="5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579120</xdr:colOff>
      <xdr:row>7</xdr:row>
      <xdr:rowOff>175260</xdr:rowOff>
    </xdr:from>
    <xdr:to>
      <xdr:col>16</xdr:col>
      <xdr:colOff>579120</xdr:colOff>
      <xdr:row>21</xdr:row>
      <xdr:rowOff>81915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866E8AAD-EE82-3661-6AE2-3CD98BA5EC8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608820" y="1455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579120</xdr:colOff>
      <xdr:row>14</xdr:row>
      <xdr:rowOff>167640</xdr:rowOff>
    </xdr:from>
    <xdr:to>
      <xdr:col>16</xdr:col>
      <xdr:colOff>579120</xdr:colOff>
      <xdr:row>28</xdr:row>
      <xdr:rowOff>74295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286C8FB-C197-A4DD-6BF5-D5BD556267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08820" y="2727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312420</xdr:colOff>
      <xdr:row>0</xdr:row>
      <xdr:rowOff>137160</xdr:rowOff>
    </xdr:from>
    <xdr:to>
      <xdr:col>11</xdr:col>
      <xdr:colOff>7620</xdr:colOff>
      <xdr:row>15</xdr:row>
      <xdr:rowOff>137160</xdr:rowOff>
    </xdr:to>
    <xdr:graphicFrame macro="">
      <xdr:nvGraphicFramePr>
        <xdr:cNvPr id="2" name="Chart 1">
          <a:extLst>
            <a:ext uri="{FF2B5EF4-FFF2-40B4-BE49-F238E27FC236}">
              <a16:creationId xmlns:a16="http://schemas.microsoft.com/office/drawing/2014/main" id="{CBE84202-0774-B837-DFCD-E5BADE061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xdr:row>
      <xdr:rowOff>179070</xdr:rowOff>
    </xdr:from>
    <xdr:to>
      <xdr:col>13</xdr:col>
      <xdr:colOff>297180</xdr:colOff>
      <xdr:row>16</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ECBF9BE-008C-1E08-E323-B7F0A5CBF2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49140" y="3619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396240</xdr:colOff>
      <xdr:row>1</xdr:row>
      <xdr:rowOff>38100</xdr:rowOff>
    </xdr:from>
    <xdr:to>
      <xdr:col>11</xdr:col>
      <xdr:colOff>91440</xdr:colOff>
      <xdr:row>16</xdr:row>
      <xdr:rowOff>38100</xdr:rowOff>
    </xdr:to>
    <xdr:graphicFrame macro="">
      <xdr:nvGraphicFramePr>
        <xdr:cNvPr id="2" name="Chart 1">
          <a:extLst>
            <a:ext uri="{FF2B5EF4-FFF2-40B4-BE49-F238E27FC236}">
              <a16:creationId xmlns:a16="http://schemas.microsoft.com/office/drawing/2014/main" id="{496B8BB7-E223-8F02-3067-D856C3BF9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45720</xdr:rowOff>
    </xdr:from>
    <xdr:to>
      <xdr:col>1</xdr:col>
      <xdr:colOff>815340</xdr:colOff>
      <xdr:row>22</xdr:row>
      <xdr:rowOff>7620</xdr:rowOff>
    </xdr:to>
    <xdr:graphicFrame macro="">
      <xdr:nvGraphicFramePr>
        <xdr:cNvPr id="2" name="Chart 1">
          <a:extLst>
            <a:ext uri="{FF2B5EF4-FFF2-40B4-BE49-F238E27FC236}">
              <a16:creationId xmlns:a16="http://schemas.microsoft.com/office/drawing/2014/main" id="{82ADCF4C-3614-23D8-0D17-8687E0953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17</xdr:row>
      <xdr:rowOff>167640</xdr:rowOff>
    </xdr:from>
    <xdr:to>
      <xdr:col>4</xdr:col>
      <xdr:colOff>815340</xdr:colOff>
      <xdr:row>21</xdr:row>
      <xdr:rowOff>160020</xdr:rowOff>
    </xdr:to>
    <xdr:graphicFrame macro="">
      <xdr:nvGraphicFramePr>
        <xdr:cNvPr id="3" name="Chart 2">
          <a:extLst>
            <a:ext uri="{FF2B5EF4-FFF2-40B4-BE49-F238E27FC236}">
              <a16:creationId xmlns:a16="http://schemas.microsoft.com/office/drawing/2014/main" id="{E589C82D-0EA5-F5D0-9924-FFBEFA939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586740</xdr:colOff>
      <xdr:row>17</xdr:row>
      <xdr:rowOff>140970</xdr:rowOff>
    </xdr:from>
    <xdr:to>
      <xdr:col>7</xdr:col>
      <xdr:colOff>944880</xdr:colOff>
      <xdr:row>21</xdr:row>
      <xdr:rowOff>175260</xdr:rowOff>
    </xdr:to>
    <xdr:graphicFrame macro="">
      <xdr:nvGraphicFramePr>
        <xdr:cNvPr id="4" name="Chart 3">
          <a:extLst>
            <a:ext uri="{FF2B5EF4-FFF2-40B4-BE49-F238E27FC236}">
              <a16:creationId xmlns:a16="http://schemas.microsoft.com/office/drawing/2014/main" id="{6E95757E-48A5-000A-64AE-8BA422EBB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601980</xdr:colOff>
      <xdr:row>18</xdr:row>
      <xdr:rowOff>38100</xdr:rowOff>
    </xdr:from>
    <xdr:to>
      <xdr:col>10</xdr:col>
      <xdr:colOff>1036320</xdr:colOff>
      <xdr:row>22</xdr:row>
      <xdr:rowOff>15240</xdr:rowOff>
    </xdr:to>
    <xdr:graphicFrame macro="">
      <xdr:nvGraphicFramePr>
        <xdr:cNvPr id="5" name="Chart 4">
          <a:extLst>
            <a:ext uri="{FF2B5EF4-FFF2-40B4-BE49-F238E27FC236}">
              <a16:creationId xmlns:a16="http://schemas.microsoft.com/office/drawing/2014/main" id="{0187A418-C0B2-C354-84CD-D4ACA9C26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xdr:colOff>
      <xdr:row>18</xdr:row>
      <xdr:rowOff>91440</xdr:rowOff>
    </xdr:from>
    <xdr:to>
      <xdr:col>13</xdr:col>
      <xdr:colOff>922020</xdr:colOff>
      <xdr:row>21</xdr:row>
      <xdr:rowOff>175260</xdr:rowOff>
    </xdr:to>
    <xdr:graphicFrame macro="">
      <xdr:nvGraphicFramePr>
        <xdr:cNvPr id="6" name="Chart 5">
          <a:extLst>
            <a:ext uri="{FF2B5EF4-FFF2-40B4-BE49-F238E27FC236}">
              <a16:creationId xmlns:a16="http://schemas.microsoft.com/office/drawing/2014/main" id="{431778D0-08A1-0800-2BCE-CF880D1A9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267267</xdr:colOff>
      <xdr:row>4</xdr:row>
      <xdr:rowOff>101221</xdr:rowOff>
    </xdr:from>
    <xdr:to>
      <xdr:col>16</xdr:col>
      <xdr:colOff>443551</xdr:colOff>
      <xdr:row>24</xdr:row>
      <xdr:rowOff>56866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40AE212-D243-6BBB-FF9B-65E17F9A13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73607" y="832741"/>
              <a:ext cx="5662684" cy="36132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50800</xdr:colOff>
      <xdr:row>16</xdr:row>
      <xdr:rowOff>142240</xdr:rowOff>
    </xdr:from>
    <xdr:to>
      <xdr:col>31</xdr:col>
      <xdr:colOff>132080</xdr:colOff>
      <xdr:row>33</xdr:row>
      <xdr:rowOff>20320</xdr:rowOff>
    </xdr:to>
    <xdr:grpSp>
      <xdr:nvGrpSpPr>
        <xdr:cNvPr id="71" name="Group 70">
          <a:extLst>
            <a:ext uri="{FF2B5EF4-FFF2-40B4-BE49-F238E27FC236}">
              <a16:creationId xmlns:a16="http://schemas.microsoft.com/office/drawing/2014/main" id="{0BDDE9DA-AB6B-0CCD-6EA5-FF45FDFE08A0}"/>
            </a:ext>
          </a:extLst>
        </xdr:cNvPr>
        <xdr:cNvGrpSpPr/>
      </xdr:nvGrpSpPr>
      <xdr:grpSpPr>
        <a:xfrm>
          <a:off x="50800" y="3143348"/>
          <a:ext cx="18978880" cy="3066757"/>
          <a:chOff x="91440" y="3017520"/>
          <a:chExt cx="18978880" cy="3078480"/>
        </a:xfrm>
      </xdr:grpSpPr>
      <xdr:sp macro="" textlink="">
        <xdr:nvSpPr>
          <xdr:cNvPr id="56" name="Rectangle: Rounded Corners 55">
            <a:extLst>
              <a:ext uri="{FF2B5EF4-FFF2-40B4-BE49-F238E27FC236}">
                <a16:creationId xmlns:a16="http://schemas.microsoft.com/office/drawing/2014/main" id="{09D89471-E48A-AD81-95C0-F905AAC61E5A}"/>
              </a:ext>
            </a:extLst>
          </xdr:cNvPr>
          <xdr:cNvSpPr/>
        </xdr:nvSpPr>
        <xdr:spPr>
          <a:xfrm>
            <a:off x="13868400" y="3017520"/>
            <a:ext cx="5201920" cy="3048000"/>
          </a:xfrm>
          <a:prstGeom prst="roundRect">
            <a:avLst>
              <a:gd name="adj" fmla="val 4453"/>
            </a:avLst>
          </a:prstGeom>
          <a:gradFill>
            <a:gsLst>
              <a:gs pos="0">
                <a:schemeClr val="tx1">
                  <a:lumMod val="85000"/>
                  <a:lumOff val="15000"/>
                  <a:alpha val="80000"/>
                </a:schemeClr>
              </a:gs>
              <a:gs pos="93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41A06B36-E101-EE35-F90C-F1C43F428DE3}"/>
              </a:ext>
            </a:extLst>
          </xdr:cNvPr>
          <xdr:cNvSpPr/>
        </xdr:nvSpPr>
        <xdr:spPr>
          <a:xfrm>
            <a:off x="91440" y="3027680"/>
            <a:ext cx="6593840" cy="3017520"/>
          </a:xfrm>
          <a:prstGeom prst="roundRect">
            <a:avLst>
              <a:gd name="adj" fmla="val 44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sp macro="" textlink="">
        <xdr:nvSpPr>
          <xdr:cNvPr id="70" name="Rectangle: Rounded Corners 69">
            <a:extLst>
              <a:ext uri="{FF2B5EF4-FFF2-40B4-BE49-F238E27FC236}">
                <a16:creationId xmlns:a16="http://schemas.microsoft.com/office/drawing/2014/main" id="{4D87D693-A72E-18A4-0B7F-677A43B753B9}"/>
              </a:ext>
            </a:extLst>
          </xdr:cNvPr>
          <xdr:cNvSpPr/>
        </xdr:nvSpPr>
        <xdr:spPr>
          <a:xfrm>
            <a:off x="14010640" y="3160693"/>
            <a:ext cx="4541520" cy="457200"/>
          </a:xfrm>
          <a:prstGeom prst="roundRect">
            <a:avLst/>
          </a:prstGeom>
          <a:gradFill>
            <a:gsLst>
              <a:gs pos="0">
                <a:schemeClr val="tx1">
                  <a:lumMod val="65000"/>
                  <a:lumOff val="3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Arial Black" panose="020B0A04020102020204" pitchFamily="34" charset="0"/>
              </a:rPr>
              <a:t>CATEGORY WISE SALES SHARE %</a:t>
            </a:r>
          </a:p>
          <a:p>
            <a:pPr algn="l"/>
            <a:endParaRPr lang="en-IN" sz="1100"/>
          </a:p>
        </xdr:txBody>
      </xdr:sp>
      <xdr:sp macro="" textlink="">
        <xdr:nvSpPr>
          <xdr:cNvPr id="59" name="Rectangle: Rounded Corners 58">
            <a:extLst>
              <a:ext uri="{FF2B5EF4-FFF2-40B4-BE49-F238E27FC236}">
                <a16:creationId xmlns:a16="http://schemas.microsoft.com/office/drawing/2014/main" id="{4FD42053-46CD-7035-A5A0-C6813B6C7A51}"/>
              </a:ext>
            </a:extLst>
          </xdr:cNvPr>
          <xdr:cNvSpPr/>
        </xdr:nvSpPr>
        <xdr:spPr>
          <a:xfrm>
            <a:off x="6959600" y="3017520"/>
            <a:ext cx="6715760" cy="3078480"/>
          </a:xfrm>
          <a:prstGeom prst="roundRect">
            <a:avLst>
              <a:gd name="adj" fmla="val 4453"/>
            </a:avLst>
          </a:prstGeom>
          <a:gradFill>
            <a:gsLst>
              <a:gs pos="0">
                <a:schemeClr val="tx1">
                  <a:lumMod val="85000"/>
                  <a:lumOff val="15000"/>
                  <a:alpha val="80000"/>
                </a:schemeClr>
              </a:gs>
              <a:gs pos="100000">
                <a:schemeClr val="tx1">
                  <a:lumMod val="65000"/>
                  <a:lumOff val="3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314960</xdr:colOff>
      <xdr:row>17</xdr:row>
      <xdr:rowOff>20320</xdr:rowOff>
    </xdr:from>
    <xdr:to>
      <xdr:col>17</xdr:col>
      <xdr:colOff>589280</xdr:colOff>
      <xdr:row>19</xdr:row>
      <xdr:rowOff>111760</xdr:rowOff>
    </xdr:to>
    <xdr:sp macro="" textlink="">
      <xdr:nvSpPr>
        <xdr:cNvPr id="64" name="Rectangle: Rounded Corners 63">
          <a:extLst>
            <a:ext uri="{FF2B5EF4-FFF2-40B4-BE49-F238E27FC236}">
              <a16:creationId xmlns:a16="http://schemas.microsoft.com/office/drawing/2014/main" id="{89A922C3-A072-F12D-C15E-7974C1D6CE9F}"/>
            </a:ext>
          </a:extLst>
        </xdr:cNvPr>
        <xdr:cNvSpPr/>
      </xdr:nvSpPr>
      <xdr:spPr>
        <a:xfrm>
          <a:off x="7020560" y="3129280"/>
          <a:ext cx="3931920" cy="457200"/>
        </a:xfrm>
        <a:prstGeom prst="roundRect">
          <a:avLst/>
        </a:prstGeom>
        <a:gradFill>
          <a:gsLst>
            <a:gs pos="0">
              <a:schemeClr val="tx1">
                <a:lumMod val="65000"/>
                <a:lumOff val="3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bg1"/>
              </a:solidFill>
              <a:latin typeface="Arial Black" panose="020B0A04020102020204" pitchFamily="34" charset="0"/>
            </a:rPr>
            <a:t>CATEGORY WISE PROFIT</a:t>
          </a:r>
          <a:endParaRPr lang="en-IN" sz="1100">
            <a:solidFill>
              <a:schemeClr val="bg1"/>
            </a:solidFill>
            <a:latin typeface="Arial Black" panose="020B0A04020102020204" pitchFamily="34" charset="0"/>
          </a:endParaRPr>
        </a:p>
      </xdr:txBody>
    </xdr:sp>
    <xdr:clientData/>
  </xdr:twoCellAnchor>
  <xdr:twoCellAnchor>
    <xdr:from>
      <xdr:col>0</xdr:col>
      <xdr:colOff>162559</xdr:colOff>
      <xdr:row>0</xdr:row>
      <xdr:rowOff>69273</xdr:rowOff>
    </xdr:from>
    <xdr:to>
      <xdr:col>31</xdr:col>
      <xdr:colOff>150252</xdr:colOff>
      <xdr:row>2</xdr:row>
      <xdr:rowOff>152400</xdr:rowOff>
    </xdr:to>
    <xdr:sp macro="" textlink="">
      <xdr:nvSpPr>
        <xdr:cNvPr id="2" name="Rectangle: Rounded Corners 1">
          <a:extLst>
            <a:ext uri="{FF2B5EF4-FFF2-40B4-BE49-F238E27FC236}">
              <a16:creationId xmlns:a16="http://schemas.microsoft.com/office/drawing/2014/main" id="{29BCD761-F43E-263C-9114-47C309791845}"/>
            </a:ext>
          </a:extLst>
        </xdr:cNvPr>
        <xdr:cNvSpPr/>
      </xdr:nvSpPr>
      <xdr:spPr>
        <a:xfrm>
          <a:off x="162559" y="69273"/>
          <a:ext cx="18885293" cy="448887"/>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Algerian" panose="04020705040A02060702" pitchFamily="82" charset="0"/>
            </a:rPr>
            <a:t>ECOMMERCE</a:t>
          </a:r>
          <a:r>
            <a:rPr lang="en-IN" sz="3200" baseline="0">
              <a:latin typeface="Algerian" panose="04020705040A02060702" pitchFamily="82" charset="0"/>
            </a:rPr>
            <a:t> SALES DASHBOARD</a:t>
          </a:r>
          <a:endParaRPr lang="en-IN" sz="3200">
            <a:latin typeface="Algerian" panose="04020705040A02060702" pitchFamily="82" charset="0"/>
          </a:endParaRPr>
        </a:p>
      </xdr:txBody>
    </xdr:sp>
    <xdr:clientData/>
  </xdr:twoCellAnchor>
  <xdr:twoCellAnchor>
    <xdr:from>
      <xdr:col>0</xdr:col>
      <xdr:colOff>131731</xdr:colOff>
      <xdr:row>3</xdr:row>
      <xdr:rowOff>92532</xdr:rowOff>
    </xdr:from>
    <xdr:to>
      <xdr:col>31</xdr:col>
      <xdr:colOff>152400</xdr:colOff>
      <xdr:row>15</xdr:row>
      <xdr:rowOff>172720</xdr:rowOff>
    </xdr:to>
    <xdr:grpSp>
      <xdr:nvGrpSpPr>
        <xdr:cNvPr id="57" name="Group 56">
          <a:extLst>
            <a:ext uri="{FF2B5EF4-FFF2-40B4-BE49-F238E27FC236}">
              <a16:creationId xmlns:a16="http://schemas.microsoft.com/office/drawing/2014/main" id="{8D56EB22-3F4A-3EB9-5007-DC375435843B}"/>
            </a:ext>
          </a:extLst>
        </xdr:cNvPr>
        <xdr:cNvGrpSpPr/>
      </xdr:nvGrpSpPr>
      <xdr:grpSpPr>
        <a:xfrm>
          <a:off x="131731" y="655240"/>
          <a:ext cx="18918269" cy="2331018"/>
          <a:chOff x="131731" y="691972"/>
          <a:chExt cx="18918269" cy="2342576"/>
        </a:xfrm>
      </xdr:grpSpPr>
      <xdr:grpSp>
        <xdr:nvGrpSpPr>
          <xdr:cNvPr id="12" name="Group 11">
            <a:extLst>
              <a:ext uri="{FF2B5EF4-FFF2-40B4-BE49-F238E27FC236}">
                <a16:creationId xmlns:a16="http://schemas.microsoft.com/office/drawing/2014/main" id="{65C8033A-EE2A-600D-8A53-A8FEEA62865C}"/>
              </a:ext>
            </a:extLst>
          </xdr:cNvPr>
          <xdr:cNvGrpSpPr/>
        </xdr:nvGrpSpPr>
        <xdr:grpSpPr>
          <a:xfrm>
            <a:off x="131731" y="691972"/>
            <a:ext cx="3617309" cy="2315388"/>
            <a:chOff x="65047" y="807024"/>
            <a:chExt cx="2521459" cy="2294637"/>
          </a:xfrm>
        </xdr:grpSpPr>
        <xdr:sp macro="" textlink="">
          <xdr:nvSpPr>
            <xdr:cNvPr id="3" name="Rectangle: Rounded Corners 2">
              <a:extLst>
                <a:ext uri="{FF2B5EF4-FFF2-40B4-BE49-F238E27FC236}">
                  <a16:creationId xmlns:a16="http://schemas.microsoft.com/office/drawing/2014/main" id="{0609FD20-AFE8-8A76-B18A-96CBDCC43392}"/>
                </a:ext>
              </a:extLst>
            </xdr:cNvPr>
            <xdr:cNvSpPr/>
          </xdr:nvSpPr>
          <xdr:spPr>
            <a:xfrm>
              <a:off x="107324" y="807024"/>
              <a:ext cx="2469776" cy="485706"/>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lgerian" panose="04020705040A02060702" pitchFamily="82" charset="0"/>
                </a:rPr>
                <a:t>SALES</a:t>
              </a:r>
            </a:p>
          </xdr:txBody>
        </xdr:sp>
        <xdr:sp macro="" textlink="">
          <xdr:nvSpPr>
            <xdr:cNvPr id="4" name="Rectangle: Rounded Corners 3">
              <a:extLst>
                <a:ext uri="{FF2B5EF4-FFF2-40B4-BE49-F238E27FC236}">
                  <a16:creationId xmlns:a16="http://schemas.microsoft.com/office/drawing/2014/main" id="{09C86F47-6B3A-54C4-E315-5901C68D9477}"/>
                </a:ext>
              </a:extLst>
            </xdr:cNvPr>
            <xdr:cNvSpPr/>
          </xdr:nvSpPr>
          <xdr:spPr>
            <a:xfrm>
              <a:off x="65047" y="1342202"/>
              <a:ext cx="2521459" cy="175945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94A1A587-7AF8-1DA6-7375-D0030A037380}"/>
                </a:ext>
              </a:extLst>
            </xdr:cNvPr>
            <xdr:cNvSpPr/>
          </xdr:nvSpPr>
          <xdr:spPr>
            <a:xfrm>
              <a:off x="203916" y="1459606"/>
              <a:ext cx="2232339"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8FDFDF-D7E2-4083-875A-4E6713221BF6}" type="TxLink">
                <a:rPr lang="en-US" sz="2000" b="0" i="0" u="none" strike="noStrike">
                  <a:solidFill>
                    <a:schemeClr val="bg1"/>
                  </a:solidFill>
                  <a:latin typeface="Arial Black" panose="020B0A04020102020204" pitchFamily="34" charset="0"/>
                  <a:ea typeface="Calibri"/>
                  <a:cs typeface="Calibri"/>
                </a:rPr>
                <a:pPr algn="ctr"/>
                <a:t>$29,079.72</a:t>
              </a:fld>
              <a:endParaRPr lang="en-US" sz="4400">
                <a:solidFill>
                  <a:schemeClr val="bg1"/>
                </a:solidFill>
                <a:latin typeface="Arial Black" panose="020B0A04020102020204" pitchFamily="34" charset="0"/>
              </a:endParaRPr>
            </a:p>
          </xdr:txBody>
        </xdr:sp>
        <xdr:graphicFrame macro="">
          <xdr:nvGraphicFramePr>
            <xdr:cNvPr id="6" name="Chart 5">
              <a:extLst>
                <a:ext uri="{FF2B5EF4-FFF2-40B4-BE49-F238E27FC236}">
                  <a16:creationId xmlns:a16="http://schemas.microsoft.com/office/drawing/2014/main" id="{5502D28E-2334-4404-B730-62C117E22E20}"/>
                </a:ext>
              </a:extLst>
            </xdr:cNvPr>
            <xdr:cNvGraphicFramePr>
              <a:graphicFrameLocks/>
            </xdr:cNvGraphicFramePr>
          </xdr:nvGraphicFramePr>
          <xdr:xfrm>
            <a:off x="171717" y="1921752"/>
            <a:ext cx="2253803" cy="60036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7" name="Rectangle: Rounded Corners 6">
              <a:extLst>
                <a:ext uri="{FF2B5EF4-FFF2-40B4-BE49-F238E27FC236}">
                  <a16:creationId xmlns:a16="http://schemas.microsoft.com/office/drawing/2014/main" id="{58986F32-15F5-4EB2-AFC8-312FB6A4BC42}"/>
                </a:ext>
              </a:extLst>
            </xdr:cNvPr>
            <xdr:cNvSpPr/>
          </xdr:nvSpPr>
          <xdr:spPr>
            <a:xfrm>
              <a:off x="193837" y="2608625"/>
              <a:ext cx="2188755"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Bahnschrift" panose="020B0502040204020203" pitchFamily="34" charset="0"/>
                  <a:ea typeface="Calibri"/>
                  <a:cs typeface="Calibri"/>
                </a:rPr>
                <a:t>YOY GROWTH     </a:t>
              </a:r>
            </a:p>
          </xdr:txBody>
        </xdr:sp>
        <xdr:pic>
          <xdr:nvPicPr>
            <xdr:cNvPr id="9" name="Picture 8">
              <a:extLst>
                <a:ext uri="{FF2B5EF4-FFF2-40B4-BE49-F238E27FC236}">
                  <a16:creationId xmlns:a16="http://schemas.microsoft.com/office/drawing/2014/main" id="{E4D1B51B-14D4-A242-7E75-50019AB2D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81071" y="2672367"/>
              <a:ext cx="861812" cy="364902"/>
            </a:xfrm>
            <a:prstGeom prst="rect">
              <a:avLst/>
            </a:prstGeom>
            <a:noFill/>
            <a:extLst>
              <a:ext uri="{909E8E84-426E-40DD-AFC4-6F175D3DCCD1}">
                <a14:hiddenFill xmlns:a14="http://schemas.microsoft.com/office/drawing/2010/main">
                  <a:solidFill>
                    <a:srgbClr val="FFFFFF"/>
                  </a:solidFill>
                </a14:hiddenFill>
              </a:ext>
            </a:extLst>
          </xdr:spPr>
        </xdr:pic>
      </xdr:grpSp>
      <xdr:grpSp>
        <xdr:nvGrpSpPr>
          <xdr:cNvPr id="13" name="Group 12">
            <a:extLst>
              <a:ext uri="{FF2B5EF4-FFF2-40B4-BE49-F238E27FC236}">
                <a16:creationId xmlns:a16="http://schemas.microsoft.com/office/drawing/2014/main" id="{ED7C6E5A-722B-15D4-A5E2-E95E119616E2}"/>
              </a:ext>
            </a:extLst>
          </xdr:cNvPr>
          <xdr:cNvGrpSpPr/>
        </xdr:nvGrpSpPr>
        <xdr:grpSpPr>
          <a:xfrm>
            <a:off x="4025015" y="714439"/>
            <a:ext cx="3554345" cy="2299789"/>
            <a:chOff x="65047" y="807024"/>
            <a:chExt cx="2521459" cy="2294637"/>
          </a:xfrm>
        </xdr:grpSpPr>
        <xdr:sp macro="" textlink="">
          <xdr:nvSpPr>
            <xdr:cNvPr id="14" name="Rectangle: Rounded Corners 13">
              <a:extLst>
                <a:ext uri="{FF2B5EF4-FFF2-40B4-BE49-F238E27FC236}">
                  <a16:creationId xmlns:a16="http://schemas.microsoft.com/office/drawing/2014/main" id="{BC867764-10B7-7B12-0FBC-25DFE1E4DEC2}"/>
                </a:ext>
              </a:extLst>
            </xdr:cNvPr>
            <xdr:cNvSpPr/>
          </xdr:nvSpPr>
          <xdr:spPr>
            <a:xfrm>
              <a:off x="107324" y="807024"/>
              <a:ext cx="2469776" cy="485706"/>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lgerian" panose="04020705040A02060702" pitchFamily="82" charset="0"/>
                </a:rPr>
                <a:t>PROFIT</a:t>
              </a:r>
            </a:p>
          </xdr:txBody>
        </xdr:sp>
        <xdr:sp macro="" textlink="">
          <xdr:nvSpPr>
            <xdr:cNvPr id="15" name="Rectangle: Rounded Corners 14">
              <a:extLst>
                <a:ext uri="{FF2B5EF4-FFF2-40B4-BE49-F238E27FC236}">
                  <a16:creationId xmlns:a16="http://schemas.microsoft.com/office/drawing/2014/main" id="{06C1D437-6E87-9F3B-1855-55A7D3458932}"/>
                </a:ext>
              </a:extLst>
            </xdr:cNvPr>
            <xdr:cNvSpPr/>
          </xdr:nvSpPr>
          <xdr:spPr>
            <a:xfrm>
              <a:off x="65047" y="1342202"/>
              <a:ext cx="2521459" cy="175945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7">
          <xdr:nvSpPr>
            <xdr:cNvPr id="16" name="Rectangle: Rounded Corners 15">
              <a:extLst>
                <a:ext uri="{FF2B5EF4-FFF2-40B4-BE49-F238E27FC236}">
                  <a16:creationId xmlns:a16="http://schemas.microsoft.com/office/drawing/2014/main" id="{AF227D94-9DFD-93AB-E880-EBDEFCECAB1B}"/>
                </a:ext>
              </a:extLst>
            </xdr:cNvPr>
            <xdr:cNvSpPr/>
          </xdr:nvSpPr>
          <xdr:spPr>
            <a:xfrm>
              <a:off x="203916" y="1459606"/>
              <a:ext cx="2232339"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9B73D4-E139-4829-B433-5534CC74D9F6}" type="TxLink">
                <a:rPr lang="en-US" sz="2000" b="0" i="0" u="none" strike="noStrike">
                  <a:solidFill>
                    <a:schemeClr val="bg1"/>
                  </a:solidFill>
                  <a:latin typeface="Arial Black" panose="020B0A04020102020204" pitchFamily="34" charset="0"/>
                  <a:ea typeface="Calibri"/>
                  <a:cs typeface="Calibri"/>
                </a:rPr>
                <a:pPr algn="ctr"/>
                <a:t> $5,991.18 </a:t>
              </a:fld>
              <a:endParaRPr lang="en-US" sz="7200">
                <a:solidFill>
                  <a:schemeClr val="bg1"/>
                </a:solidFill>
                <a:latin typeface="Arial Black" panose="020B0A04020102020204" pitchFamily="34" charset="0"/>
              </a:endParaRPr>
            </a:p>
          </xdr:txBody>
        </xdr:sp>
        <xdr:sp macro="" textlink="">
          <xdr:nvSpPr>
            <xdr:cNvPr id="18" name="Rectangle: Rounded Corners 17">
              <a:extLst>
                <a:ext uri="{FF2B5EF4-FFF2-40B4-BE49-F238E27FC236}">
                  <a16:creationId xmlns:a16="http://schemas.microsoft.com/office/drawing/2014/main" id="{D40E32AA-C567-9069-1ED9-F97B0936E1CD}"/>
                </a:ext>
              </a:extLst>
            </xdr:cNvPr>
            <xdr:cNvSpPr/>
          </xdr:nvSpPr>
          <xdr:spPr>
            <a:xfrm>
              <a:off x="193837" y="2608625"/>
              <a:ext cx="2188755"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Bahnschrift" panose="020B0502040204020203" pitchFamily="34" charset="0"/>
                  <a:ea typeface="Calibri"/>
                  <a:cs typeface="Calibri"/>
                </a:rPr>
                <a:t>YOY GROWTH     </a:t>
              </a:r>
            </a:p>
          </xdr:txBody>
        </xdr:sp>
      </xdr:grpSp>
      <xdr:grpSp>
        <xdr:nvGrpSpPr>
          <xdr:cNvPr id="20" name="Group 19">
            <a:extLst>
              <a:ext uri="{FF2B5EF4-FFF2-40B4-BE49-F238E27FC236}">
                <a16:creationId xmlns:a16="http://schemas.microsoft.com/office/drawing/2014/main" id="{98102937-C0D2-69A8-A500-197C13A6B1D4}"/>
              </a:ext>
            </a:extLst>
          </xdr:cNvPr>
          <xdr:cNvGrpSpPr/>
        </xdr:nvGrpSpPr>
        <xdr:grpSpPr>
          <a:xfrm>
            <a:off x="7894115" y="716156"/>
            <a:ext cx="3556205" cy="2299789"/>
            <a:chOff x="65047" y="807024"/>
            <a:chExt cx="2521459" cy="2294637"/>
          </a:xfrm>
        </xdr:grpSpPr>
        <xdr:sp macro="" textlink="">
          <xdr:nvSpPr>
            <xdr:cNvPr id="21" name="Rectangle: Rounded Corners 20">
              <a:extLst>
                <a:ext uri="{FF2B5EF4-FFF2-40B4-BE49-F238E27FC236}">
                  <a16:creationId xmlns:a16="http://schemas.microsoft.com/office/drawing/2014/main" id="{C6AD202E-C8BD-5104-79F4-F42502A80FAB}"/>
                </a:ext>
              </a:extLst>
            </xdr:cNvPr>
            <xdr:cNvSpPr/>
          </xdr:nvSpPr>
          <xdr:spPr>
            <a:xfrm>
              <a:off x="107324" y="807024"/>
              <a:ext cx="2469776" cy="485706"/>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lgerian" panose="04020705040A02060702" pitchFamily="82" charset="0"/>
                </a:rPr>
                <a:t>QUANTITY</a:t>
              </a:r>
            </a:p>
          </xdr:txBody>
        </xdr:sp>
        <xdr:sp macro="" textlink="">
          <xdr:nvSpPr>
            <xdr:cNvPr id="22" name="Rectangle: Rounded Corners 21">
              <a:extLst>
                <a:ext uri="{FF2B5EF4-FFF2-40B4-BE49-F238E27FC236}">
                  <a16:creationId xmlns:a16="http://schemas.microsoft.com/office/drawing/2014/main" id="{F13AC303-379E-BBB8-25C7-21610BEFFCCA}"/>
                </a:ext>
              </a:extLst>
            </xdr:cNvPr>
            <xdr:cNvSpPr/>
          </xdr:nvSpPr>
          <xdr:spPr>
            <a:xfrm>
              <a:off x="65047" y="1342202"/>
              <a:ext cx="2521459" cy="175945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7">
          <xdr:nvSpPr>
            <xdr:cNvPr id="23" name="Rectangle: Rounded Corners 22">
              <a:extLst>
                <a:ext uri="{FF2B5EF4-FFF2-40B4-BE49-F238E27FC236}">
                  <a16:creationId xmlns:a16="http://schemas.microsoft.com/office/drawing/2014/main" id="{0157FB13-5672-77AF-1E6C-096469C3B2BD}"/>
                </a:ext>
              </a:extLst>
            </xdr:cNvPr>
            <xdr:cNvSpPr/>
          </xdr:nvSpPr>
          <xdr:spPr>
            <a:xfrm>
              <a:off x="203916" y="1459606"/>
              <a:ext cx="2232339"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B99B49-F4EB-4C34-9D54-B06926EEFDFA}" type="TxLink">
                <a:rPr lang="en-US" sz="2000" b="0" i="0" u="none" strike="noStrike">
                  <a:solidFill>
                    <a:schemeClr val="bg1"/>
                  </a:solidFill>
                  <a:latin typeface="Arial Black" panose="020B0A04020102020204" pitchFamily="34" charset="0"/>
                  <a:ea typeface="Calibri"/>
                  <a:cs typeface="Calibri"/>
                </a:rPr>
                <a:pPr algn="ctr"/>
                <a:t># 523</a:t>
              </a:fld>
              <a:endParaRPr lang="en-US" sz="7200">
                <a:solidFill>
                  <a:schemeClr val="bg1"/>
                </a:solidFill>
                <a:latin typeface="Arial Black" panose="020B0A04020102020204" pitchFamily="34" charset="0"/>
              </a:endParaRPr>
            </a:p>
          </xdr:txBody>
        </xdr:sp>
        <xdr:sp macro="" textlink="">
          <xdr:nvSpPr>
            <xdr:cNvPr id="25" name="Rectangle: Rounded Corners 24">
              <a:extLst>
                <a:ext uri="{FF2B5EF4-FFF2-40B4-BE49-F238E27FC236}">
                  <a16:creationId xmlns:a16="http://schemas.microsoft.com/office/drawing/2014/main" id="{37DC79F9-715C-7CF6-10CF-72CD093169E1}"/>
                </a:ext>
              </a:extLst>
            </xdr:cNvPr>
            <xdr:cNvSpPr/>
          </xdr:nvSpPr>
          <xdr:spPr>
            <a:xfrm>
              <a:off x="193837" y="2608625"/>
              <a:ext cx="2188755"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Bahnschrift" panose="020B0502040204020203" pitchFamily="34" charset="0"/>
                  <a:ea typeface="Calibri"/>
                  <a:cs typeface="Calibri"/>
                </a:rPr>
                <a:t>YOY GROWTH     </a:t>
              </a:r>
            </a:p>
          </xdr:txBody>
        </xdr:sp>
      </xdr:grpSp>
      <xdr:grpSp>
        <xdr:nvGrpSpPr>
          <xdr:cNvPr id="27" name="Group 26">
            <a:extLst>
              <a:ext uri="{FF2B5EF4-FFF2-40B4-BE49-F238E27FC236}">
                <a16:creationId xmlns:a16="http://schemas.microsoft.com/office/drawing/2014/main" id="{7AC954EB-1311-FF48-53A0-862F3C08CE37}"/>
              </a:ext>
            </a:extLst>
          </xdr:cNvPr>
          <xdr:cNvGrpSpPr/>
        </xdr:nvGrpSpPr>
        <xdr:grpSpPr>
          <a:xfrm>
            <a:off x="11673840" y="734759"/>
            <a:ext cx="3586480" cy="2299789"/>
            <a:chOff x="65047" y="807024"/>
            <a:chExt cx="2521459" cy="2294637"/>
          </a:xfrm>
        </xdr:grpSpPr>
        <xdr:sp macro="" textlink="">
          <xdr:nvSpPr>
            <xdr:cNvPr id="28" name="Rectangle: Rounded Corners 27">
              <a:extLst>
                <a:ext uri="{FF2B5EF4-FFF2-40B4-BE49-F238E27FC236}">
                  <a16:creationId xmlns:a16="http://schemas.microsoft.com/office/drawing/2014/main" id="{9BE17D81-BFF3-74DA-D722-9CE93EA76F39}"/>
                </a:ext>
              </a:extLst>
            </xdr:cNvPr>
            <xdr:cNvSpPr/>
          </xdr:nvSpPr>
          <xdr:spPr>
            <a:xfrm>
              <a:off x="107324" y="807024"/>
              <a:ext cx="2469776" cy="485706"/>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lgerian" panose="04020705040A02060702" pitchFamily="82" charset="0"/>
                </a:rPr>
                <a:t>NO</a:t>
              </a:r>
              <a:r>
                <a:rPr lang="en-IN" sz="2000" baseline="0">
                  <a:solidFill>
                    <a:schemeClr val="bg1"/>
                  </a:solidFill>
                  <a:latin typeface="Algerian" panose="04020705040A02060702" pitchFamily="82" charset="0"/>
                </a:rPr>
                <a:t> OF ORDERS</a:t>
              </a:r>
              <a:endParaRPr lang="en-IN" sz="2000">
                <a:solidFill>
                  <a:schemeClr val="bg1"/>
                </a:solidFill>
                <a:latin typeface="Algerian" panose="04020705040A02060702" pitchFamily="82" charset="0"/>
              </a:endParaRPr>
            </a:p>
          </xdr:txBody>
        </xdr:sp>
        <xdr:sp macro="" textlink="">
          <xdr:nvSpPr>
            <xdr:cNvPr id="29" name="Rectangle: Rounded Corners 28">
              <a:extLst>
                <a:ext uri="{FF2B5EF4-FFF2-40B4-BE49-F238E27FC236}">
                  <a16:creationId xmlns:a16="http://schemas.microsoft.com/office/drawing/2014/main" id="{0191CCE4-4BC8-BF3B-38F0-55C21E509DA6}"/>
                </a:ext>
              </a:extLst>
            </xdr:cNvPr>
            <xdr:cNvSpPr/>
          </xdr:nvSpPr>
          <xdr:spPr>
            <a:xfrm>
              <a:off x="65047" y="1342202"/>
              <a:ext cx="2521459" cy="175945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30" name="Rectangle: Rounded Corners 29">
              <a:extLst>
                <a:ext uri="{FF2B5EF4-FFF2-40B4-BE49-F238E27FC236}">
                  <a16:creationId xmlns:a16="http://schemas.microsoft.com/office/drawing/2014/main" id="{86F5E0EB-B808-6246-7C7F-D615D2EF8E06}"/>
                </a:ext>
              </a:extLst>
            </xdr:cNvPr>
            <xdr:cNvSpPr/>
          </xdr:nvSpPr>
          <xdr:spPr>
            <a:xfrm>
              <a:off x="203916" y="1459606"/>
              <a:ext cx="2232339"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520BE1-86F4-4169-AF86-2E4DEF5DF403}" type="TxLink">
                <a:rPr lang="en-US" sz="2000" b="0" i="0" u="none" strike="noStrike">
                  <a:solidFill>
                    <a:schemeClr val="bg1"/>
                  </a:solidFill>
                  <a:latin typeface="Arial Black" panose="020B0A04020102020204" pitchFamily="34" charset="0"/>
                  <a:ea typeface="Calibri"/>
                  <a:cs typeface="Calibri"/>
                </a:rPr>
                <a:pPr algn="ctr"/>
                <a:t># 143</a:t>
              </a:fld>
              <a:endParaRPr lang="en-US" sz="4400">
                <a:solidFill>
                  <a:schemeClr val="bg1"/>
                </a:solidFill>
                <a:latin typeface="Arial Black" panose="020B0A04020102020204" pitchFamily="34" charset="0"/>
              </a:endParaRPr>
            </a:p>
          </xdr:txBody>
        </xdr:sp>
        <xdr:sp macro="" textlink="">
          <xdr:nvSpPr>
            <xdr:cNvPr id="32" name="Rectangle: Rounded Corners 31">
              <a:extLst>
                <a:ext uri="{FF2B5EF4-FFF2-40B4-BE49-F238E27FC236}">
                  <a16:creationId xmlns:a16="http://schemas.microsoft.com/office/drawing/2014/main" id="{749E3A7D-5561-E7B2-EA92-15B48C7BB2B0}"/>
                </a:ext>
              </a:extLst>
            </xdr:cNvPr>
            <xdr:cNvSpPr/>
          </xdr:nvSpPr>
          <xdr:spPr>
            <a:xfrm>
              <a:off x="193837" y="2608625"/>
              <a:ext cx="2188755"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Bahnschrift" panose="020B0502040204020203" pitchFamily="34" charset="0"/>
                  <a:ea typeface="Calibri"/>
                  <a:cs typeface="Calibri"/>
                </a:rPr>
                <a:t>YOY GROWTH     </a:t>
              </a:r>
            </a:p>
          </xdr:txBody>
        </xdr:sp>
      </xdr:grpSp>
      <xdr:grpSp>
        <xdr:nvGrpSpPr>
          <xdr:cNvPr id="34" name="Group 33">
            <a:extLst>
              <a:ext uri="{FF2B5EF4-FFF2-40B4-BE49-F238E27FC236}">
                <a16:creationId xmlns:a16="http://schemas.microsoft.com/office/drawing/2014/main" id="{1B7E0338-0426-BD00-4F08-0E7F48CCB61C}"/>
              </a:ext>
            </a:extLst>
          </xdr:cNvPr>
          <xdr:cNvGrpSpPr/>
        </xdr:nvGrpSpPr>
        <xdr:grpSpPr>
          <a:xfrm>
            <a:off x="15483840" y="724599"/>
            <a:ext cx="3566160" cy="2299789"/>
            <a:chOff x="65047" y="807024"/>
            <a:chExt cx="2521459" cy="2294637"/>
          </a:xfrm>
        </xdr:grpSpPr>
        <xdr:sp macro="" textlink="">
          <xdr:nvSpPr>
            <xdr:cNvPr id="35" name="Rectangle: Rounded Corners 34">
              <a:extLst>
                <a:ext uri="{FF2B5EF4-FFF2-40B4-BE49-F238E27FC236}">
                  <a16:creationId xmlns:a16="http://schemas.microsoft.com/office/drawing/2014/main" id="{4EC91408-463E-8B4B-3990-BD5DE3B0C7A1}"/>
                </a:ext>
              </a:extLst>
            </xdr:cNvPr>
            <xdr:cNvSpPr/>
          </xdr:nvSpPr>
          <xdr:spPr>
            <a:xfrm>
              <a:off x="107324" y="807024"/>
              <a:ext cx="2469776" cy="485706"/>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lgerian" panose="04020705040A02060702" pitchFamily="82" charset="0"/>
                </a:rPr>
                <a:t>PROFIT</a:t>
              </a:r>
              <a:r>
                <a:rPr lang="en-IN" sz="2000" baseline="0">
                  <a:solidFill>
                    <a:schemeClr val="bg1"/>
                  </a:solidFill>
                  <a:latin typeface="Algerian" panose="04020705040A02060702" pitchFamily="82" charset="0"/>
                </a:rPr>
                <a:t> MARGIN</a:t>
              </a:r>
              <a:endParaRPr lang="en-IN" sz="2000">
                <a:solidFill>
                  <a:schemeClr val="bg1"/>
                </a:solidFill>
                <a:latin typeface="Algerian" panose="04020705040A02060702" pitchFamily="82" charset="0"/>
              </a:endParaRPr>
            </a:p>
          </xdr:txBody>
        </xdr:sp>
        <xdr:sp macro="" textlink="">
          <xdr:nvSpPr>
            <xdr:cNvPr id="36" name="Rectangle: Rounded Corners 35">
              <a:extLst>
                <a:ext uri="{FF2B5EF4-FFF2-40B4-BE49-F238E27FC236}">
                  <a16:creationId xmlns:a16="http://schemas.microsoft.com/office/drawing/2014/main" id="{D108B20A-14F4-5481-EF60-F6BF38884C20}"/>
                </a:ext>
              </a:extLst>
            </xdr:cNvPr>
            <xdr:cNvSpPr/>
          </xdr:nvSpPr>
          <xdr:spPr>
            <a:xfrm>
              <a:off x="65047" y="1342202"/>
              <a:ext cx="2521459" cy="175945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7">
          <xdr:nvSpPr>
            <xdr:cNvPr id="37" name="Rectangle: Rounded Corners 36">
              <a:extLst>
                <a:ext uri="{FF2B5EF4-FFF2-40B4-BE49-F238E27FC236}">
                  <a16:creationId xmlns:a16="http://schemas.microsoft.com/office/drawing/2014/main" id="{71688AC4-958D-A803-DA3E-001E482FE485}"/>
                </a:ext>
              </a:extLst>
            </xdr:cNvPr>
            <xdr:cNvSpPr/>
          </xdr:nvSpPr>
          <xdr:spPr>
            <a:xfrm>
              <a:off x="203916" y="1459606"/>
              <a:ext cx="2232339"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90A7F6-2FBA-4F12-90C3-C65B2A125AF0}" type="TxLink">
                <a:rPr lang="en-US" sz="2000" b="0" i="0" u="none" strike="noStrike">
                  <a:solidFill>
                    <a:schemeClr val="bg1"/>
                  </a:solidFill>
                  <a:latin typeface="Arial Black" panose="020B0A04020102020204" pitchFamily="34" charset="0"/>
                  <a:ea typeface="Calibri"/>
                  <a:cs typeface="Calibri"/>
                </a:rPr>
                <a:pPr algn="ctr"/>
                <a:t>20.60%</a:t>
              </a:fld>
              <a:endParaRPr lang="en-US" sz="7200" b="0">
                <a:solidFill>
                  <a:schemeClr val="bg1"/>
                </a:solidFill>
                <a:latin typeface="Arial Black" panose="020B0A04020102020204" pitchFamily="34" charset="0"/>
              </a:endParaRPr>
            </a:p>
          </xdr:txBody>
        </xdr:sp>
        <xdr:sp macro="" textlink="">
          <xdr:nvSpPr>
            <xdr:cNvPr id="39" name="Rectangle: Rounded Corners 38">
              <a:extLst>
                <a:ext uri="{FF2B5EF4-FFF2-40B4-BE49-F238E27FC236}">
                  <a16:creationId xmlns:a16="http://schemas.microsoft.com/office/drawing/2014/main" id="{4A13CF73-8CD4-EBED-DE70-0135BA68997F}"/>
                </a:ext>
              </a:extLst>
            </xdr:cNvPr>
            <xdr:cNvSpPr/>
          </xdr:nvSpPr>
          <xdr:spPr>
            <a:xfrm>
              <a:off x="193837" y="2608625"/>
              <a:ext cx="2188755" cy="41856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a:solidFill>
                    <a:schemeClr val="bg1"/>
                  </a:solidFill>
                  <a:latin typeface="Bahnschrift" panose="020B0502040204020203" pitchFamily="34" charset="0"/>
                  <a:ea typeface="Calibri"/>
                  <a:cs typeface="Calibri"/>
                </a:rPr>
                <a:t>YOY GROWTH     </a:t>
              </a:r>
            </a:p>
          </xdr:txBody>
        </xdr:sp>
      </xdr:grpSp>
    </xdr:grpSp>
    <xdr:clientData/>
  </xdr:twoCellAnchor>
  <xdr:twoCellAnchor>
    <xdr:from>
      <xdr:col>7</xdr:col>
      <xdr:colOff>20320</xdr:colOff>
      <xdr:row>9</xdr:row>
      <xdr:rowOff>40640</xdr:rowOff>
    </xdr:from>
    <xdr:to>
      <xdr:col>12</xdr:col>
      <xdr:colOff>30480</xdr:colOff>
      <xdr:row>13</xdr:row>
      <xdr:rowOff>10160</xdr:rowOff>
    </xdr:to>
    <xdr:graphicFrame macro="">
      <xdr:nvGraphicFramePr>
        <xdr:cNvPr id="41" name="Chart 40">
          <a:extLst>
            <a:ext uri="{FF2B5EF4-FFF2-40B4-BE49-F238E27FC236}">
              <a16:creationId xmlns:a16="http://schemas.microsoft.com/office/drawing/2014/main" id="{61DFDCB3-CDF3-4892-B973-6B8D2655F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132080</xdr:colOff>
      <xdr:row>8</xdr:row>
      <xdr:rowOff>132080</xdr:rowOff>
    </xdr:from>
    <xdr:to>
      <xdr:col>18</xdr:col>
      <xdr:colOff>243840</xdr:colOff>
      <xdr:row>13</xdr:row>
      <xdr:rowOff>10160</xdr:rowOff>
    </xdr:to>
    <xdr:graphicFrame macro="">
      <xdr:nvGraphicFramePr>
        <xdr:cNvPr id="42" name="Chart 41">
          <a:extLst>
            <a:ext uri="{FF2B5EF4-FFF2-40B4-BE49-F238E27FC236}">
              <a16:creationId xmlns:a16="http://schemas.microsoft.com/office/drawing/2014/main" id="{CCF0F3BF-B00B-4213-903F-F2611A7AE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304800</xdr:colOff>
      <xdr:row>9</xdr:row>
      <xdr:rowOff>81280</xdr:rowOff>
    </xdr:from>
    <xdr:to>
      <xdr:col>24</xdr:col>
      <xdr:colOff>335280</xdr:colOff>
      <xdr:row>12</xdr:row>
      <xdr:rowOff>121920</xdr:rowOff>
    </xdr:to>
    <xdr:graphicFrame macro="">
      <xdr:nvGraphicFramePr>
        <xdr:cNvPr id="43" name="Chart 42">
          <a:extLst>
            <a:ext uri="{FF2B5EF4-FFF2-40B4-BE49-F238E27FC236}">
              <a16:creationId xmlns:a16="http://schemas.microsoft.com/office/drawing/2014/main" id="{E20A7F96-824B-430A-AACD-A15DEDFD9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477520</xdr:colOff>
      <xdr:row>9</xdr:row>
      <xdr:rowOff>81280</xdr:rowOff>
    </xdr:from>
    <xdr:to>
      <xdr:col>30</xdr:col>
      <xdr:colOff>528320</xdr:colOff>
      <xdr:row>12</xdr:row>
      <xdr:rowOff>162560</xdr:rowOff>
    </xdr:to>
    <xdr:graphicFrame macro="">
      <xdr:nvGraphicFramePr>
        <xdr:cNvPr id="44" name="Chart 43">
          <a:extLst>
            <a:ext uri="{FF2B5EF4-FFF2-40B4-BE49-F238E27FC236}">
              <a16:creationId xmlns:a16="http://schemas.microsoft.com/office/drawing/2014/main" id="{7F1278A5-4F84-4E63-98D4-C9062F94B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558800</xdr:colOff>
          <xdr:row>13</xdr:row>
          <xdr:rowOff>101600</xdr:rowOff>
        </xdr:from>
        <xdr:to>
          <xdr:col>11</xdr:col>
          <xdr:colOff>366584</xdr:colOff>
          <xdr:row>15</xdr:row>
          <xdr:rowOff>121920</xdr:rowOff>
        </xdr:to>
        <xdr:pic>
          <xdr:nvPicPr>
            <xdr:cNvPr id="48" name="Picture 47">
              <a:extLst>
                <a:ext uri="{FF2B5EF4-FFF2-40B4-BE49-F238E27FC236}">
                  <a16:creationId xmlns:a16="http://schemas.microsoft.com/office/drawing/2014/main" id="{30E84B02-43FB-778D-8127-BD4F1D1878BE}"/>
                </a:ext>
              </a:extLst>
            </xdr:cNvPr>
            <xdr:cNvPicPr>
              <a:picLocks noChangeAspect="1" noChangeArrowheads="1"/>
              <a:extLst>
                <a:ext uri="{84589F7E-364E-4C9E-8A38-B11213B215E9}">
                  <a14:cameraTool cellRange="'KPI YOY'!$I$8" spid="_x0000_s9924"/>
                </a:ext>
              </a:extLst>
            </xdr:cNvPicPr>
          </xdr:nvPicPr>
          <xdr:blipFill>
            <a:blip xmlns:r="http://schemas.openxmlformats.org/officeDocument/2006/relationships" r:embed="rId7"/>
            <a:srcRect/>
            <a:stretch>
              <a:fillRect/>
            </a:stretch>
          </xdr:blipFill>
          <xdr:spPr bwMode="auto">
            <a:xfrm>
              <a:off x="6045200" y="2479040"/>
              <a:ext cx="1026984" cy="3860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162560</xdr:colOff>
          <xdr:row>13</xdr:row>
          <xdr:rowOff>101600</xdr:rowOff>
        </xdr:from>
        <xdr:to>
          <xdr:col>17</xdr:col>
          <xdr:colOff>573430</xdr:colOff>
          <xdr:row>15</xdr:row>
          <xdr:rowOff>101600</xdr:rowOff>
        </xdr:to>
        <xdr:pic>
          <xdr:nvPicPr>
            <xdr:cNvPr id="50" name="Picture 49">
              <a:extLst>
                <a:ext uri="{FF2B5EF4-FFF2-40B4-BE49-F238E27FC236}">
                  <a16:creationId xmlns:a16="http://schemas.microsoft.com/office/drawing/2014/main" id="{2617F38D-B7C0-6B56-4FCF-F1DDC3D6F58E}"/>
                </a:ext>
              </a:extLst>
            </xdr:cNvPr>
            <xdr:cNvPicPr>
              <a:picLocks noChangeAspect="1" noChangeArrowheads="1"/>
              <a:extLst>
                <a:ext uri="{84589F7E-364E-4C9E-8A38-B11213B215E9}">
                  <a14:cameraTool cellRange="'KPI YOY'!$J$8" spid="_x0000_s9925"/>
                </a:ext>
              </a:extLst>
            </xdr:cNvPicPr>
          </xdr:nvPicPr>
          <xdr:blipFill>
            <a:blip xmlns:r="http://schemas.openxmlformats.org/officeDocument/2006/relationships" r:embed="rId8"/>
            <a:srcRect/>
            <a:stretch>
              <a:fillRect/>
            </a:stretch>
          </xdr:blipFill>
          <xdr:spPr bwMode="auto">
            <a:xfrm>
              <a:off x="9916160" y="2479040"/>
              <a:ext cx="1020470" cy="3657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345440</xdr:colOff>
          <xdr:row>13</xdr:row>
          <xdr:rowOff>101599</xdr:rowOff>
        </xdr:from>
        <xdr:to>
          <xdr:col>24</xdr:col>
          <xdr:colOff>142240</xdr:colOff>
          <xdr:row>15</xdr:row>
          <xdr:rowOff>91440</xdr:rowOff>
        </xdr:to>
        <xdr:pic>
          <xdr:nvPicPr>
            <xdr:cNvPr id="52" name="Picture 51">
              <a:extLst>
                <a:ext uri="{FF2B5EF4-FFF2-40B4-BE49-F238E27FC236}">
                  <a16:creationId xmlns:a16="http://schemas.microsoft.com/office/drawing/2014/main" id="{69710130-14E6-9968-0E3A-22E8C3C4BF7F}"/>
                </a:ext>
              </a:extLst>
            </xdr:cNvPr>
            <xdr:cNvPicPr>
              <a:picLocks noChangeAspect="1" noChangeArrowheads="1"/>
              <a:extLst>
                <a:ext uri="{84589F7E-364E-4C9E-8A38-B11213B215E9}">
                  <a14:cameraTool cellRange="'KPI YOY'!$K$8" spid="_x0000_s9926"/>
                </a:ext>
              </a:extLst>
            </xdr:cNvPicPr>
          </xdr:nvPicPr>
          <xdr:blipFill>
            <a:blip xmlns:r="http://schemas.openxmlformats.org/officeDocument/2006/relationships" r:embed="rId9"/>
            <a:srcRect/>
            <a:stretch>
              <a:fillRect/>
            </a:stretch>
          </xdr:blipFill>
          <xdr:spPr bwMode="auto">
            <a:xfrm>
              <a:off x="13756640" y="2479039"/>
              <a:ext cx="1016000" cy="35560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426720</xdr:colOff>
          <xdr:row>13</xdr:row>
          <xdr:rowOff>91440</xdr:rowOff>
        </xdr:from>
        <xdr:to>
          <xdr:col>30</xdr:col>
          <xdr:colOff>213360</xdr:colOff>
          <xdr:row>15</xdr:row>
          <xdr:rowOff>81280</xdr:rowOff>
        </xdr:to>
        <xdr:pic>
          <xdr:nvPicPr>
            <xdr:cNvPr id="53" name="Picture 52">
              <a:extLst>
                <a:ext uri="{FF2B5EF4-FFF2-40B4-BE49-F238E27FC236}">
                  <a16:creationId xmlns:a16="http://schemas.microsoft.com/office/drawing/2014/main" id="{CF944883-FA5B-DE54-E010-A33AA8EA1E1C}"/>
                </a:ext>
              </a:extLst>
            </xdr:cNvPr>
            <xdr:cNvPicPr>
              <a:picLocks noChangeAspect="1" noChangeArrowheads="1"/>
              <a:extLst>
                <a:ext uri="{84589F7E-364E-4C9E-8A38-B11213B215E9}">
                  <a14:cameraTool cellRange="'KPI YOY'!$L$8" spid="_x0000_s9927"/>
                </a:ext>
              </a:extLst>
            </xdr:cNvPicPr>
          </xdr:nvPicPr>
          <xdr:blipFill>
            <a:blip xmlns:r="http://schemas.openxmlformats.org/officeDocument/2006/relationships" r:embed="rId10"/>
            <a:srcRect/>
            <a:stretch>
              <a:fillRect/>
            </a:stretch>
          </xdr:blipFill>
          <xdr:spPr bwMode="auto">
            <a:xfrm>
              <a:off x="17495520" y="2468880"/>
              <a:ext cx="1005840" cy="355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142240</xdr:colOff>
      <xdr:row>33</xdr:row>
      <xdr:rowOff>30481</xdr:rowOff>
    </xdr:from>
    <xdr:to>
      <xdr:col>31</xdr:col>
      <xdr:colOff>162560</xdr:colOff>
      <xdr:row>50</xdr:row>
      <xdr:rowOff>40640</xdr:rowOff>
    </xdr:to>
    <xdr:grpSp>
      <xdr:nvGrpSpPr>
        <xdr:cNvPr id="72" name="Group 71">
          <a:extLst>
            <a:ext uri="{FF2B5EF4-FFF2-40B4-BE49-F238E27FC236}">
              <a16:creationId xmlns:a16="http://schemas.microsoft.com/office/drawing/2014/main" id="{28FF2A7E-F497-B8AF-E925-4FD7DA40A880}"/>
            </a:ext>
          </a:extLst>
        </xdr:cNvPr>
        <xdr:cNvGrpSpPr/>
      </xdr:nvGrpSpPr>
      <xdr:grpSpPr>
        <a:xfrm>
          <a:off x="142240" y="6220266"/>
          <a:ext cx="18917920" cy="3198836"/>
          <a:chOff x="142240" y="6156960"/>
          <a:chExt cx="18917920" cy="3179554"/>
        </a:xfrm>
      </xdr:grpSpPr>
      <xdr:sp macro="" textlink="">
        <xdr:nvSpPr>
          <xdr:cNvPr id="54" name="Rectangle: Rounded Corners 53">
            <a:extLst>
              <a:ext uri="{FF2B5EF4-FFF2-40B4-BE49-F238E27FC236}">
                <a16:creationId xmlns:a16="http://schemas.microsoft.com/office/drawing/2014/main" id="{44F2A888-B7C9-83B3-D5EF-BF7E8BC07731}"/>
              </a:ext>
            </a:extLst>
          </xdr:cNvPr>
          <xdr:cNvSpPr/>
        </xdr:nvSpPr>
        <xdr:spPr>
          <a:xfrm>
            <a:off x="142240" y="6156960"/>
            <a:ext cx="6969760" cy="3119120"/>
          </a:xfrm>
          <a:prstGeom prst="roundRect">
            <a:avLst>
              <a:gd name="adj" fmla="val 44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3D2F0FD3-3D40-9780-D689-180A24F1FE14}"/>
              </a:ext>
            </a:extLst>
          </xdr:cNvPr>
          <xdr:cNvSpPr/>
        </xdr:nvSpPr>
        <xdr:spPr>
          <a:xfrm>
            <a:off x="7294880" y="6258034"/>
            <a:ext cx="6624320" cy="3078480"/>
          </a:xfrm>
          <a:prstGeom prst="roundRect">
            <a:avLst>
              <a:gd name="adj" fmla="val 44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Rounded Corners 59">
            <a:extLst>
              <a:ext uri="{FF2B5EF4-FFF2-40B4-BE49-F238E27FC236}">
                <a16:creationId xmlns:a16="http://schemas.microsoft.com/office/drawing/2014/main" id="{D80119D3-D28F-8005-0058-CFC43CCE1F64}"/>
              </a:ext>
            </a:extLst>
          </xdr:cNvPr>
          <xdr:cNvSpPr/>
        </xdr:nvSpPr>
        <xdr:spPr>
          <a:xfrm>
            <a:off x="14183360" y="6187440"/>
            <a:ext cx="4876800" cy="3048000"/>
          </a:xfrm>
          <a:prstGeom prst="roundRect">
            <a:avLst>
              <a:gd name="adj" fmla="val 445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274320</xdr:colOff>
      <xdr:row>33</xdr:row>
      <xdr:rowOff>121920</xdr:rowOff>
    </xdr:from>
    <xdr:to>
      <xdr:col>6</xdr:col>
      <xdr:colOff>548640</xdr:colOff>
      <xdr:row>36</xdr:row>
      <xdr:rowOff>30480</xdr:rowOff>
    </xdr:to>
    <xdr:sp macro="" textlink="">
      <xdr:nvSpPr>
        <xdr:cNvPr id="61" name="Rectangle: Rounded Corners 60">
          <a:extLst>
            <a:ext uri="{FF2B5EF4-FFF2-40B4-BE49-F238E27FC236}">
              <a16:creationId xmlns:a16="http://schemas.microsoft.com/office/drawing/2014/main" id="{644B3045-74BA-EF2D-0671-9F6EA6936980}"/>
            </a:ext>
          </a:extLst>
        </xdr:cNvPr>
        <xdr:cNvSpPr/>
      </xdr:nvSpPr>
      <xdr:spPr>
        <a:xfrm>
          <a:off x="274320" y="6156960"/>
          <a:ext cx="3931920" cy="457200"/>
        </a:xfrm>
        <a:prstGeom prst="roundRect">
          <a:avLst/>
        </a:prstGeom>
        <a:gradFill>
          <a:gsLst>
            <a:gs pos="0">
              <a:schemeClr val="tx1">
                <a:lumMod val="65000"/>
                <a:lumOff val="3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Arial Black" panose="020B0A04020102020204" pitchFamily="34" charset="0"/>
            </a:rPr>
            <a:t>SALES BY STATE</a:t>
          </a:r>
          <a:endParaRPr lang="en-IN" sz="1100">
            <a:latin typeface="Arial Black" panose="020B0A04020102020204" pitchFamily="34" charset="0"/>
          </a:endParaRPr>
        </a:p>
      </xdr:txBody>
    </xdr:sp>
    <xdr:clientData/>
  </xdr:twoCellAnchor>
  <xdr:twoCellAnchor>
    <xdr:from>
      <xdr:col>0</xdr:col>
      <xdr:colOff>193040</xdr:colOff>
      <xdr:row>17</xdr:row>
      <xdr:rowOff>71120</xdr:rowOff>
    </xdr:from>
    <xdr:to>
      <xdr:col>7</xdr:col>
      <xdr:colOff>20320</xdr:colOff>
      <xdr:row>19</xdr:row>
      <xdr:rowOff>162560</xdr:rowOff>
    </xdr:to>
    <xdr:sp macro="" textlink="">
      <xdr:nvSpPr>
        <xdr:cNvPr id="66" name="Rectangle: Rounded Corners 65">
          <a:extLst>
            <a:ext uri="{FF2B5EF4-FFF2-40B4-BE49-F238E27FC236}">
              <a16:creationId xmlns:a16="http://schemas.microsoft.com/office/drawing/2014/main" id="{D425621F-0247-9A5D-DEE5-96352FEE237A}"/>
            </a:ext>
          </a:extLst>
        </xdr:cNvPr>
        <xdr:cNvSpPr/>
      </xdr:nvSpPr>
      <xdr:spPr>
        <a:xfrm>
          <a:off x="193040" y="3180080"/>
          <a:ext cx="4094480" cy="457200"/>
        </a:xfrm>
        <a:prstGeom prst="roundRect">
          <a:avLst/>
        </a:prstGeom>
        <a:gradFill>
          <a:gsLst>
            <a:gs pos="0">
              <a:schemeClr val="tx1">
                <a:lumMod val="65000"/>
                <a:lumOff val="3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a:solidFill>
                <a:schemeClr val="lt1"/>
              </a:solidFill>
              <a:effectLst/>
              <a:latin typeface="Arial Black" panose="020B0A04020102020204" pitchFamily="34" charset="0"/>
              <a:ea typeface="+mn-ea"/>
              <a:cs typeface="+mn-cs"/>
            </a:rPr>
            <a:t>PROFIT</a:t>
          </a:r>
          <a:r>
            <a:rPr lang="en-IN" sz="1800" baseline="0">
              <a:solidFill>
                <a:schemeClr val="lt1"/>
              </a:solidFill>
              <a:effectLst/>
              <a:latin typeface="Arial Black" panose="020B0A04020102020204" pitchFamily="34" charset="0"/>
              <a:ea typeface="+mn-ea"/>
              <a:cs typeface="+mn-cs"/>
            </a:rPr>
            <a:t> AND SALES ANALYSIS</a:t>
          </a:r>
          <a:endParaRPr lang="en-IN">
            <a:effectLst/>
            <a:latin typeface="Arial Black" panose="020B0A04020102020204" pitchFamily="34" charset="0"/>
          </a:endParaRPr>
        </a:p>
        <a:p>
          <a:pPr algn="l"/>
          <a:endParaRPr lang="en-IN" sz="1100"/>
        </a:p>
      </xdr:txBody>
    </xdr:sp>
    <xdr:clientData/>
  </xdr:twoCellAnchor>
  <xdr:twoCellAnchor>
    <xdr:from>
      <xdr:col>23</xdr:col>
      <xdr:colOff>233680</xdr:colOff>
      <xdr:row>33</xdr:row>
      <xdr:rowOff>132080</xdr:rowOff>
    </xdr:from>
    <xdr:to>
      <xdr:col>29</xdr:col>
      <xdr:colOff>508000</xdr:colOff>
      <xdr:row>36</xdr:row>
      <xdr:rowOff>40640</xdr:rowOff>
    </xdr:to>
    <xdr:sp macro="" textlink="">
      <xdr:nvSpPr>
        <xdr:cNvPr id="68" name="Rectangle: Rounded Corners 67">
          <a:extLst>
            <a:ext uri="{FF2B5EF4-FFF2-40B4-BE49-F238E27FC236}">
              <a16:creationId xmlns:a16="http://schemas.microsoft.com/office/drawing/2014/main" id="{DF6319EC-5353-0F7E-DF63-1A1F94AE0B30}"/>
            </a:ext>
          </a:extLst>
        </xdr:cNvPr>
        <xdr:cNvSpPr/>
      </xdr:nvSpPr>
      <xdr:spPr>
        <a:xfrm>
          <a:off x="14254480" y="6167120"/>
          <a:ext cx="3931920" cy="457200"/>
        </a:xfrm>
        <a:prstGeom prst="roundRect">
          <a:avLst/>
        </a:prstGeom>
        <a:gradFill>
          <a:gsLst>
            <a:gs pos="0">
              <a:schemeClr val="tx1">
                <a:lumMod val="65000"/>
                <a:lumOff val="3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a:latin typeface="Arial Black" panose="020B0A04020102020204" pitchFamily="34" charset="0"/>
            </a:rPr>
            <a:t>FILTERS</a:t>
          </a:r>
          <a:endParaRPr lang="en-IN" sz="1100" b="0">
            <a:latin typeface="Arial Black" panose="020B0A04020102020204" pitchFamily="34" charset="0"/>
          </a:endParaRPr>
        </a:p>
      </xdr:txBody>
    </xdr:sp>
    <xdr:clientData/>
  </xdr:twoCellAnchor>
  <xdr:twoCellAnchor>
    <xdr:from>
      <xdr:col>12</xdr:col>
      <xdr:colOff>284480</xdr:colOff>
      <xdr:row>34</xdr:row>
      <xdr:rowOff>142240</xdr:rowOff>
    </xdr:from>
    <xdr:to>
      <xdr:col>18</xdr:col>
      <xdr:colOff>558800</xdr:colOff>
      <xdr:row>37</xdr:row>
      <xdr:rowOff>50800</xdr:rowOff>
    </xdr:to>
    <xdr:sp macro="" textlink="">
      <xdr:nvSpPr>
        <xdr:cNvPr id="69" name="Rectangle: Rounded Corners 68">
          <a:extLst>
            <a:ext uri="{FF2B5EF4-FFF2-40B4-BE49-F238E27FC236}">
              <a16:creationId xmlns:a16="http://schemas.microsoft.com/office/drawing/2014/main" id="{08C069CF-F421-5045-CE48-6D41DF38B868}"/>
            </a:ext>
          </a:extLst>
        </xdr:cNvPr>
        <xdr:cNvSpPr/>
      </xdr:nvSpPr>
      <xdr:spPr>
        <a:xfrm>
          <a:off x="7599680" y="6360160"/>
          <a:ext cx="3931920" cy="457200"/>
        </a:xfrm>
        <a:prstGeom prst="roundRect">
          <a:avLst/>
        </a:prstGeom>
        <a:gradFill>
          <a:gsLst>
            <a:gs pos="0">
              <a:schemeClr val="tx1">
                <a:lumMod val="65000"/>
                <a:lumOff val="35000"/>
              </a:schemeClr>
            </a:gs>
            <a:gs pos="100000">
              <a:schemeClr val="tx1">
                <a:lumMod val="50000"/>
                <a:lumOff val="50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a:latin typeface="Arial Black" panose="020B0A04020102020204" pitchFamily="34" charset="0"/>
            </a:rPr>
            <a:t>TOP 5 SUB CATEGORIES</a:t>
          </a:r>
          <a:endParaRPr lang="en-IN" sz="1100" b="0" i="0">
            <a:latin typeface="Arial Black" panose="020B0A04020102020204" pitchFamily="34" charset="0"/>
          </a:endParaRPr>
        </a:p>
      </xdr:txBody>
    </xdr:sp>
    <xdr:clientData/>
  </xdr:twoCellAnchor>
  <xdr:twoCellAnchor>
    <xdr:from>
      <xdr:col>0</xdr:col>
      <xdr:colOff>203200</xdr:colOff>
      <xdr:row>19</xdr:row>
      <xdr:rowOff>50800</xdr:rowOff>
    </xdr:from>
    <xdr:to>
      <xdr:col>10</xdr:col>
      <xdr:colOff>457200</xdr:colOff>
      <xdr:row>33</xdr:row>
      <xdr:rowOff>20320</xdr:rowOff>
    </xdr:to>
    <xdr:graphicFrame macro="">
      <xdr:nvGraphicFramePr>
        <xdr:cNvPr id="73" name="Chart 72">
          <a:extLst>
            <a:ext uri="{FF2B5EF4-FFF2-40B4-BE49-F238E27FC236}">
              <a16:creationId xmlns:a16="http://schemas.microsoft.com/office/drawing/2014/main" id="{14467FAE-09E4-46CA-897F-85352F7FC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396240</xdr:colOff>
      <xdr:row>20</xdr:row>
      <xdr:rowOff>10160</xdr:rowOff>
    </xdr:from>
    <xdr:to>
      <xdr:col>21</xdr:col>
      <xdr:colOff>386080</xdr:colOff>
      <xdr:row>32</xdr:row>
      <xdr:rowOff>121920</xdr:rowOff>
    </xdr:to>
    <mc:AlternateContent xmlns:mc="http://schemas.openxmlformats.org/markup-compatibility/2006">
      <mc:Choice xmlns:cx1="http://schemas.microsoft.com/office/drawing/2015/9/8/chartex" Requires="cx1">
        <xdr:graphicFrame macro="">
          <xdr:nvGraphicFramePr>
            <xdr:cNvPr id="74" name="Chart 73">
              <a:extLst>
                <a:ext uri="{FF2B5EF4-FFF2-40B4-BE49-F238E27FC236}">
                  <a16:creationId xmlns:a16="http://schemas.microsoft.com/office/drawing/2014/main" id="{90120837-4C8C-40BE-815D-FC43FAB30A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101840" y="3667760"/>
              <a:ext cx="6085840" cy="2306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71120</xdr:colOff>
      <xdr:row>20</xdr:row>
      <xdr:rowOff>71120</xdr:rowOff>
    </xdr:from>
    <xdr:to>
      <xdr:col>30</xdr:col>
      <xdr:colOff>91440</xdr:colOff>
      <xdr:row>32</xdr:row>
      <xdr:rowOff>0</xdr:rowOff>
    </xdr:to>
    <xdr:graphicFrame macro="">
      <xdr:nvGraphicFramePr>
        <xdr:cNvPr id="75" name="Chart 74">
          <a:extLst>
            <a:ext uri="{FF2B5EF4-FFF2-40B4-BE49-F238E27FC236}">
              <a16:creationId xmlns:a16="http://schemas.microsoft.com/office/drawing/2014/main" id="{7BA081DD-1756-45D0-AE33-621A2C21F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132080</xdr:colOff>
      <xdr:row>37</xdr:row>
      <xdr:rowOff>142240</xdr:rowOff>
    </xdr:from>
    <xdr:to>
      <xdr:col>22</xdr:col>
      <xdr:colOff>508000</xdr:colOff>
      <xdr:row>50</xdr:row>
      <xdr:rowOff>30480</xdr:rowOff>
    </xdr:to>
    <xdr:graphicFrame macro="">
      <xdr:nvGraphicFramePr>
        <xdr:cNvPr id="77" name="Chart 76">
          <a:extLst>
            <a:ext uri="{FF2B5EF4-FFF2-40B4-BE49-F238E27FC236}">
              <a16:creationId xmlns:a16="http://schemas.microsoft.com/office/drawing/2014/main" id="{1333EFAD-CDC9-415F-AD6B-1AC77AE56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28</xdr:col>
      <xdr:colOff>497840</xdr:colOff>
      <xdr:row>36</xdr:row>
      <xdr:rowOff>175260</xdr:rowOff>
    </xdr:from>
    <xdr:to>
      <xdr:col>30</xdr:col>
      <xdr:colOff>558800</xdr:colOff>
      <xdr:row>48</xdr:row>
      <xdr:rowOff>71119</xdr:rowOff>
    </xdr:to>
    <mc:AlternateContent xmlns:mc="http://schemas.openxmlformats.org/markup-compatibility/2006" xmlns:a14="http://schemas.microsoft.com/office/drawing/2010/main">
      <mc:Choice Requires="a14">
        <xdr:graphicFrame macro="">
          <xdr:nvGraphicFramePr>
            <xdr:cNvPr id="79" name="Segment 1">
              <a:extLst>
                <a:ext uri="{FF2B5EF4-FFF2-40B4-BE49-F238E27FC236}">
                  <a16:creationId xmlns:a16="http://schemas.microsoft.com/office/drawing/2014/main" id="{5599AD25-8731-4D98-943F-476426323B6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7566640" y="6758940"/>
              <a:ext cx="1280160" cy="2090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132080</xdr:colOff>
      <xdr:row>37</xdr:row>
      <xdr:rowOff>25400</xdr:rowOff>
    </xdr:from>
    <xdr:to>
      <xdr:col>28</xdr:col>
      <xdr:colOff>457200</xdr:colOff>
      <xdr:row>47</xdr:row>
      <xdr:rowOff>111759</xdr:rowOff>
    </xdr:to>
    <mc:AlternateContent xmlns:mc="http://schemas.openxmlformats.org/markup-compatibility/2006" xmlns:a14="http://schemas.microsoft.com/office/drawing/2010/main">
      <mc:Choice Requires="a14">
        <xdr:graphicFrame macro="">
          <xdr:nvGraphicFramePr>
            <xdr:cNvPr id="80" name="Region 1">
              <a:extLst>
                <a:ext uri="{FF2B5EF4-FFF2-40B4-BE49-F238E27FC236}">
                  <a16:creationId xmlns:a16="http://schemas.microsoft.com/office/drawing/2014/main" id="{1A1A401E-E472-4F6A-B262-68CEE2BA6F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981680" y="6791960"/>
              <a:ext cx="1544320" cy="1915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233680</xdr:colOff>
      <xdr:row>37</xdr:row>
      <xdr:rowOff>30480</xdr:rowOff>
    </xdr:from>
    <xdr:to>
      <xdr:col>26</xdr:col>
      <xdr:colOff>111760</xdr:colOff>
      <xdr:row>47</xdr:row>
      <xdr:rowOff>20320</xdr:rowOff>
    </xdr:to>
    <mc:AlternateContent xmlns:mc="http://schemas.openxmlformats.org/markup-compatibility/2006" xmlns:a14="http://schemas.microsoft.com/office/drawing/2010/main">
      <mc:Choice Requires="a14">
        <xdr:graphicFrame macro="">
          <xdr:nvGraphicFramePr>
            <xdr:cNvPr id="81" name="Year 1">
              <a:extLst>
                <a:ext uri="{FF2B5EF4-FFF2-40B4-BE49-F238E27FC236}">
                  <a16:creationId xmlns:a16="http://schemas.microsoft.com/office/drawing/2014/main" id="{E8AE8F0C-A58C-488B-9CD1-8883A1507B1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254480" y="6797040"/>
              <a:ext cx="1706880" cy="181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152401</xdr:colOff>
      <xdr:row>36</xdr:row>
      <xdr:rowOff>50800</xdr:rowOff>
    </xdr:from>
    <xdr:to>
      <xdr:col>10</xdr:col>
      <xdr:colOff>203201</xdr:colOff>
      <xdr:row>49</xdr:row>
      <xdr:rowOff>101600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A0FCF9D3-83C0-4E9A-9658-1313222B5B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62001" y="6634480"/>
              <a:ext cx="5537200" cy="2428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59.565184722225" createdVersion="8" refreshedVersion="8" minRefreshableVersion="3" recordCount="9994" xr:uid="{FEC26BE5-F573-4BF1-8DB4-5BB28460C1BA}">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983825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B9D06-0B90-4ECC-AD4C-D05E5ED84A7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C16" firstHeaderRow="0"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4">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9A154-DBF1-4BB9-B6E5-DB424F3D130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7F97C-5138-4D9F-8712-6FCDA90BD197}"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47B74F-FA4C-4A6F-B04A-9492DA0F06F5}"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8">
        <item h="1" x="0"/>
        <item x="1"/>
        <item h="1" x="2"/>
        <item h="1" x="3"/>
        <item h="1" x="4"/>
        <item h="1" x="5"/>
        <item h="1"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46CDA1-702F-4B08-8060-D6E8E57410B7}"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9"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6"/>
  </rowFields>
  <rowItems count="6">
    <i>
      <x v="16"/>
    </i>
    <i>
      <x v="4"/>
    </i>
    <i>
      <x v="14"/>
    </i>
    <i>
      <x v="13"/>
    </i>
    <i>
      <x v="6"/>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E0AB9-CC03-4C00-8313-4FB0DB13E882}"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14BEC1-2940-4B39-AB59-731716819291}"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9256BA-3829-416B-9562-A5714FCAFF17}"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G3:H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7CCF30-E0CD-491A-B6E5-53445895FCD5}"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D3:E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111AFD-D684-423D-AB27-6C7325323EFA}"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CE494E-5C24-433F-9B58-F6BECBAFB9F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3:F7" firstHeaderRow="0" firstDataRow="1" firstDataCol="1"/>
  <pivotFields count="26">
    <pivotField showAll="0"/>
    <pivotField dataField="1"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 dataField="1" showAll="0"/>
    <pivotField showAll="0"/>
    <pivotField showAll="0"/>
    <pivotField axis="axisRow" showAll="0">
      <items count="8">
        <item x="0"/>
        <item x="1"/>
        <item x="2"/>
        <item x="3"/>
        <item x="4"/>
        <item x="5"/>
        <item x="6"/>
        <item t="default"/>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DE71D7-B02F-4912-8AFA-ACE01BE2CF1D}"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2"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1"/>
  </rowFields>
  <rowItems count="9">
    <i>
      <x v="11"/>
    </i>
    <i>
      <x v="12"/>
    </i>
    <i>
      <x v="20"/>
    </i>
    <i>
      <x v="21"/>
    </i>
    <i>
      <x v="23"/>
    </i>
    <i>
      <x v="25"/>
    </i>
    <i>
      <x v="41"/>
    </i>
    <i>
      <x v="47"/>
    </i>
    <i t="grand">
      <x/>
    </i>
  </rowItems>
  <colItems count="1">
    <i/>
  </colItems>
  <dataFields count="1">
    <dataField name="Sum of Sales" fld="18"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0B9C54-36A0-4550-9B25-E705CD8A3D15}" sourceName="Year">
  <pivotTables>
    <pivotTable tabId="5" name="PivotTable2"/>
    <pivotTable tabId="4" name="PivotTable1"/>
    <pivotTable tabId="6" name="PivotTable3"/>
    <pivotTable tabId="9" name="PivotTable10"/>
    <pivotTable tabId="9" name="PivotTable6"/>
    <pivotTable tabId="9" name="PivotTable7"/>
    <pivotTable tabId="9" name="PivotTable8"/>
    <pivotTable tabId="9" name="PivotTable9"/>
    <pivotTable tabId="8" name="PivotTable5"/>
    <pivotTable tabId="11" name="PivotTable1"/>
  </pivotTables>
  <data>
    <tabular pivotCacheId="1983825898">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13B9366-2E84-4100-B7CA-6DA25E9D3BFC}" sourceName="Segment">
  <pivotTables>
    <pivotTable tabId="5" name="PivotTable2"/>
    <pivotTable tabId="4" name="PivotTable1"/>
    <pivotTable tabId="6" name="PivotTable3"/>
    <pivotTable tabId="9" name="PivotTable10"/>
    <pivotTable tabId="9" name="PivotTable6"/>
    <pivotTable tabId="9" name="PivotTable7"/>
    <pivotTable tabId="9" name="PivotTable8"/>
    <pivotTable tabId="9" name="PivotTable9"/>
    <pivotTable tabId="10" name="PivotTable11"/>
    <pivotTable tabId="8" name="PivotTable5"/>
    <pivotTable tabId="11" name="PivotTable1"/>
  </pivotTables>
  <data>
    <tabular pivotCacheId="1983825898">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5E8CC9-D778-47ED-BA6E-5BFFDDE2F514}" sourceName="Region">
  <pivotTables>
    <pivotTable tabId="5" name="PivotTable2"/>
    <pivotTable tabId="4" name="PivotTable1"/>
    <pivotTable tabId="6" name="PivotTable3"/>
    <pivotTable tabId="9" name="PivotTable10"/>
    <pivotTable tabId="9" name="PivotTable6"/>
    <pivotTable tabId="9" name="PivotTable7"/>
    <pivotTable tabId="9" name="PivotTable8"/>
    <pivotTable tabId="9" name="PivotTable9"/>
    <pivotTable tabId="10" name="PivotTable11"/>
    <pivotTable tabId="8" name="PivotTable5"/>
    <pivotTable tabId="11" name="PivotTable1"/>
  </pivotTables>
  <data>
    <tabular pivotCacheId="1983825898">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183B375-D36C-4878-8B30-54C4ABF947DF}" cache="Slicer_Year" caption="Year" rowHeight="234950"/>
  <slicer name="Segment" xr10:uid="{72DD2E62-FB92-4D41-806C-F28FC868B028}" cache="Slicer_Segment" caption="Segment" rowHeight="234950"/>
  <slicer name="Region" xr10:uid="{24989439-D2AE-472D-910B-993D9C98A90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EBB66B2-A854-4770-A4ED-EB736A0A1B3E}" cache="Slicer_Year" caption="Year" style="AB" rowHeight="234950"/>
  <slicer name="Segment 1" xr10:uid="{ECAB8C26-EE9D-4AFA-9B1B-A9256E015653}" cache="Slicer_Segment" caption="Segment" style="AB" rowHeight="234950"/>
  <slicer name="Region 1" xr10:uid="{7C333CCE-AECC-4458-8F8C-D07510F8A2A0}"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8765-238D-4740-8939-B46608BAEEB3}">
  <dimension ref="A3:C16"/>
  <sheetViews>
    <sheetView zoomScale="115" workbookViewId="0">
      <selection activeCell="Q13" sqref="Q13"/>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4" t="s">
        <v>10932</v>
      </c>
      <c r="B3" t="s">
        <v>10942</v>
      </c>
      <c r="C3" t="s">
        <v>10943</v>
      </c>
    </row>
    <row r="4" spans="1:3" x14ac:dyDescent="0.3">
      <c r="A4" s="5" t="s">
        <v>10934</v>
      </c>
      <c r="B4" s="6">
        <v>82.608000000000004</v>
      </c>
      <c r="C4" s="6">
        <v>39.102000000000004</v>
      </c>
    </row>
    <row r="5" spans="1:3" x14ac:dyDescent="0.3">
      <c r="A5" s="5" t="s">
        <v>10958</v>
      </c>
      <c r="B5" s="6">
        <v>1076.58</v>
      </c>
      <c r="C5" s="6">
        <v>276.81490000000002</v>
      </c>
    </row>
    <row r="6" spans="1:3" x14ac:dyDescent="0.3">
      <c r="A6" s="5" t="s">
        <v>10935</v>
      </c>
      <c r="B6" s="6">
        <v>2229.6424000000002</v>
      </c>
      <c r="C6" s="6">
        <v>131.94979999999981</v>
      </c>
    </row>
    <row r="7" spans="1:3" x14ac:dyDescent="0.3">
      <c r="A7" s="5" t="s">
        <v>10956</v>
      </c>
      <c r="B7" s="6">
        <v>553.56599999999992</v>
      </c>
      <c r="C7" s="6">
        <v>8.553199999999979</v>
      </c>
    </row>
    <row r="8" spans="1:3" x14ac:dyDescent="0.3">
      <c r="A8" s="5" t="s">
        <v>10936</v>
      </c>
      <c r="B8" s="6">
        <v>1806.3980000000001</v>
      </c>
      <c r="C8" s="6">
        <v>154.40259999999989</v>
      </c>
    </row>
    <row r="9" spans="1:3" x14ac:dyDescent="0.3">
      <c r="A9" s="5" t="s">
        <v>10937</v>
      </c>
      <c r="B9" s="6">
        <v>100.428</v>
      </c>
      <c r="C9" s="6">
        <v>17.586199999999995</v>
      </c>
    </row>
    <row r="10" spans="1:3" x14ac:dyDescent="0.3">
      <c r="A10" s="5" t="s">
        <v>10959</v>
      </c>
      <c r="B10" s="6">
        <v>183.70999999999998</v>
      </c>
      <c r="C10" s="6">
        <v>-94.160400000000038</v>
      </c>
    </row>
    <row r="11" spans="1:3" x14ac:dyDescent="0.3">
      <c r="A11" s="5" t="s">
        <v>10957</v>
      </c>
      <c r="B11" s="6">
        <v>5217.5501999999997</v>
      </c>
      <c r="C11" s="6">
        <v>978.22949999999969</v>
      </c>
    </row>
    <row r="12" spans="1:3" x14ac:dyDescent="0.3">
      <c r="A12" s="5" t="s">
        <v>10938</v>
      </c>
      <c r="B12" s="6">
        <v>1750.8880000000001</v>
      </c>
      <c r="C12" s="6">
        <v>208.56009999999989</v>
      </c>
    </row>
    <row r="13" spans="1:3" x14ac:dyDescent="0.3">
      <c r="A13" s="5" t="s">
        <v>10939</v>
      </c>
      <c r="B13" s="6">
        <v>1370.7639999999999</v>
      </c>
      <c r="C13" s="6">
        <v>83.748899999999978</v>
      </c>
    </row>
    <row r="14" spans="1:3" x14ac:dyDescent="0.3">
      <c r="A14" s="5" t="s">
        <v>10940</v>
      </c>
      <c r="B14" s="6">
        <v>8177.2288000000008</v>
      </c>
      <c r="C14" s="6">
        <v>1423.5130999999997</v>
      </c>
    </row>
    <row r="15" spans="1:3" x14ac:dyDescent="0.3">
      <c r="A15" s="5" t="s">
        <v>10941</v>
      </c>
      <c r="B15" s="6">
        <v>6530.3599999999988</v>
      </c>
      <c r="C15" s="6">
        <v>2762.8754999999992</v>
      </c>
    </row>
    <row r="16" spans="1:3" x14ac:dyDescent="0.3">
      <c r="A16" s="5" t="s">
        <v>10933</v>
      </c>
      <c r="B16" s="18">
        <v>29079.723400000003</v>
      </c>
      <c r="C16" s="18">
        <v>5991.1753999999983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AE9E-53C2-44F5-B637-565C21C9102F}">
  <dimension ref="A3:E7"/>
  <sheetViews>
    <sheetView workbookViewId="0">
      <selection activeCell="P65" sqref="P65"/>
    </sheetView>
  </sheetViews>
  <sheetFormatPr defaultRowHeight="14.4" x14ac:dyDescent="0.3"/>
  <cols>
    <col min="1" max="1" width="13.109375" bestFit="1" customWidth="1"/>
    <col min="2" max="2" width="11.6640625" bestFit="1" customWidth="1"/>
    <col min="5" max="5" width="18" customWidth="1"/>
  </cols>
  <sheetData>
    <row r="3" spans="1:5" x14ac:dyDescent="0.3">
      <c r="A3" s="4" t="s">
        <v>10932</v>
      </c>
      <c r="B3" t="s">
        <v>10943</v>
      </c>
      <c r="D3" s="7" t="s">
        <v>10944</v>
      </c>
      <c r="E3" s="7" t="s">
        <v>10945</v>
      </c>
    </row>
    <row r="4" spans="1:5" x14ac:dyDescent="0.3">
      <c r="A4" s="5" t="s">
        <v>32</v>
      </c>
      <c r="B4" s="18">
        <v>75.92149999999981</v>
      </c>
      <c r="D4" s="7" t="str">
        <f>A4</f>
        <v>Furniture</v>
      </c>
      <c r="E4" s="6">
        <f>GETPIVOTDATA("Profit",$A$3,"Category",A4)</f>
        <v>75.92149999999981</v>
      </c>
    </row>
    <row r="5" spans="1:5" x14ac:dyDescent="0.3">
      <c r="A5" s="5" t="s">
        <v>46</v>
      </c>
      <c r="B5" s="18">
        <v>1124.4860000000001</v>
      </c>
      <c r="D5" s="7" t="str">
        <f t="shared" ref="D5:D7" si="0">A5</f>
        <v>Office Supplies</v>
      </c>
      <c r="E5" s="6">
        <f t="shared" ref="E5:E6" si="1">GETPIVOTDATA("Profit",$A$3,"Category",A5)</f>
        <v>1124.4860000000001</v>
      </c>
    </row>
    <row r="6" spans="1:5" x14ac:dyDescent="0.3">
      <c r="A6" s="5" t="s">
        <v>71</v>
      </c>
      <c r="B6" s="18">
        <v>4790.7678999999998</v>
      </c>
      <c r="D6" s="7" t="str">
        <f t="shared" si="0"/>
        <v>Technology</v>
      </c>
      <c r="E6" s="6">
        <f t="shared" si="1"/>
        <v>4790.7678999999998</v>
      </c>
    </row>
    <row r="7" spans="1:5" x14ac:dyDescent="0.3">
      <c r="A7" s="5" t="s">
        <v>10933</v>
      </c>
      <c r="B7" s="18">
        <v>5991.1754000000001</v>
      </c>
      <c r="D7" s="7" t="str">
        <f t="shared" si="0"/>
        <v>Grand Total</v>
      </c>
      <c r="E7" s="6">
        <f>GETPIVOTDATA("Profit",$A$3)</f>
        <v>5991.1754000000001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A96A-C384-47A8-BC3E-E8A578F5A4DE}">
  <dimension ref="A3:B7"/>
  <sheetViews>
    <sheetView zoomScale="103" workbookViewId="0">
      <selection activeCell="C17" sqref="C17"/>
    </sheetView>
  </sheetViews>
  <sheetFormatPr defaultRowHeight="14.4" x14ac:dyDescent="0.3"/>
  <cols>
    <col min="1" max="1" width="13.21875" bestFit="1" customWidth="1"/>
    <col min="2" max="2" width="11.44140625" bestFit="1" customWidth="1"/>
  </cols>
  <sheetData>
    <row r="3" spans="1:2" x14ac:dyDescent="0.3">
      <c r="A3" s="4" t="s">
        <v>10932</v>
      </c>
      <c r="B3" t="s">
        <v>10942</v>
      </c>
    </row>
    <row r="4" spans="1:2" x14ac:dyDescent="0.3">
      <c r="A4" s="5" t="s">
        <v>32</v>
      </c>
      <c r="B4" s="8">
        <v>0.21407275146227828</v>
      </c>
    </row>
    <row r="5" spans="1:2" x14ac:dyDescent="0.3">
      <c r="A5" s="5" t="s">
        <v>46</v>
      </c>
      <c r="B5" s="8">
        <v>0.19644337469867412</v>
      </c>
    </row>
    <row r="6" spans="1:2" x14ac:dyDescent="0.3">
      <c r="A6" s="5" t="s">
        <v>71</v>
      </c>
      <c r="B6" s="8">
        <v>0.58948387383904766</v>
      </c>
    </row>
    <row r="7" spans="1:2" x14ac:dyDescent="0.3">
      <c r="A7" s="5" t="s">
        <v>10933</v>
      </c>
      <c r="B7" s="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F0F6-2573-473A-8EED-78A5E085A28F}">
  <dimension ref="A3:E53"/>
  <sheetViews>
    <sheetView topLeftCell="A3" zoomScale="117" workbookViewId="0">
      <selection activeCell="H41" sqref="H41"/>
    </sheetView>
  </sheetViews>
  <sheetFormatPr defaultRowHeight="14.4" x14ac:dyDescent="0.3"/>
  <cols>
    <col min="1" max="1" width="17.33203125" bestFit="1" customWidth="1"/>
    <col min="2" max="2" width="12" bestFit="1" customWidth="1"/>
    <col min="5" max="5" width="10.44140625" customWidth="1"/>
  </cols>
  <sheetData>
    <row r="3" spans="1:5" x14ac:dyDescent="0.3">
      <c r="A3" s="4" t="s">
        <v>10932</v>
      </c>
      <c r="B3" t="s">
        <v>10942</v>
      </c>
      <c r="D3" s="7" t="s">
        <v>10946</v>
      </c>
      <c r="E3" s="7" t="s">
        <v>10947</v>
      </c>
    </row>
    <row r="4" spans="1:5" x14ac:dyDescent="0.3">
      <c r="A4" s="5" t="s">
        <v>358</v>
      </c>
      <c r="B4">
        <v>19510.639999999992</v>
      </c>
      <c r="D4" t="str">
        <f>A4</f>
        <v>Alabama</v>
      </c>
      <c r="E4" s="6">
        <f>GETPIVOTDATA("Sales",$A$3,"State",A4)</f>
        <v>19510.639999999992</v>
      </c>
    </row>
    <row r="5" spans="1:5" x14ac:dyDescent="0.3">
      <c r="A5" s="5" t="s">
        <v>310</v>
      </c>
      <c r="B5">
        <v>35282.000999999997</v>
      </c>
      <c r="D5" t="str">
        <f t="shared" ref="D5:D14" si="0">A5</f>
        <v>Arizona</v>
      </c>
      <c r="E5" s="6">
        <f t="shared" ref="E5:E14" si="1">GETPIVOTDATA("Sales",$A$3,"State",A5)</f>
        <v>35282.000999999997</v>
      </c>
    </row>
    <row r="6" spans="1:5" x14ac:dyDescent="0.3">
      <c r="A6" s="5" t="s">
        <v>1707</v>
      </c>
      <c r="B6">
        <v>11678.129999999997</v>
      </c>
      <c r="D6" t="str">
        <f t="shared" si="0"/>
        <v>Arkansas</v>
      </c>
      <c r="E6" s="6">
        <f t="shared" si="1"/>
        <v>11678.129999999997</v>
      </c>
    </row>
    <row r="7" spans="1:5" x14ac:dyDescent="0.3">
      <c r="A7" s="5" t="s">
        <v>43</v>
      </c>
      <c r="B7">
        <v>457687.63150000101</v>
      </c>
      <c r="D7" t="str">
        <f t="shared" si="0"/>
        <v>California</v>
      </c>
      <c r="E7" s="6">
        <f t="shared" si="1"/>
        <v>457687.63150000101</v>
      </c>
    </row>
    <row r="8" spans="1:5" x14ac:dyDescent="0.3">
      <c r="A8" s="5" t="s">
        <v>457</v>
      </c>
      <c r="B8">
        <v>32108.117999999995</v>
      </c>
      <c r="D8" t="str">
        <f t="shared" si="0"/>
        <v>Colorado</v>
      </c>
      <c r="E8" s="6">
        <f t="shared" si="1"/>
        <v>32108.117999999995</v>
      </c>
    </row>
    <row r="9" spans="1:5" x14ac:dyDescent="0.3">
      <c r="A9" s="5" t="s">
        <v>747</v>
      </c>
      <c r="B9">
        <v>13384.356999999996</v>
      </c>
      <c r="D9" t="str">
        <f t="shared" si="0"/>
        <v>Connecticut</v>
      </c>
      <c r="E9" s="6">
        <f t="shared" si="1"/>
        <v>13384.356999999996</v>
      </c>
    </row>
    <row r="10" spans="1:5" x14ac:dyDescent="0.3">
      <c r="A10" s="5" t="s">
        <v>245</v>
      </c>
      <c r="B10">
        <v>27451.068999999992</v>
      </c>
      <c r="D10" t="str">
        <f t="shared" si="0"/>
        <v>Delaware</v>
      </c>
      <c r="E10" s="6">
        <f t="shared" si="1"/>
        <v>27451.068999999992</v>
      </c>
    </row>
    <row r="11" spans="1:5" x14ac:dyDescent="0.3">
      <c r="A11" s="5" t="s">
        <v>3034</v>
      </c>
      <c r="B11">
        <v>2865.0199999999995</v>
      </c>
      <c r="D11" t="str">
        <f t="shared" si="0"/>
        <v>District of Columbia</v>
      </c>
      <c r="E11" s="6">
        <f t="shared" si="1"/>
        <v>2865.0199999999995</v>
      </c>
    </row>
    <row r="12" spans="1:5" x14ac:dyDescent="0.3">
      <c r="A12" s="5" t="s">
        <v>54</v>
      </c>
      <c r="B12">
        <v>89473.707999999999</v>
      </c>
      <c r="D12" t="str">
        <f t="shared" si="0"/>
        <v>Florida</v>
      </c>
      <c r="E12" s="6">
        <f t="shared" si="1"/>
        <v>89473.707999999999</v>
      </c>
    </row>
    <row r="13" spans="1:5" x14ac:dyDescent="0.3">
      <c r="A13" s="5" t="s">
        <v>1272</v>
      </c>
      <c r="B13">
        <v>49095.840000000004</v>
      </c>
      <c r="D13" t="str">
        <f t="shared" si="0"/>
        <v>Georgia</v>
      </c>
      <c r="E13" s="6">
        <f t="shared" si="1"/>
        <v>49095.840000000004</v>
      </c>
    </row>
    <row r="14" spans="1:5" x14ac:dyDescent="0.3">
      <c r="A14" s="5" t="s">
        <v>6260</v>
      </c>
      <c r="B14">
        <v>4382.4860000000017</v>
      </c>
      <c r="D14" t="str">
        <f t="shared" si="0"/>
        <v>Idaho</v>
      </c>
      <c r="E14" s="6">
        <f t="shared" si="1"/>
        <v>4382.4860000000017</v>
      </c>
    </row>
    <row r="15" spans="1:5" x14ac:dyDescent="0.3">
      <c r="A15" s="5" t="s">
        <v>211</v>
      </c>
      <c r="B15">
        <v>80166.10099999985</v>
      </c>
      <c r="E15" s="6"/>
    </row>
    <row r="16" spans="1:5" x14ac:dyDescent="0.3">
      <c r="A16" s="5" t="s">
        <v>254</v>
      </c>
      <c r="B16">
        <v>53555.360000000001</v>
      </c>
      <c r="E16" s="6"/>
    </row>
    <row r="17" spans="1:5" x14ac:dyDescent="0.3">
      <c r="A17" s="5" t="s">
        <v>489</v>
      </c>
      <c r="B17">
        <v>4579.7599999999993</v>
      </c>
      <c r="E17" s="6"/>
    </row>
    <row r="18" spans="1:5" x14ac:dyDescent="0.3">
      <c r="A18" s="5" t="s">
        <v>4530</v>
      </c>
      <c r="B18">
        <v>2914.31</v>
      </c>
      <c r="E18" s="6"/>
    </row>
    <row r="19" spans="1:5" x14ac:dyDescent="0.3">
      <c r="A19" s="5" t="s">
        <v>29</v>
      </c>
      <c r="B19">
        <v>36591.749999999971</v>
      </c>
      <c r="E19" s="6"/>
    </row>
    <row r="20" spans="1:5" x14ac:dyDescent="0.3">
      <c r="A20" s="5" t="s">
        <v>736</v>
      </c>
      <c r="B20">
        <v>9217.0299999999988</v>
      </c>
      <c r="E20" s="6"/>
    </row>
    <row r="21" spans="1:5" x14ac:dyDescent="0.3">
      <c r="A21" s="5" t="s">
        <v>5235</v>
      </c>
      <c r="B21">
        <v>1270.53</v>
      </c>
      <c r="E21" s="6"/>
    </row>
    <row r="22" spans="1:5" x14ac:dyDescent="0.3">
      <c r="A22" s="5" t="s">
        <v>2735</v>
      </c>
      <c r="B22">
        <v>23705.523000000005</v>
      </c>
      <c r="E22" s="6"/>
    </row>
    <row r="23" spans="1:5" x14ac:dyDescent="0.3">
      <c r="A23" s="5" t="s">
        <v>1245</v>
      </c>
      <c r="B23">
        <v>28634.43399999999</v>
      </c>
      <c r="E23" s="6"/>
    </row>
    <row r="24" spans="1:5" x14ac:dyDescent="0.3">
      <c r="A24" s="5" t="s">
        <v>238</v>
      </c>
      <c r="B24">
        <v>76269.614000000016</v>
      </c>
      <c r="E24" s="6"/>
    </row>
    <row r="25" spans="1:5" x14ac:dyDescent="0.3">
      <c r="A25" s="5" t="s">
        <v>229</v>
      </c>
      <c r="B25">
        <v>29863.149999999994</v>
      </c>
      <c r="E25" s="6"/>
    </row>
    <row r="26" spans="1:5" x14ac:dyDescent="0.3">
      <c r="A26" s="5" t="s">
        <v>1487</v>
      </c>
      <c r="B26">
        <v>10771.34</v>
      </c>
      <c r="E26" s="6"/>
    </row>
    <row r="27" spans="1:5" x14ac:dyDescent="0.3">
      <c r="A27" s="5" t="s">
        <v>596</v>
      </c>
      <c r="B27">
        <v>22205.149999999998</v>
      </c>
      <c r="E27" s="6"/>
    </row>
    <row r="28" spans="1:5" x14ac:dyDescent="0.3">
      <c r="A28" s="5" t="s">
        <v>1762</v>
      </c>
      <c r="B28">
        <v>5589.3519999999971</v>
      </c>
      <c r="E28" s="6"/>
    </row>
    <row r="29" spans="1:5" x14ac:dyDescent="0.3">
      <c r="A29" s="5" t="s">
        <v>138</v>
      </c>
      <c r="B29">
        <v>7464.9299999999985</v>
      </c>
      <c r="E29" s="6"/>
    </row>
    <row r="30" spans="1:5" x14ac:dyDescent="0.3">
      <c r="A30" s="5" t="s">
        <v>1392</v>
      </c>
      <c r="B30">
        <v>16729.101999999999</v>
      </c>
      <c r="E30" s="6"/>
    </row>
    <row r="31" spans="1:5" x14ac:dyDescent="0.3">
      <c r="A31" s="5" t="s">
        <v>2694</v>
      </c>
      <c r="B31">
        <v>7292.5239999999994</v>
      </c>
      <c r="E31" s="6"/>
    </row>
    <row r="32" spans="1:5" x14ac:dyDescent="0.3">
      <c r="A32" s="5" t="s">
        <v>788</v>
      </c>
      <c r="B32">
        <v>35764.312000000013</v>
      </c>
      <c r="E32" s="6"/>
    </row>
    <row r="33" spans="1:5" x14ac:dyDescent="0.3">
      <c r="A33" s="5" t="s">
        <v>668</v>
      </c>
      <c r="B33">
        <v>4783.5220000000008</v>
      </c>
      <c r="E33" s="6"/>
    </row>
    <row r="34" spans="1:5" x14ac:dyDescent="0.3">
      <c r="A34" s="5" t="s">
        <v>267</v>
      </c>
      <c r="B34">
        <v>310876.27099999978</v>
      </c>
      <c r="E34" s="6"/>
    </row>
    <row r="35" spans="1:5" x14ac:dyDescent="0.3">
      <c r="A35" s="5" t="s">
        <v>88</v>
      </c>
      <c r="B35">
        <v>55603.163999999968</v>
      </c>
      <c r="E35" s="6"/>
    </row>
    <row r="36" spans="1:5" x14ac:dyDescent="0.3">
      <c r="A36" s="5" t="s">
        <v>7449</v>
      </c>
      <c r="B36">
        <v>919.91</v>
      </c>
      <c r="E36" s="6"/>
    </row>
    <row r="37" spans="1:5" x14ac:dyDescent="0.3">
      <c r="A37" s="5" t="s">
        <v>498</v>
      </c>
      <c r="B37">
        <v>78258.135999999926</v>
      </c>
      <c r="E37" s="6"/>
    </row>
    <row r="38" spans="1:5" x14ac:dyDescent="0.3">
      <c r="A38" s="5" t="s">
        <v>649</v>
      </c>
      <c r="B38">
        <v>19683.390000000003</v>
      </c>
      <c r="E38" s="6"/>
    </row>
    <row r="39" spans="1:5" x14ac:dyDescent="0.3">
      <c r="A39" s="5" t="s">
        <v>420</v>
      </c>
      <c r="B39">
        <v>17431.149999999991</v>
      </c>
      <c r="E39" s="6"/>
    </row>
    <row r="40" spans="1:5" x14ac:dyDescent="0.3">
      <c r="A40" s="5" t="s">
        <v>147</v>
      </c>
      <c r="B40">
        <v>116511.91400000003</v>
      </c>
      <c r="E40" s="6"/>
    </row>
    <row r="41" spans="1:5" x14ac:dyDescent="0.3">
      <c r="A41" s="5" t="s">
        <v>1399</v>
      </c>
      <c r="B41">
        <v>22627.955999999995</v>
      </c>
      <c r="E41" s="6"/>
    </row>
    <row r="42" spans="1:5" x14ac:dyDescent="0.3">
      <c r="A42" s="5" t="s">
        <v>383</v>
      </c>
      <c r="B42">
        <v>8481.7099999999991</v>
      </c>
      <c r="E42" s="6"/>
    </row>
    <row r="43" spans="1:5" x14ac:dyDescent="0.3">
      <c r="A43" s="5" t="s">
        <v>5326</v>
      </c>
      <c r="B43">
        <v>1315.5600000000002</v>
      </c>
      <c r="E43" s="6"/>
    </row>
    <row r="44" spans="1:5" x14ac:dyDescent="0.3">
      <c r="A44" s="5" t="s">
        <v>335</v>
      </c>
      <c r="B44">
        <v>30661.872999999981</v>
      </c>
      <c r="E44" s="6"/>
    </row>
    <row r="45" spans="1:5" x14ac:dyDescent="0.3">
      <c r="A45" s="5" t="s">
        <v>104</v>
      </c>
      <c r="B45">
        <v>170188.04580000002</v>
      </c>
      <c r="E45" s="6"/>
    </row>
    <row r="46" spans="1:5" x14ac:dyDescent="0.3">
      <c r="A46" s="5" t="s">
        <v>121</v>
      </c>
      <c r="B46">
        <v>11220.055999999999</v>
      </c>
      <c r="E46" s="6"/>
    </row>
    <row r="47" spans="1:5" x14ac:dyDescent="0.3">
      <c r="A47" s="5" t="s">
        <v>5203</v>
      </c>
      <c r="B47">
        <v>8929.369999999999</v>
      </c>
      <c r="E47" s="6"/>
    </row>
    <row r="48" spans="1:5" x14ac:dyDescent="0.3">
      <c r="A48" s="5" t="s">
        <v>319</v>
      </c>
      <c r="B48">
        <v>70636.719999999987</v>
      </c>
      <c r="E48" s="6"/>
    </row>
    <row r="49" spans="1:5" x14ac:dyDescent="0.3">
      <c r="A49" s="5" t="s">
        <v>96</v>
      </c>
      <c r="B49">
        <v>138641.26999999993</v>
      </c>
      <c r="E49" s="6"/>
    </row>
    <row r="50" spans="1:5" x14ac:dyDescent="0.3">
      <c r="A50" s="5" t="s">
        <v>9726</v>
      </c>
      <c r="B50">
        <v>1209.8240000000001</v>
      </c>
      <c r="E50" s="6"/>
    </row>
    <row r="51" spans="1:5" x14ac:dyDescent="0.3">
      <c r="A51" s="5" t="s">
        <v>114</v>
      </c>
      <c r="B51">
        <v>32114.610000000019</v>
      </c>
      <c r="E51" s="6"/>
    </row>
    <row r="52" spans="1:5" x14ac:dyDescent="0.3">
      <c r="A52" s="5" t="s">
        <v>8542</v>
      </c>
      <c r="B52">
        <v>1603.1360000000002</v>
      </c>
      <c r="E52" s="6"/>
    </row>
    <row r="53" spans="1:5" x14ac:dyDescent="0.3">
      <c r="A53" s="5" t="s">
        <v>10933</v>
      </c>
      <c r="B53">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DF04A-226C-4ECB-B292-3BF5FD3B17F2}">
  <dimension ref="A3:B9"/>
  <sheetViews>
    <sheetView workbookViewId="0">
      <selection activeCell="D15" sqref="D15"/>
    </sheetView>
  </sheetViews>
  <sheetFormatPr defaultRowHeight="14.4" x14ac:dyDescent="0.3"/>
  <cols>
    <col min="1" max="1" width="12.44140625" bestFit="1" customWidth="1"/>
    <col min="2" max="2" width="11.21875" bestFit="1" customWidth="1"/>
  </cols>
  <sheetData>
    <row r="3" spans="1:2" x14ac:dyDescent="0.3">
      <c r="A3" s="4" t="s">
        <v>10932</v>
      </c>
      <c r="B3" t="s">
        <v>10942</v>
      </c>
    </row>
    <row r="4" spans="1:2" x14ac:dyDescent="0.3">
      <c r="A4" s="5" t="s">
        <v>56</v>
      </c>
      <c r="B4" s="18">
        <v>1875.252</v>
      </c>
    </row>
    <row r="5" spans="1:2" x14ac:dyDescent="0.3">
      <c r="A5" s="5" t="s">
        <v>33</v>
      </c>
      <c r="B5" s="18">
        <v>2198.6304</v>
      </c>
    </row>
    <row r="6" spans="1:2" x14ac:dyDescent="0.3">
      <c r="A6" s="5" t="s">
        <v>59</v>
      </c>
      <c r="B6" s="18">
        <v>2273.248</v>
      </c>
    </row>
    <row r="7" spans="1:2" x14ac:dyDescent="0.3">
      <c r="A7" s="5" t="s">
        <v>72</v>
      </c>
      <c r="B7" s="18">
        <v>6451.0640000000003</v>
      </c>
    </row>
    <row r="8" spans="1:2" x14ac:dyDescent="0.3">
      <c r="A8" s="5" t="s">
        <v>1216</v>
      </c>
      <c r="B8" s="18">
        <v>8739.8720000000012</v>
      </c>
    </row>
    <row r="9" spans="1:2" x14ac:dyDescent="0.3">
      <c r="A9" s="5" t="s">
        <v>10933</v>
      </c>
      <c r="B9" s="18">
        <v>21538.066400000003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2869-B088-40CC-8122-45C1DF0CD12C}">
  <dimension ref="A3:N17"/>
  <sheetViews>
    <sheetView workbookViewId="0">
      <selection activeCell="I31" sqref="I31"/>
    </sheetView>
  </sheetViews>
  <sheetFormatPr defaultRowHeight="14.4" x14ac:dyDescent="0.3"/>
  <cols>
    <col min="1" max="1" width="12.44140625" bestFit="1" customWidth="1"/>
    <col min="2" max="2" width="11.21875" bestFit="1" customWidth="1"/>
    <col min="4" max="4" width="12.44140625" bestFit="1" customWidth="1"/>
    <col min="5" max="5" width="11.66406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20.6640625" bestFit="1" customWidth="1"/>
  </cols>
  <sheetData>
    <row r="3" spans="1:14" x14ac:dyDescent="0.3">
      <c r="A3" s="4" t="s">
        <v>10932</v>
      </c>
      <c r="B3" t="s">
        <v>10942</v>
      </c>
      <c r="D3" s="4" t="s">
        <v>10932</v>
      </c>
      <c r="E3" t="s">
        <v>10943</v>
      </c>
      <c r="G3" s="4" t="s">
        <v>10932</v>
      </c>
      <c r="H3" t="s">
        <v>10948</v>
      </c>
      <c r="J3" s="4" t="s">
        <v>10932</v>
      </c>
      <c r="K3" t="s">
        <v>10949</v>
      </c>
      <c r="M3" s="4" t="s">
        <v>10932</v>
      </c>
      <c r="N3" t="s">
        <v>10950</v>
      </c>
    </row>
    <row r="4" spans="1:14" x14ac:dyDescent="0.3">
      <c r="A4" s="5" t="s">
        <v>10934</v>
      </c>
      <c r="B4" s="18">
        <v>82.608000000000004</v>
      </c>
      <c r="D4" s="5" t="s">
        <v>10934</v>
      </c>
      <c r="E4" s="18">
        <v>39.102000000000004</v>
      </c>
      <c r="G4" s="5" t="s">
        <v>10934</v>
      </c>
      <c r="H4" s="18">
        <v>10</v>
      </c>
      <c r="J4" s="5" t="s">
        <v>10934</v>
      </c>
      <c r="K4" s="18">
        <v>3</v>
      </c>
      <c r="M4" s="5" t="s">
        <v>10934</v>
      </c>
      <c r="N4" s="18">
        <v>0.47334398605461941</v>
      </c>
    </row>
    <row r="5" spans="1:14" x14ac:dyDescent="0.3">
      <c r="A5" s="5" t="s">
        <v>10958</v>
      </c>
      <c r="B5" s="18">
        <v>1076.58</v>
      </c>
      <c r="D5" s="5" t="s">
        <v>10958</v>
      </c>
      <c r="E5" s="18">
        <v>276.81490000000002</v>
      </c>
      <c r="G5" s="5" t="s">
        <v>10958</v>
      </c>
      <c r="H5" s="18">
        <v>18</v>
      </c>
      <c r="J5" s="5" t="s">
        <v>10958</v>
      </c>
      <c r="K5" s="18">
        <v>6</v>
      </c>
      <c r="M5" s="5" t="s">
        <v>10958</v>
      </c>
      <c r="N5" s="18">
        <v>0.25712431960467408</v>
      </c>
    </row>
    <row r="6" spans="1:14" x14ac:dyDescent="0.3">
      <c r="A6" s="5" t="s">
        <v>10935</v>
      </c>
      <c r="B6" s="18">
        <v>2229.6424000000002</v>
      </c>
      <c r="D6" s="5" t="s">
        <v>10935</v>
      </c>
      <c r="E6" s="18">
        <v>131.94979999999981</v>
      </c>
      <c r="G6" s="5" t="s">
        <v>10935</v>
      </c>
      <c r="H6" s="18">
        <v>44</v>
      </c>
      <c r="J6" s="5" t="s">
        <v>10935</v>
      </c>
      <c r="K6" s="18">
        <v>10</v>
      </c>
      <c r="M6" s="5" t="s">
        <v>10935</v>
      </c>
      <c r="N6" s="18">
        <v>5.9179803900392187E-2</v>
      </c>
    </row>
    <row r="7" spans="1:14" x14ac:dyDescent="0.3">
      <c r="A7" s="5" t="s">
        <v>10956</v>
      </c>
      <c r="B7" s="18">
        <v>553.56599999999992</v>
      </c>
      <c r="D7" s="5" t="s">
        <v>10956</v>
      </c>
      <c r="E7" s="18">
        <v>8.553199999999979</v>
      </c>
      <c r="G7" s="5" t="s">
        <v>10956</v>
      </c>
      <c r="H7" s="18">
        <v>24</v>
      </c>
      <c r="J7" s="5" t="s">
        <v>10956</v>
      </c>
      <c r="K7" s="18">
        <v>10</v>
      </c>
      <c r="M7" s="5" t="s">
        <v>10956</v>
      </c>
      <c r="N7" s="18">
        <v>1.5451093455884177E-2</v>
      </c>
    </row>
    <row r="8" spans="1:14" x14ac:dyDescent="0.3">
      <c r="A8" s="5" t="s">
        <v>10936</v>
      </c>
      <c r="B8" s="18">
        <v>1806.3980000000001</v>
      </c>
      <c r="D8" s="5" t="s">
        <v>10936</v>
      </c>
      <c r="E8" s="18">
        <v>154.40259999999989</v>
      </c>
      <c r="G8" s="5" t="s">
        <v>10936</v>
      </c>
      <c r="H8" s="18">
        <v>60</v>
      </c>
      <c r="J8" s="5" t="s">
        <v>10936</v>
      </c>
      <c r="K8" s="18">
        <v>14</v>
      </c>
      <c r="M8" s="5" t="s">
        <v>10936</v>
      </c>
      <c r="N8" s="18">
        <v>8.5475404645044939E-2</v>
      </c>
    </row>
    <row r="9" spans="1:14" x14ac:dyDescent="0.3">
      <c r="A9" s="5" t="s">
        <v>10937</v>
      </c>
      <c r="B9" s="18">
        <v>100.428</v>
      </c>
      <c r="D9" s="5" t="s">
        <v>10937</v>
      </c>
      <c r="E9" s="18">
        <v>17.586199999999995</v>
      </c>
      <c r="G9" s="5" t="s">
        <v>10937</v>
      </c>
      <c r="H9" s="18">
        <v>22</v>
      </c>
      <c r="J9" s="5" t="s">
        <v>10937</v>
      </c>
      <c r="K9" s="18">
        <v>4</v>
      </c>
      <c r="M9" s="5" t="s">
        <v>10937</v>
      </c>
      <c r="N9" s="18">
        <v>0.17511251842115741</v>
      </c>
    </row>
    <row r="10" spans="1:14" x14ac:dyDescent="0.3">
      <c r="A10" s="5" t="s">
        <v>10959</v>
      </c>
      <c r="B10" s="18">
        <v>183.70999999999998</v>
      </c>
      <c r="D10" s="5" t="s">
        <v>10959</v>
      </c>
      <c r="E10" s="18">
        <v>-94.160400000000038</v>
      </c>
      <c r="G10" s="5" t="s">
        <v>10959</v>
      </c>
      <c r="H10" s="18">
        <v>16</v>
      </c>
      <c r="J10" s="5" t="s">
        <v>10959</v>
      </c>
      <c r="K10" s="18">
        <v>5</v>
      </c>
      <c r="M10" s="5" t="s">
        <v>10959</v>
      </c>
      <c r="N10" s="18">
        <v>-0.51254912634042815</v>
      </c>
    </row>
    <row r="11" spans="1:14" x14ac:dyDescent="0.3">
      <c r="A11" s="5" t="s">
        <v>10957</v>
      </c>
      <c r="B11" s="18">
        <v>5217.5501999999997</v>
      </c>
      <c r="D11" s="5" t="s">
        <v>10957</v>
      </c>
      <c r="E11" s="18">
        <v>978.22949999999969</v>
      </c>
      <c r="G11" s="5" t="s">
        <v>10957</v>
      </c>
      <c r="H11" s="18">
        <v>50</v>
      </c>
      <c r="J11" s="5" t="s">
        <v>10957</v>
      </c>
      <c r="K11" s="18">
        <v>15</v>
      </c>
      <c r="M11" s="5" t="s">
        <v>10957</v>
      </c>
      <c r="N11" s="18">
        <v>0.18748827754450734</v>
      </c>
    </row>
    <row r="12" spans="1:14" x14ac:dyDescent="0.3">
      <c r="A12" s="5" t="s">
        <v>10938</v>
      </c>
      <c r="B12" s="18">
        <v>1750.8880000000001</v>
      </c>
      <c r="D12" s="5" t="s">
        <v>10938</v>
      </c>
      <c r="E12" s="18">
        <v>208.56009999999989</v>
      </c>
      <c r="G12" s="5" t="s">
        <v>10938</v>
      </c>
      <c r="H12" s="18">
        <v>42</v>
      </c>
      <c r="J12" s="5" t="s">
        <v>10938</v>
      </c>
      <c r="K12" s="18">
        <v>13</v>
      </c>
      <c r="M12" s="5" t="s">
        <v>10938</v>
      </c>
      <c r="N12" s="18">
        <v>0.1191167567542869</v>
      </c>
    </row>
    <row r="13" spans="1:14" x14ac:dyDescent="0.3">
      <c r="A13" s="5" t="s">
        <v>10939</v>
      </c>
      <c r="B13" s="18">
        <v>1370.7639999999999</v>
      </c>
      <c r="D13" s="5" t="s">
        <v>10939</v>
      </c>
      <c r="E13" s="18">
        <v>83.748899999999978</v>
      </c>
      <c r="G13" s="5" t="s">
        <v>10939</v>
      </c>
      <c r="H13" s="18">
        <v>44</v>
      </c>
      <c r="J13" s="5" t="s">
        <v>10939</v>
      </c>
      <c r="K13" s="18">
        <v>10</v>
      </c>
      <c r="M13" s="5" t="s">
        <v>10939</v>
      </c>
      <c r="N13" s="18">
        <v>6.109651260173158E-2</v>
      </c>
    </row>
    <row r="14" spans="1:14" x14ac:dyDescent="0.3">
      <c r="A14" s="5" t="s">
        <v>10940</v>
      </c>
      <c r="B14" s="18">
        <v>8177.2288000000008</v>
      </c>
      <c r="D14" s="5" t="s">
        <v>10940</v>
      </c>
      <c r="E14" s="18">
        <v>1423.5130999999997</v>
      </c>
      <c r="G14" s="5" t="s">
        <v>10940</v>
      </c>
      <c r="H14" s="18">
        <v>143</v>
      </c>
      <c r="J14" s="5" t="s">
        <v>10940</v>
      </c>
      <c r="K14" s="18">
        <v>37</v>
      </c>
      <c r="M14" s="5" t="s">
        <v>10940</v>
      </c>
      <c r="N14" s="18">
        <v>0.17408258161982695</v>
      </c>
    </row>
    <row r="15" spans="1:14" x14ac:dyDescent="0.3">
      <c r="A15" s="5" t="s">
        <v>10941</v>
      </c>
      <c r="B15" s="18">
        <v>6530.3599999999988</v>
      </c>
      <c r="D15" s="5" t="s">
        <v>10941</v>
      </c>
      <c r="E15" s="18">
        <v>2762.8754999999992</v>
      </c>
      <c r="G15" s="5" t="s">
        <v>10941</v>
      </c>
      <c r="H15" s="18">
        <v>50</v>
      </c>
      <c r="J15" s="5" t="s">
        <v>10941</v>
      </c>
      <c r="K15" s="18">
        <v>16</v>
      </c>
      <c r="M15" s="5" t="s">
        <v>10941</v>
      </c>
      <c r="N15" s="18">
        <v>0.42308165246632645</v>
      </c>
    </row>
    <row r="16" spans="1:14" x14ac:dyDescent="0.3">
      <c r="A16" s="5" t="s">
        <v>10933</v>
      </c>
      <c r="B16" s="18">
        <v>29079.723400000003</v>
      </c>
      <c r="D16" s="5" t="s">
        <v>10933</v>
      </c>
      <c r="E16" s="18">
        <v>5991.1753999999983</v>
      </c>
      <c r="G16" s="5" t="s">
        <v>10933</v>
      </c>
      <c r="H16" s="18">
        <v>523</v>
      </c>
      <c r="J16" s="5" t="s">
        <v>10933</v>
      </c>
      <c r="K16" s="18">
        <v>143</v>
      </c>
      <c r="M16" s="5" t="s">
        <v>10933</v>
      </c>
      <c r="N16" s="18">
        <v>0.2060258729971276</v>
      </c>
    </row>
    <row r="17" spans="2:14" x14ac:dyDescent="0.3">
      <c r="B17" s="14">
        <f>GETPIVOTDATA("Sales",$A$3)</f>
        <v>29079.723400000003</v>
      </c>
      <c r="E17" s="9">
        <f>GETPIVOTDATA("Profit",$D$3)</f>
        <v>5991.1753999999983</v>
      </c>
      <c r="H17" s="10">
        <f>GETPIVOTDATA("Quantity",$G$3)</f>
        <v>523</v>
      </c>
      <c r="K17" s="10">
        <f>GETPIVOTDATA("Order ID",$J$3)</f>
        <v>143</v>
      </c>
      <c r="N17" s="11">
        <f>GETPIVOTDATA("PROFIT MARGIN",$M$3)</f>
        <v>0.2060258729971276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6B704-9407-4747-B694-813F58938A05}">
  <dimension ref="A3:L8"/>
  <sheetViews>
    <sheetView workbookViewId="0">
      <selection activeCell="K24" sqref="K24"/>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20.6640625" bestFit="1" customWidth="1"/>
    <col min="8" max="8" width="16.109375" customWidth="1"/>
    <col min="9" max="9" width="14.5546875" customWidth="1"/>
    <col min="10" max="10" width="11.6640625" customWidth="1"/>
    <col min="11" max="11" width="15.21875" customWidth="1"/>
    <col min="12" max="12" width="14.5546875" customWidth="1"/>
  </cols>
  <sheetData>
    <row r="3" spans="1:12" x14ac:dyDescent="0.3">
      <c r="A3" s="4" t="s">
        <v>10932</v>
      </c>
      <c r="B3" t="s">
        <v>10942</v>
      </c>
      <c r="C3" t="s">
        <v>10943</v>
      </c>
      <c r="D3" t="s">
        <v>10948</v>
      </c>
      <c r="E3" t="s">
        <v>10949</v>
      </c>
      <c r="F3" t="s">
        <v>10950</v>
      </c>
    </row>
    <row r="4" spans="1:12" x14ac:dyDescent="0.3">
      <c r="A4" s="5" t="s">
        <v>10951</v>
      </c>
      <c r="B4" s="18">
        <v>19901.942200000001</v>
      </c>
      <c r="C4" s="18">
        <v>-620.93170000000055</v>
      </c>
      <c r="D4" s="18">
        <v>388</v>
      </c>
      <c r="E4" s="18">
        <v>115</v>
      </c>
      <c r="F4" s="18">
        <v>-3.1199552976291959E-2</v>
      </c>
    </row>
    <row r="5" spans="1:12" x14ac:dyDescent="0.3">
      <c r="A5" s="5" t="s">
        <v>10952</v>
      </c>
      <c r="B5" s="18">
        <v>29079.723400000006</v>
      </c>
      <c r="C5" s="18">
        <v>5991.1753999999955</v>
      </c>
      <c r="D5" s="18">
        <v>523</v>
      </c>
      <c r="E5" s="18">
        <v>143</v>
      </c>
      <c r="F5" s="18">
        <v>0.20602587299712741</v>
      </c>
    </row>
    <row r="6" spans="1:12" x14ac:dyDescent="0.3">
      <c r="A6" s="5" t="s">
        <v>10953</v>
      </c>
      <c r="B6" s="18">
        <v>60714.113800000006</v>
      </c>
      <c r="C6" s="18">
        <v>12442.353699999994</v>
      </c>
      <c r="D6" s="18">
        <v>836</v>
      </c>
      <c r="E6" s="18">
        <v>197</v>
      </c>
      <c r="F6" s="18">
        <v>0.20493346474572099</v>
      </c>
    </row>
    <row r="7" spans="1:12" x14ac:dyDescent="0.3">
      <c r="A7" s="5" t="s">
        <v>10954</v>
      </c>
      <c r="B7" s="18">
        <v>48300.0334</v>
      </c>
      <c r="C7" s="18">
        <v>891.30459999999675</v>
      </c>
      <c r="D7" s="18">
        <v>857</v>
      </c>
      <c r="E7" s="18">
        <v>218</v>
      </c>
      <c r="F7" s="18">
        <v>1.8453498626359061E-2</v>
      </c>
    </row>
    <row r="8" spans="1:12" x14ac:dyDescent="0.3">
      <c r="H8" s="12">
        <f>(GETPIVOTDATA("Sum of Sales",$A$3,"Years (Order Date)",2014)/GETPIVOTDATA("Sum of Sales",$A$3,"Years (Order Date)",2013))-1</f>
        <v>-0.20446778554478395</v>
      </c>
      <c r="I8" s="13">
        <f>(GETPIVOTDATA("Sum of Profit",$A$3,"Years (Order Date)",2014)/GETPIVOTDATA("Sum of Profit",$A$3,"Years (Order Date)",2013))-1</f>
        <v>-0.92836527384686085</v>
      </c>
      <c r="J8" s="13">
        <f>(GETPIVOTDATA("Sum of Quantity",$A$3,"Years (Order Date)",2014)/GETPIVOTDATA("Sum of Quantity",$A$3,"Years (Order Date)",2013))-1</f>
        <v>2.5119617224880431E-2</v>
      </c>
      <c r="K8" s="13">
        <f>(GETPIVOTDATA("Count of Order ID",$A$3,"Years (Order Date)",2014)/GETPIVOTDATA("Count of Order ID",$A$3,"Years (Order Date)",2013))-1</f>
        <v>0.10659898477157359</v>
      </c>
      <c r="L8" s="13">
        <f>(GETPIVOTDATA("Sum of PROFIT MARGIN",$A$3,"Years (Order Date)",2014)/GETPIVOTDATA("Sum of PROFIT MARGIN",$A$3,"Years (Order Date)",2013))-1</f>
        <v>-0.90995370790585162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CFFA-730A-461D-A030-8BF1236FBDD8}">
  <dimension ref="A3:S53"/>
  <sheetViews>
    <sheetView topLeftCell="A2" zoomScale="67" workbookViewId="0">
      <selection activeCell="X16" sqref="X16"/>
    </sheetView>
  </sheetViews>
  <sheetFormatPr defaultRowHeight="14.4" x14ac:dyDescent="0.3"/>
  <cols>
    <col min="1" max="1" width="14.6640625" bestFit="1" customWidth="1"/>
    <col min="2" max="2" width="12.6640625" bestFit="1" customWidth="1"/>
    <col min="5" max="5" width="10.109375" bestFit="1" customWidth="1"/>
  </cols>
  <sheetData>
    <row r="3" spans="1:5" x14ac:dyDescent="0.3">
      <c r="A3" s="4" t="s">
        <v>10932</v>
      </c>
      <c r="B3" t="s">
        <v>10942</v>
      </c>
      <c r="D3" s="15" t="s">
        <v>10946</v>
      </c>
      <c r="E3" s="15" t="s">
        <v>10947</v>
      </c>
    </row>
    <row r="4" spans="1:5" x14ac:dyDescent="0.3">
      <c r="A4" s="5" t="s">
        <v>211</v>
      </c>
      <c r="B4" s="18">
        <v>4623.8919999999998</v>
      </c>
      <c r="D4" t="str">
        <f>A4</f>
        <v>Illinois</v>
      </c>
      <c r="E4" s="16">
        <f>GETPIVOTDATA("Sales",$A$3,"State",A4)</f>
        <v>4623.8919999999998</v>
      </c>
    </row>
    <row r="5" spans="1:5" x14ac:dyDescent="0.3">
      <c r="A5" s="5" t="s">
        <v>254</v>
      </c>
      <c r="B5" s="18">
        <v>874.25</v>
      </c>
      <c r="D5" t="str">
        <f t="shared" ref="D5:D53" si="0">A5</f>
        <v>Indiana</v>
      </c>
      <c r="E5" s="16">
        <f t="shared" ref="E5:E52" si="1">GETPIVOTDATA("Sales",$A$3,"State",A5)</f>
        <v>874.25</v>
      </c>
    </row>
    <row r="6" spans="1:5" x14ac:dyDescent="0.3">
      <c r="A6" s="5" t="s">
        <v>238</v>
      </c>
      <c r="B6" s="18">
        <v>6459.7509999999984</v>
      </c>
      <c r="D6" t="str">
        <f t="shared" si="0"/>
        <v>Michigan</v>
      </c>
      <c r="E6" s="16">
        <f t="shared" si="1"/>
        <v>6459.7509999999984</v>
      </c>
    </row>
    <row r="7" spans="1:5" x14ac:dyDescent="0.3">
      <c r="A7" s="5" t="s">
        <v>229</v>
      </c>
      <c r="B7" s="18">
        <v>115.24000000000001</v>
      </c>
      <c r="D7" t="str">
        <f t="shared" si="0"/>
        <v>Minnesota</v>
      </c>
      <c r="E7" s="16">
        <f t="shared" si="1"/>
        <v>115.24000000000001</v>
      </c>
    </row>
    <row r="8" spans="1:5" x14ac:dyDescent="0.3">
      <c r="A8" s="5" t="s">
        <v>596</v>
      </c>
      <c r="B8" s="18">
        <v>5658.7100000000009</v>
      </c>
      <c r="D8" t="str">
        <f t="shared" si="0"/>
        <v>Missouri</v>
      </c>
      <c r="E8" s="16">
        <f t="shared" si="1"/>
        <v>5658.7100000000009</v>
      </c>
    </row>
    <row r="9" spans="1:5" x14ac:dyDescent="0.3">
      <c r="A9" s="5" t="s">
        <v>138</v>
      </c>
      <c r="B9" s="18">
        <v>128.36000000000001</v>
      </c>
      <c r="D9" t="str">
        <f t="shared" si="0"/>
        <v>Nebraska</v>
      </c>
      <c r="E9" s="16">
        <f t="shared" si="1"/>
        <v>128.36000000000001</v>
      </c>
    </row>
    <row r="10" spans="1:5" x14ac:dyDescent="0.3">
      <c r="A10" s="5" t="s">
        <v>104</v>
      </c>
      <c r="B10" s="18">
        <v>10192.7804</v>
      </c>
      <c r="D10" t="str">
        <f t="shared" si="0"/>
        <v>Texas</v>
      </c>
      <c r="E10" s="16">
        <f t="shared" si="1"/>
        <v>10192.7804</v>
      </c>
    </row>
    <row r="11" spans="1:5" x14ac:dyDescent="0.3">
      <c r="A11" s="5" t="s">
        <v>114</v>
      </c>
      <c r="B11" s="18">
        <v>1026.74</v>
      </c>
      <c r="D11" t="str">
        <f t="shared" si="0"/>
        <v>Wisconsin</v>
      </c>
      <c r="E11" s="16">
        <f t="shared" si="1"/>
        <v>1026.74</v>
      </c>
    </row>
    <row r="12" spans="1:5" x14ac:dyDescent="0.3">
      <c r="A12" s="5" t="s">
        <v>10933</v>
      </c>
      <c r="B12" s="18">
        <v>29079.723400000003</v>
      </c>
      <c r="D12" t="str">
        <f t="shared" si="0"/>
        <v>Grand Total</v>
      </c>
      <c r="E12" s="16" t="e">
        <f t="shared" si="1"/>
        <v>#REF!</v>
      </c>
    </row>
    <row r="13" spans="1:5" x14ac:dyDescent="0.3">
      <c r="D13">
        <f t="shared" si="0"/>
        <v>0</v>
      </c>
      <c r="E13" s="16" t="e">
        <f t="shared" si="1"/>
        <v>#REF!</v>
      </c>
    </row>
    <row r="14" spans="1:5" x14ac:dyDescent="0.3">
      <c r="D14">
        <f t="shared" si="0"/>
        <v>0</v>
      </c>
      <c r="E14" s="16" t="e">
        <f t="shared" si="1"/>
        <v>#REF!</v>
      </c>
    </row>
    <row r="15" spans="1:5" x14ac:dyDescent="0.3">
      <c r="D15">
        <f t="shared" si="0"/>
        <v>0</v>
      </c>
      <c r="E15" s="16" t="e">
        <f t="shared" si="1"/>
        <v>#REF!</v>
      </c>
    </row>
    <row r="16" spans="1:5" x14ac:dyDescent="0.3">
      <c r="D16">
        <f t="shared" si="0"/>
        <v>0</v>
      </c>
      <c r="E16" s="16" t="e">
        <f t="shared" si="1"/>
        <v>#REF!</v>
      </c>
    </row>
    <row r="17" spans="4:19" x14ac:dyDescent="0.3">
      <c r="D17">
        <f t="shared" si="0"/>
        <v>0</v>
      </c>
      <c r="E17" s="16" t="e">
        <f t="shared" si="1"/>
        <v>#REF!</v>
      </c>
    </row>
    <row r="18" spans="4:19" x14ac:dyDescent="0.3">
      <c r="D18">
        <f t="shared" si="0"/>
        <v>0</v>
      </c>
      <c r="E18" s="16" t="e">
        <f t="shared" si="1"/>
        <v>#REF!</v>
      </c>
    </row>
    <row r="19" spans="4:19" x14ac:dyDescent="0.3">
      <c r="D19">
        <f t="shared" si="0"/>
        <v>0</v>
      </c>
      <c r="E19" s="16" t="e">
        <f t="shared" si="1"/>
        <v>#REF!</v>
      </c>
    </row>
    <row r="20" spans="4:19" x14ac:dyDescent="0.3">
      <c r="D20">
        <f t="shared" si="0"/>
        <v>0</v>
      </c>
      <c r="E20" s="16" t="e">
        <f t="shared" si="1"/>
        <v>#REF!</v>
      </c>
    </row>
    <row r="21" spans="4:19" x14ac:dyDescent="0.3">
      <c r="D21">
        <f t="shared" si="0"/>
        <v>0</v>
      </c>
      <c r="E21" s="16" t="e">
        <f t="shared" si="1"/>
        <v>#REF!</v>
      </c>
    </row>
    <row r="22" spans="4:19" x14ac:dyDescent="0.3">
      <c r="D22">
        <f t="shared" si="0"/>
        <v>0</v>
      </c>
      <c r="E22" s="16" t="e">
        <f t="shared" si="1"/>
        <v>#REF!</v>
      </c>
    </row>
    <row r="23" spans="4:19" x14ac:dyDescent="0.3">
      <c r="D23">
        <f t="shared" si="0"/>
        <v>0</v>
      </c>
      <c r="E23" s="16" t="e">
        <f t="shared" si="1"/>
        <v>#REF!</v>
      </c>
    </row>
    <row r="24" spans="4:19" x14ac:dyDescent="0.3">
      <c r="D24">
        <f t="shared" si="0"/>
        <v>0</v>
      </c>
      <c r="E24" s="16" t="e">
        <f t="shared" si="1"/>
        <v>#REF!</v>
      </c>
    </row>
    <row r="25" spans="4:19" x14ac:dyDescent="0.3">
      <c r="D25">
        <f t="shared" si="0"/>
        <v>0</v>
      </c>
      <c r="E25" s="16" t="e">
        <f t="shared" si="1"/>
        <v>#REF!</v>
      </c>
    </row>
    <row r="26" spans="4:19" x14ac:dyDescent="0.3">
      <c r="D26">
        <f t="shared" si="0"/>
        <v>0</v>
      </c>
      <c r="E26" s="16" t="e">
        <f t="shared" si="1"/>
        <v>#REF!</v>
      </c>
    </row>
    <row r="27" spans="4:19" x14ac:dyDescent="0.3">
      <c r="D27">
        <f t="shared" si="0"/>
        <v>0</v>
      </c>
      <c r="E27" s="16" t="e">
        <f t="shared" si="1"/>
        <v>#REF!</v>
      </c>
    </row>
    <row r="28" spans="4:19" x14ac:dyDescent="0.3">
      <c r="D28">
        <f t="shared" si="0"/>
        <v>0</v>
      </c>
      <c r="E28" s="16" t="e">
        <f t="shared" si="1"/>
        <v>#REF!</v>
      </c>
    </row>
    <row r="29" spans="4:19" x14ac:dyDescent="0.3">
      <c r="D29">
        <f t="shared" si="0"/>
        <v>0</v>
      </c>
      <c r="E29" s="16" t="e">
        <f t="shared" si="1"/>
        <v>#REF!</v>
      </c>
    </row>
    <row r="30" spans="4:19" x14ac:dyDescent="0.3">
      <c r="D30">
        <f t="shared" si="0"/>
        <v>0</v>
      </c>
      <c r="E30" s="16" t="e">
        <f t="shared" si="1"/>
        <v>#REF!</v>
      </c>
      <c r="S30" s="17" t="s">
        <v>10955</v>
      </c>
    </row>
    <row r="31" spans="4:19" x14ac:dyDescent="0.3">
      <c r="D31">
        <f t="shared" si="0"/>
        <v>0</v>
      </c>
      <c r="E31" s="16" t="e">
        <f t="shared" si="1"/>
        <v>#REF!</v>
      </c>
    </row>
    <row r="32" spans="4:19" x14ac:dyDescent="0.3">
      <c r="D32">
        <f t="shared" si="0"/>
        <v>0</v>
      </c>
      <c r="E32" s="16" t="e">
        <f t="shared" si="1"/>
        <v>#REF!</v>
      </c>
    </row>
    <row r="33" spans="4:5" x14ac:dyDescent="0.3">
      <c r="D33">
        <f t="shared" si="0"/>
        <v>0</v>
      </c>
      <c r="E33" s="16" t="e">
        <f t="shared" si="1"/>
        <v>#REF!</v>
      </c>
    </row>
    <row r="34" spans="4:5" x14ac:dyDescent="0.3">
      <c r="D34">
        <f t="shared" si="0"/>
        <v>0</v>
      </c>
      <c r="E34" s="16" t="e">
        <f t="shared" si="1"/>
        <v>#REF!</v>
      </c>
    </row>
    <row r="35" spans="4:5" x14ac:dyDescent="0.3">
      <c r="D35">
        <f t="shared" si="0"/>
        <v>0</v>
      </c>
      <c r="E35" s="16" t="e">
        <f t="shared" si="1"/>
        <v>#REF!</v>
      </c>
    </row>
    <row r="36" spans="4:5" x14ac:dyDescent="0.3">
      <c r="D36">
        <f t="shared" si="0"/>
        <v>0</v>
      </c>
      <c r="E36" s="16" t="e">
        <f t="shared" si="1"/>
        <v>#REF!</v>
      </c>
    </row>
    <row r="37" spans="4:5" x14ac:dyDescent="0.3">
      <c r="D37">
        <f t="shared" si="0"/>
        <v>0</v>
      </c>
      <c r="E37" s="16" t="e">
        <f t="shared" si="1"/>
        <v>#REF!</v>
      </c>
    </row>
    <row r="38" spans="4:5" x14ac:dyDescent="0.3">
      <c r="D38">
        <f t="shared" si="0"/>
        <v>0</v>
      </c>
      <c r="E38" s="16" t="e">
        <f t="shared" si="1"/>
        <v>#REF!</v>
      </c>
    </row>
    <row r="39" spans="4:5" x14ac:dyDescent="0.3">
      <c r="D39">
        <f t="shared" si="0"/>
        <v>0</v>
      </c>
      <c r="E39" s="16" t="e">
        <f t="shared" si="1"/>
        <v>#REF!</v>
      </c>
    </row>
    <row r="40" spans="4:5" x14ac:dyDescent="0.3">
      <c r="D40">
        <f t="shared" si="0"/>
        <v>0</v>
      </c>
      <c r="E40" s="16" t="e">
        <f t="shared" si="1"/>
        <v>#REF!</v>
      </c>
    </row>
    <row r="41" spans="4:5" x14ac:dyDescent="0.3">
      <c r="D41">
        <f t="shared" si="0"/>
        <v>0</v>
      </c>
      <c r="E41" s="16" t="e">
        <f t="shared" si="1"/>
        <v>#REF!</v>
      </c>
    </row>
    <row r="42" spans="4:5" x14ac:dyDescent="0.3">
      <c r="D42">
        <f t="shared" si="0"/>
        <v>0</v>
      </c>
      <c r="E42" s="16" t="e">
        <f t="shared" si="1"/>
        <v>#REF!</v>
      </c>
    </row>
    <row r="43" spans="4:5" x14ac:dyDescent="0.3">
      <c r="D43">
        <f t="shared" si="0"/>
        <v>0</v>
      </c>
      <c r="E43" s="16" t="e">
        <f t="shared" si="1"/>
        <v>#REF!</v>
      </c>
    </row>
    <row r="44" spans="4:5" x14ac:dyDescent="0.3">
      <c r="D44">
        <f t="shared" si="0"/>
        <v>0</v>
      </c>
      <c r="E44" s="16" t="e">
        <f t="shared" si="1"/>
        <v>#REF!</v>
      </c>
    </row>
    <row r="45" spans="4:5" x14ac:dyDescent="0.3">
      <c r="D45">
        <f t="shared" si="0"/>
        <v>0</v>
      </c>
      <c r="E45" s="16" t="e">
        <f t="shared" si="1"/>
        <v>#REF!</v>
      </c>
    </row>
    <row r="46" spans="4:5" x14ac:dyDescent="0.3">
      <c r="D46">
        <f t="shared" si="0"/>
        <v>0</v>
      </c>
      <c r="E46" s="16" t="e">
        <f t="shared" si="1"/>
        <v>#REF!</v>
      </c>
    </row>
    <row r="47" spans="4:5" x14ac:dyDescent="0.3">
      <c r="D47">
        <f t="shared" si="0"/>
        <v>0</v>
      </c>
      <c r="E47" s="16" t="e">
        <f t="shared" si="1"/>
        <v>#REF!</v>
      </c>
    </row>
    <row r="48" spans="4:5" x14ac:dyDescent="0.3">
      <c r="D48">
        <f t="shared" si="0"/>
        <v>0</v>
      </c>
      <c r="E48" s="16" t="e">
        <f t="shared" si="1"/>
        <v>#REF!</v>
      </c>
    </row>
    <row r="49" spans="4:5" x14ac:dyDescent="0.3">
      <c r="D49">
        <f t="shared" si="0"/>
        <v>0</v>
      </c>
      <c r="E49" s="16" t="e">
        <f t="shared" si="1"/>
        <v>#REF!</v>
      </c>
    </row>
    <row r="50" spans="4:5" x14ac:dyDescent="0.3">
      <c r="D50">
        <f t="shared" si="0"/>
        <v>0</v>
      </c>
      <c r="E50" s="16" t="e">
        <f t="shared" si="1"/>
        <v>#REF!</v>
      </c>
    </row>
    <row r="51" spans="4:5" x14ac:dyDescent="0.3">
      <c r="D51">
        <f t="shared" si="0"/>
        <v>0</v>
      </c>
      <c r="E51" s="16" t="e">
        <f t="shared" si="1"/>
        <v>#REF!</v>
      </c>
    </row>
    <row r="52" spans="4:5" x14ac:dyDescent="0.3">
      <c r="D52">
        <f t="shared" si="0"/>
        <v>0</v>
      </c>
      <c r="E52" s="16" t="e">
        <f t="shared" si="1"/>
        <v>#REF!</v>
      </c>
    </row>
    <row r="53" spans="4:5" x14ac:dyDescent="0.3">
      <c r="D53">
        <f t="shared" si="0"/>
        <v>0</v>
      </c>
      <c r="E53" s="16">
        <f>GETPIVOTDATA("Sales",$A$3)</f>
        <v>29079.723400000003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A2" sqref="A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D9D0B-A975-4FFF-B325-86DFE5D30200}">
  <dimension ref="A1"/>
  <sheetViews>
    <sheetView showGridLines="0" showRowColHeaders="0" tabSelected="1" zoomScale="65" zoomScaleNormal="75" workbookViewId="0">
      <selection activeCell="AE16" sqref="AE16"/>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vt:lpstr>
      <vt:lpstr>waterfall</vt:lpstr>
      <vt:lpstr>donaught</vt:lpstr>
      <vt:lpstr>map chart</vt:lpstr>
      <vt:lpstr>top 5</vt:lpstr>
      <vt:lpstr>kpi</vt:lpstr>
      <vt:lpstr>KPI YOY</vt:lpstr>
      <vt:lpstr>Sheet1</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YUVRAJ PRATAP SINGH</cp:lastModifiedBy>
  <dcterms:created xsi:type="dcterms:W3CDTF">2015-06-05T18:17:20Z</dcterms:created>
  <dcterms:modified xsi:type="dcterms:W3CDTF">2026-04-15T12:43:24Z</dcterms:modified>
</cp:coreProperties>
</file>