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HP\Desktop\New folder\BR 02\"/>
    </mc:Choice>
  </mc:AlternateContent>
  <xr:revisionPtr revIDLastSave="0" documentId="13_ncr:1_{362991CC-EEE7-408D-9895-554AE648835E}" xr6:coauthVersionLast="47" xr6:coauthVersionMax="47" xr10:uidLastSave="{00000000-0000-0000-0000-000000000000}"/>
  <bookViews>
    <workbookView xWindow="-120" yWindow="-120" windowWidth="20730" windowHeight="11040" xr2:uid="{00000000-000D-0000-FFFF-FFFF00000000}"/>
  </bookViews>
  <sheets>
    <sheet name="BR 02"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7" i="1" l="1"/>
  <c r="H66" i="1"/>
  <c r="H55" i="1"/>
  <c r="H54" i="1"/>
  <c r="H50" i="1"/>
  <c r="H47" i="1"/>
  <c r="H44" i="1"/>
  <c r="H40" i="1"/>
  <c r="H36" i="1"/>
  <c r="H30" i="1"/>
  <c r="H26" i="1"/>
  <c r="H19" i="1"/>
  <c r="H18" i="1"/>
  <c r="H17" i="1"/>
  <c r="H13" i="1"/>
  <c r="H9" i="1"/>
  <c r="H10" i="1"/>
  <c r="H11" i="1"/>
  <c r="H27" i="1"/>
  <c r="H37" i="1"/>
  <c r="H46" i="1"/>
  <c r="H57" i="1"/>
  <c r="H68" i="1"/>
  <c r="H25" i="1"/>
  <c r="H71" i="1"/>
  <c r="H70" i="1"/>
  <c r="H69" i="1"/>
  <c r="H64" i="1"/>
  <c r="H63" i="1"/>
  <c r="H62" i="1"/>
  <c r="H59" i="1"/>
  <c r="H58" i="1"/>
  <c r="H53" i="1"/>
  <c r="H52" i="1"/>
  <c r="H51" i="1"/>
  <c r="H49" i="1"/>
  <c r="H43" i="1"/>
  <c r="H42" i="1"/>
  <c r="H41" i="1"/>
  <c r="H39" i="1"/>
  <c r="H35" i="1"/>
  <c r="H34" i="1"/>
  <c r="H33" i="1"/>
  <c r="H32" i="1"/>
  <c r="H29" i="1"/>
  <c r="H24" i="1"/>
  <c r="H23" i="1"/>
  <c r="H22" i="1"/>
  <c r="H21" i="1"/>
  <c r="H20" i="1"/>
  <c r="H16" i="1"/>
  <c r="H15" i="1"/>
  <c r="H14" i="1"/>
  <c r="H12" i="1"/>
  <c r="H8" i="1"/>
  <c r="H7" i="1"/>
  <c r="H5" i="1"/>
  <c r="H4" i="1"/>
  <c r="H3" i="1" l="1"/>
  <c r="H72" i="1" s="1"/>
</calcChain>
</file>

<file path=xl/sharedStrings.xml><?xml version="1.0" encoding="utf-8"?>
<sst xmlns="http://schemas.openxmlformats.org/spreadsheetml/2006/main" count="131" uniqueCount="77">
  <si>
    <t>Bridge work</t>
  </si>
  <si>
    <t>Dismantling of Structures
Dismantling of existing structures like culverts, bridges, retaining walls and other structure comprising of masonry, cement concrete, wood work, steel work, including T&amp;P and scaffolding wherever necessary, sorting the dismantled material, disposal of unserviceable material and stacking the serviceable material with all lifts and lead of 1000 metres
By Manual Means</t>
  </si>
  <si>
    <t>Lime Concrete, cement concrete grade M-10 and below</t>
  </si>
  <si>
    <t>Cum</t>
  </si>
  <si>
    <t>Cement Concrete Grade M-15 &amp; M-20</t>
  </si>
  <si>
    <t>Prestressed / Reinforced cement concrete grade M-20 &amp; above</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</si>
  <si>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in-charge.by Mechanical Means / Manual Means</t>
  </si>
  <si>
    <t>Ordinary soil Depth upto 3 m</t>
  </si>
  <si>
    <t>Ordinary rock (not requiring blasting)</t>
  </si>
  <si>
    <t>Hard rock ( requiring prohibited )</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</si>
  <si>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</si>
  <si>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M35 in open foundation complete as per drawing and technical specifications, as directed by engineer in-charge and must be continuous curing for at least 14 days must be done by laying Hessain cloth.</t>
  </si>
  <si>
    <t xml:space="preserve">Reinforced cement concrete (RCC) M 35 in sub-structure complete as per drawing and technical specifications Using concrete Mixer Height upto 5m, as directed by engineer in-charge and must be continuous curing for at least 14 days must be done by laying Hessain cloth. </t>
  </si>
  <si>
    <t xml:space="preserve">Furnishing and Placing Reinforced cement concrete in super-structure as per drawing and Technical Specification Grade M-40 , as directed by engineer in-charge and must be continuous curing for at least 14 days must be done by laying Hessain cloth. </t>
  </si>
  <si>
    <t>Furnishing and Placing Reinforced cement concrete in super-structure for deck slab as per drawing and Technical Specification Grade M-35 , as directed by engineer in-charge and must be continuous curing for at least 14 days must be done by laying Hessain cloth.( height upto 5 meter)</t>
  </si>
  <si>
    <t>Hand Packed stone filling in back of wallls including cost of all materials, royalty, T&amp;P etc. complete as per direction of Engineer-in- charge. (As per PWD Uttarakhand specifications)</t>
  </si>
  <si>
    <t>Supplying, fitting and placing un-coated HYSD bar reinforcement in foundation complete as per drawing and technical specifications and as per direction of engineer in-charge.</t>
  </si>
  <si>
    <t>MT</t>
  </si>
  <si>
    <t>Supplying, fitting and placing HYSD bar reinforcement in sub-structure complete as per drawing and technical specifications and as per direction of engineer in-charge.</t>
  </si>
  <si>
    <t>Supplying, fitting and placing HYSD bar reinforcement in super-structure complete as per drawing and technical specifications and as per direction of engineer in-charge.</t>
  </si>
  <si>
    <t>Supply and fabrication of steel truss bridge as per detailed drawing attached including supply of all structural steel confirming IS 226 – 1969 (FE-350 Grade steel)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t>
  </si>
  <si>
    <t>Strip Seal Expansion Joint
Providing and laying of a strip seal expansion joint catering to maximum horizontal movement upto 70 mm, complete as per approved drawings and standard specifications to be installed by the manufacturer/supplier or their authorised representative ensuring compliance to the manufacturer's instructions for installation as directed by the engineer in charge.</t>
  </si>
  <si>
    <t>Rmt.</t>
  </si>
  <si>
    <t>Tubular Steel Railing on Medium Weight steel channel ( ISMC series) 100 mm x 50 mm (Providing, fixing and erecting 50 mm dia steel pipe railing in 3 rows duly painted on medium weight steel channels (ISMC series) 100 mm x 50 mm, 1.2 metres high above deck level, 2 m centre to centre,complete as per approved drawings and as directed by the engineer in charge.</t>
  </si>
  <si>
    <t>Drainage Spouts complete as per drawing and Technical specification and as directed by the engineer in-charge.</t>
  </si>
  <si>
    <t>Nr.</t>
  </si>
  <si>
    <r>
      <rPr>
        <b/>
        <sz val="11"/>
        <rFont val="Times New Roman"/>
        <family val="1"/>
      </rPr>
      <t>Wearing coat</t>
    </r>
    <r>
      <rPr>
        <sz val="11"/>
        <rFont val="Times New Roman"/>
        <family val="1"/>
      </rPr>
      <t xml:space="preserve">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Hessian cloth. </t>
    </r>
  </si>
  <si>
    <t xml:space="preserve">Reinforced cement concrete (M-30) approach slab excluding reinforcement but including formwork complete as per drawing and Technical specification also  including supply of all materials labours,T&amp;P etc required for completion of work and as directed by engineer in-charge. (As per MORTH SOR)  and must be continuous curing for at least 14 days must be done by laying Hessain cloth. </t>
  </si>
  <si>
    <t>Painting on Steel Surfaces
Providing and applying two coats of ready mix paint of approved brand on steel surface after through cleaning of surface to give an even shade and as directed by engineer in-charge.</t>
  </si>
  <si>
    <t>Sqm.</t>
  </si>
  <si>
    <t>Erection of Steel Truss (Girder)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</si>
  <si>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Providing weep holes in Brick masonry/Plain/Reinforced concrete abutment, wing wall/return wall with 100 mm dia AC pipe, extending through the full width of the structure with slope of 1V :20H towards drawing foce. Complete as per drawing and Technical specifications and as directed by engineer in-charge.</t>
  </si>
  <si>
    <t>Bore Hole for Soil Investigation - Carrying out confirmatory bores up  to  required  depths  complete  in  all  respects  as  per  MORTH Technical  Specifications  2400  and  as  directed  by  Engineer-in- Charge.</t>
  </si>
  <si>
    <t>Depth between 0 m to 10 m</t>
  </si>
  <si>
    <t>Depth between 10 m to 20 m</t>
  </si>
  <si>
    <t>Supplying, fitting and fixing in position true to line and level POT- PTFE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also including  supply of all materials labours,T&amp;P etc required for completion of work and as directed by engineer in-charge.</t>
  </si>
  <si>
    <t>Fixed POT cum PTFE (Load capacity as per drawing)</t>
  </si>
  <si>
    <t>Metallic Guided T Pot cum PTFE (Load capacity as per drawing)</t>
  </si>
  <si>
    <t>Metallic Guided L Pot cum PTFE (Load capacity as per drawing)</t>
  </si>
  <si>
    <t>Free Bearing (Load capacity as per drawing)</t>
  </si>
  <si>
    <t>Direction and Place Identification signs upto 0.9 sqm size board.
(Providing and erecting direction and place identification retro-reflectorised sign asper IRC:67 made of encapsulated lens type reflective sheeting vide clause 801.3, fixed over aluminium sheeting, 2 mm thick with area not exceeding 0.9 sqm supported on a mild steel single angle iron post 75 x 75 x 6 mm firmly fixed to the ground by means of properly designed foundation with M15 grade cement concrete 45 x 45 x 60 cm, 60 cm below ground level as per approved drawing) as per direction of Engineer in-charge.</t>
  </si>
  <si>
    <t>Supply and fixing of 20mm dia P.F. make 10.90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ompletion of the work.(20x100mm) as per direction of ingineer in-charge as per direction of Engineer in-charge.</t>
  </si>
  <si>
    <t>Approach Road Work</t>
  </si>
  <si>
    <t>Clearing and grubbing road land including uprooting wild vegetation, grass, bushes, shrubs, saplings and trees of girth upto 300 mm, removal of stumps of such trees cut earlier and disposal of unserviceable materials and stacking of serviceable material to be used or auctioned, upto a lead of 1000 m including removal and disposal of top organic soil not exceeding 150 mm in thickness as per Technical Specification Clause 201 as directed by engineer in-charge. By Mechanical Means. 
In all area including thorny jungle</t>
  </si>
  <si>
    <t>Hec.</t>
  </si>
  <si>
    <t>Excavation in Hilly Areas in Ordinary Rock by mechanical means not requiring blasting (With out Dozer)
Excavation in hilly area in ordinary rock not requiring blasting by mechanical means without using Dozer including cutting and trimming of slopes and disposal of cut material with a lift upto 1.5 m and lead upto 20 m at safe place as per direction of ingineer in-charge and as per Clause 1603.2.</t>
  </si>
  <si>
    <t>Excavation in Hilly Areas in Hard Rock requiring blasting
Excavation in hilly areas in hard rock requiring blasting, by mechanical means without using Dozer , lift upto 1.5 m and disposal of excavated rock upto a lead of 20 m at safe place as per direction of Engineer in-charge and as per Clause 1603.2.</t>
  </si>
  <si>
    <r>
      <rPr>
        <b/>
        <sz val="11"/>
        <rFont val="Times New Roman"/>
        <family val="1"/>
      </rPr>
      <t>Construction of Embankment with Material Obtained from Roadway Cutting</t>
    </r>
    <r>
      <rPr>
        <sz val="11"/>
        <rFont val="Times New Roman"/>
        <family val="1"/>
      </rPr>
      <t xml:space="preserve">
Construction of embankment with approved materials deposited at site from roadway cutting and excavation from drain and foundation of other structures graded and compacted to meet requirement of Tables 300.1 and 300.2 as per Technical Specification Clause 301.5 and as directed by engineer in charge.</t>
    </r>
  </si>
  <si>
    <t>Construction of Subgrade and Earthen Shoulders
Construction of subgrade and earthen shoulders with approved material obtained from borrow pits with all lifts and leads, transporting to site, spreading, grading to required slope and compacted to meet requirement of Table 300.2 with lead upto 1000 m as per Technical Specification Clause 303.1.</t>
  </si>
  <si>
    <t xml:space="preserve">Providing and laying of stone set pavement over 2.5 cm thick bedding layer of PCC 1:2:4 which shall further be placed over 10 cm thick dry stone kharanja or crushed stones base over a prepared subgrade as per drawings and technical specifications. The size of stones shall not be less than 20 cm x 20 cm and thickness of stones shall vary from 10 cm to 15 cm. The work includes filling of joints with PCC 1:2:4 as per the standard drawings and instructions of the Engineer-in-Charge and must be continuous curing for at least 14 days must be done by laying Hessain cloth. 
</t>
  </si>
  <si>
    <t>Parapet</t>
  </si>
  <si>
    <r>
      <t>Excavation in foundation for retaining, breast walls etc, in all types of soils and rocks including all lead, lift and disposal of surplus material as per direction of engineer - in - charge, as per drawing and technical specifications Clause 305.1 of MORD Specifiction</t>
    </r>
    <r>
      <rPr>
        <b/>
        <sz val="11"/>
        <rFont val="Times New Roman"/>
        <family val="1"/>
      </rPr>
      <t>.</t>
    </r>
  </si>
  <si>
    <t>Providing concreteM-10 (Nominal mix 1:3:6) in open foundations complete as per drawings and technical specifications Clause 802, 803, 1202 &amp; 1203 and mudt be  continuous curing for at least 14 days must be done by laying Hessain cloth</t>
  </si>
  <si>
    <t>R/walls and B/walls</t>
  </si>
  <si>
    <t>Excavation in foundation for retaining, breast walls etc, in all types of soils and rocks including all lead, lift and disposal of surplus material as per direction of engineer - in - charge, as per drawing and technical specifications Clause 305.1 of MORD Specifiction.</t>
  </si>
  <si>
    <t xml:space="preserve">R.R. stone masonry laid in 1:5 cement and sand mortar for substructure complete as per drawing &amp; technical specification Clauses 702, 704, 1202 and 1204 and must be continuous curing for at least 14 days must be done by laying Hessain cloth as directed by engineer in charge.
</t>
  </si>
  <si>
    <t>Providing concreteM-20 (Nominal mix 1:2:4) in open foundations complete as per drawings and technical specifications Clause 802, 803, 1202 &amp; 1203 and mudt be  continuous curing for at least 14 days must be done by laying Hessain cloth</t>
  </si>
  <si>
    <t xml:space="preserve">Providing PCC M-20 architectural coping on the top of wing wall, return wall etc. complete as per drawing and technical specification Clauses 615, 710 and 1204.3.11and must be continuous curing for at least 14 days must be done by laying Hessain cloth. </t>
  </si>
  <si>
    <t>Providing weepholes in brick masonry/stone masonry, plain/reinforced concrete abutment,wing wall, return wall with 100 mm dia AC pipe extending through the full width of thestructures with slope of 1(V):20(H) towards drawing face complete as per drawing and technical specification Clauses 614, 709, 1204.3.7</t>
  </si>
  <si>
    <t>Hand Packed stone filling in back of wallls including cost of all materials, royality, T&amp;P etc. complete as per direction of Engineer-in- charge. (As per PWD Uttarakhand specifications)</t>
  </si>
  <si>
    <t>Providing and Fixing 'Logo' of UDRP-AF Project
Providing and fixing of typical PMGSY informatory sign board with Logo as per MORD specifications and drawing. Three MS Plates of 1.6 mm thick, top and middle plate duly welded with MS flat iron 25mm x 5m size on back on edges. The lower plate will be welded with MS angle iron frame of 25mm x 25mm x 5mm. The angle iron frame of the lower most plate and flat iron frame of middle plate will be welded to 2 nos. 75mm x 75 mm of 12 SWG sheet tubes posts duly embedded in cement concrete M-15 grade blocks of 450mm x 450mm x 600mm, 600mm below ground level. The top most diamond plate will be welded to middle plate by 47mmx 47mm of 12 SWG steel plate tube. All M.S. will be stove enameled on both sides. Lettering and printing arrows, border etc. will be painted with ready mixed synthetic enamel paint of superior quality in required shade and colour. All sections of framed posts and steel tube will be painted with primer and two coats of epoxy paint as per drawing Clause 1701 and Annexure 1700.1 and as directed by engineer in charge.</t>
  </si>
  <si>
    <t>Protection Work</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</si>
  <si>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and as directed by the engineer in charge. (The work includes filling boulders in the gabions)</t>
  </si>
  <si>
    <t>Geotextile Filter
Laying of a geotextile filter between pitching and embankment slopes on which pitching is laid to prevent escape of the embankment material through the voids of the stonepitching/cement concrete blocks as well as to allow free movement of water without creating any uplift head on the pitching as directed by engineer in-charge.</t>
  </si>
  <si>
    <t>Sqm</t>
  </si>
  <si>
    <t>Environmental Monitoring Cost</t>
  </si>
  <si>
    <t>Pre-Construction</t>
  </si>
  <si>
    <t>Ambient Air Quality Monitoring</t>
  </si>
  <si>
    <t>Surface Water Quality</t>
  </si>
  <si>
    <t>Ground Water Quality</t>
  </si>
  <si>
    <t>During construction</t>
  </si>
  <si>
    <t>Noise Quality</t>
  </si>
  <si>
    <t>Soil Quality</t>
  </si>
  <si>
    <t>Environmental Management Plan Implementation Training site</t>
  </si>
  <si>
    <t>Water sprinkling by water tanker to minimize the dust pollution during construction activities. It has been considered for at least 2 hours/day for 120 days</t>
  </si>
  <si>
    <t>Hrs.</t>
  </si>
  <si>
    <t>Total in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</si>
</sst>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Calibri"/>
      <family val="2"/>
      <scheme val="minor"/>
    </font>
    <font>
      <sz val="11"/>
      <color theme="1"/>
      <name val="Calibri"/>
      <family val="2"/>
      <scheme val="minor"/>
    </font>
    <font>
      <sz val="11"/>
      <name val="Arial"/>
      <family val="2"/>
    </font>
    <font>
      <sz val="10"/>
      <name val="Arial"/>
    </font>
    <font>
      <sz val="10"/>
      <name val="Arial"/>
      <family val="2"/>
    </font>
    <font>
      <b/>
      <sz val="11"/>
      <name val="Arial"/>
      <family val="2"/>
    </font>
    <font>
      <b/>
      <sz val="12"/>
      <name val="Arial Narrow"/>
      <family val="2"/>
    </font>
    <font>
      <b/>
      <sz val="12"/>
      <name val="Times New Roman"/>
      <family val="1"/>
    </font>
    <font>
      <sz val="11"/>
      <name val="Times New Roman"/>
      <family val="1"/>
    </font>
    <font>
      <sz val="12"/>
      <name val="Arial Narrow"/>
      <family val="2"/>
    </font>
    <font>
      <sz val="12"/>
      <name val="Times New Roman"/>
      <family val="1"/>
    </font>
    <font>
      <sz val="11"/>
      <color rgb="FF000000"/>
      <name val="Times New Roman"/>
      <family val="1"/>
    </font>
    <font>
      <sz val="11"/>
      <color rgb="FF000000"/>
      <name val="Times New Roman"/>
      <family val="2"/>
    </font>
    <font>
      <b/>
      <sz val="11"/>
      <name val="Times New Roman"/>
      <family val="1"/>
    </font>
    <font>
      <sz val="11"/>
      <name val="Arial Narrow"/>
      <family val="2"/>
    </font>
    <font>
      <sz val="10"/>
      <color rgb="FF000000"/>
      <name val="Times New Roman"/>
      <family val="1"/>
    </font>
    <font>
      <b/>
      <sz val="12"/>
      <name val="Arial"/>
      <family val="2"/>
    </font>
    <font>
      <b/>
      <sz val="14"/>
      <color indexed="10"/>
      <name val="Arial"/>
      <family val="2"/>
    </font>
  </fonts>
  <fills count="3">
    <fill>
      <patternFill patternType="none"/>
    </fill>
    <fill>
      <patternFill patternType="gray125"/>
    </fill>
    <fill>
      <patternFill patternType="solid">
        <fgColor indexed="27"/>
        <bgColor indexed="64"/>
      </patternFill>
    </fill>
  </fills>
  <borders count="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s>
  <cellStyleXfs count="6">
    <xf numFmtId="0" fontId="0" fillId="0" borderId="0"/>
    <xf numFmtId="0" fontId="1" fillId="0" borderId="0"/>
    <xf numFmtId="0" fontId="3" fillId="0" borderId="0"/>
    <xf numFmtId="0" fontId="4" fillId="0" borderId="0"/>
    <xf numFmtId="0" fontId="15" fillId="0" borderId="0"/>
    <xf numFmtId="9" fontId="3" fillId="0" borderId="0" applyFont="0" applyFill="0" applyBorder="0" applyAlignment="0" applyProtection="0"/>
  </cellStyleXfs>
  <cellXfs count="35">
    <xf numFmtId="0" fontId="0" fillId="0" borderId="0" xfId="0"/>
    <xf numFmtId="0" fontId="2" fillId="0" borderId="2" xfId="2" applyFont="1" applyBorder="1" applyAlignment="1">
      <alignment horizontal="center" vertical="top"/>
    </xf>
    <xf numFmtId="0" fontId="6" fillId="0" borderId="2" xfId="0" applyFont="1" applyBorder="1" applyAlignment="1" applyProtection="1">
      <alignment horizontal="left" vertical="center" wrapText="1"/>
      <protection hidden="1"/>
    </xf>
    <xf numFmtId="0" fontId="6" fillId="0" borderId="2" xfId="0" applyFont="1" applyBorder="1" applyAlignment="1" applyProtection="1">
      <alignment horizontal="center" vertical="center" wrapText="1"/>
      <protection hidden="1"/>
    </xf>
    <xf numFmtId="0" fontId="7" fillId="0" borderId="2" xfId="0" applyFont="1" applyBorder="1" applyAlignment="1" applyProtection="1">
      <alignment horizontal="center" vertical="center" wrapText="1"/>
      <protection hidden="1"/>
    </xf>
    <xf numFmtId="0" fontId="2" fillId="0" borderId="2" xfId="1" applyFont="1" applyBorder="1" applyAlignment="1">
      <alignment vertical="top"/>
    </xf>
    <xf numFmtId="0" fontId="5" fillId="0" borderId="3" xfId="1" applyFont="1" applyBorder="1" applyAlignment="1" applyProtection="1">
      <alignment horizontal="right" vertical="top"/>
      <protection locked="0"/>
    </xf>
    <xf numFmtId="164" fontId="5" fillId="0" borderId="4" xfId="2" applyNumberFormat="1" applyFont="1" applyBorder="1" applyAlignment="1">
      <alignment horizontal="right" vertical="top"/>
    </xf>
    <xf numFmtId="0" fontId="8" fillId="0" borderId="2" xfId="0" applyFont="1" applyBorder="1" applyAlignment="1" applyProtection="1">
      <alignment horizontal="justify" vertical="top" wrapText="1"/>
      <protection hidden="1"/>
    </xf>
    <xf numFmtId="0" fontId="9" fillId="0" borderId="2" xfId="0" applyFont="1" applyBorder="1" applyAlignment="1" applyProtection="1">
      <alignment horizontal="center" vertical="center" wrapText="1"/>
      <protection hidden="1"/>
    </xf>
    <xf numFmtId="0" fontId="10" fillId="0" borderId="2" xfId="0" applyFont="1" applyBorder="1" applyAlignment="1" applyProtection="1">
      <alignment horizontal="center" vertical="center" wrapText="1"/>
      <protection hidden="1"/>
    </xf>
    <xf numFmtId="2" fontId="8" fillId="0" borderId="2" xfId="0" applyNumberFormat="1" applyFont="1" applyBorder="1" applyAlignment="1" applyProtection="1">
      <alignment horizontal="center" vertical="center" wrapText="1"/>
      <protection hidden="1"/>
    </xf>
    <xf numFmtId="0" fontId="8" fillId="0" borderId="2" xfId="0" applyFont="1" applyBorder="1" applyAlignment="1" applyProtection="1">
      <alignment horizontal="center" vertical="center" wrapText="1"/>
      <protection hidden="1"/>
    </xf>
    <xf numFmtId="2" fontId="5" fillId="2" borderId="2" xfId="1" applyNumberFormat="1" applyFont="1" applyFill="1" applyBorder="1" applyAlignment="1" applyProtection="1">
      <alignment horizontal="right" vertical="top"/>
      <protection locked="0"/>
    </xf>
    <xf numFmtId="164" fontId="5" fillId="0" borderId="2" xfId="1" applyNumberFormat="1" applyFont="1" applyBorder="1" applyAlignment="1" applyProtection="1">
      <alignment horizontal="right" vertical="top"/>
      <protection locked="0"/>
    </xf>
    <xf numFmtId="2" fontId="5" fillId="0" borderId="4" xfId="2" applyNumberFormat="1" applyFont="1" applyBorder="1" applyAlignment="1">
      <alignment horizontal="right" vertical="top"/>
    </xf>
    <xf numFmtId="0" fontId="11" fillId="0" borderId="2" xfId="0" applyFont="1" applyBorder="1" applyAlignment="1" applyProtection="1">
      <alignment horizontal="center" vertical="center" wrapText="1"/>
      <protection hidden="1"/>
    </xf>
    <xf numFmtId="0" fontId="8" fillId="0" borderId="2" xfId="0" applyFont="1" applyBorder="1" applyAlignment="1" applyProtection="1">
      <alignment horizontal="left" vertical="top" wrapText="1"/>
      <protection hidden="1"/>
    </xf>
    <xf numFmtId="2" fontId="12" fillId="0" borderId="2" xfId="0" applyNumberFormat="1" applyFont="1" applyBorder="1" applyAlignment="1" applyProtection="1">
      <alignment horizontal="center" vertical="center" shrinkToFit="1"/>
      <protection hidden="1"/>
    </xf>
    <xf numFmtId="2" fontId="8" fillId="0" borderId="2" xfId="0" applyNumberFormat="1" applyFont="1" applyBorder="1" applyAlignment="1" applyProtection="1">
      <alignment horizontal="center" vertical="center" shrinkToFit="1"/>
      <protection hidden="1"/>
    </xf>
    <xf numFmtId="2" fontId="14" fillId="0" borderId="2" xfId="0" applyNumberFormat="1" applyFont="1" applyBorder="1" applyAlignment="1" applyProtection="1">
      <alignment horizontal="center" vertical="center" wrapText="1"/>
      <protection hidden="1"/>
    </xf>
    <xf numFmtId="0" fontId="11" fillId="0" borderId="2" xfId="0" applyFont="1" applyBorder="1" applyAlignment="1" applyProtection="1">
      <alignment horizontal="left" wrapText="1"/>
      <protection hidden="1"/>
    </xf>
    <xf numFmtId="2" fontId="12" fillId="0" borderId="2" xfId="0" applyNumberFormat="1" applyFont="1" applyBorder="1" applyAlignment="1" applyProtection="1">
      <alignment horizontal="center" vertical="center" shrinkToFit="1"/>
      <protection locked="0"/>
    </xf>
    <xf numFmtId="0" fontId="16" fillId="0" borderId="2" xfId="4" applyFont="1" applyBorder="1" applyAlignment="1">
      <alignment vertical="top" wrapText="1"/>
    </xf>
    <xf numFmtId="0" fontId="11" fillId="0" borderId="2" xfId="0" applyFont="1" applyBorder="1" applyAlignment="1" applyProtection="1">
      <alignment horizontal="center" vertical="center"/>
      <protection hidden="1"/>
    </xf>
    <xf numFmtId="2" fontId="11" fillId="0" borderId="2" xfId="0" applyNumberFormat="1" applyFont="1" applyBorder="1" applyAlignment="1" applyProtection="1">
      <alignment horizontal="center" vertical="center"/>
      <protection hidden="1"/>
    </xf>
    <xf numFmtId="0" fontId="13" fillId="0" borderId="2" xfId="0" applyFont="1" applyBorder="1" applyAlignment="1" applyProtection="1">
      <alignment horizontal="justify" vertical="top" wrapText="1"/>
      <protection hidden="1"/>
    </xf>
    <xf numFmtId="0" fontId="5" fillId="0" borderId="2" xfId="2" applyFont="1" applyBorder="1" applyAlignment="1">
      <alignment horizontal="left" vertical="top"/>
    </xf>
    <xf numFmtId="0" fontId="5" fillId="0" borderId="1" xfId="2" applyFont="1" applyBorder="1" applyAlignment="1">
      <alignment horizontal="left" vertical="top"/>
    </xf>
    <xf numFmtId="0" fontId="2" fillId="0" borderId="5" xfId="2" applyFont="1" applyBorder="1" applyAlignment="1">
      <alignment vertical="top"/>
    </xf>
    <xf numFmtId="164" fontId="2" fillId="0" borderId="0" xfId="1" applyNumberFormat="1" applyFont="1" applyAlignment="1">
      <alignment vertical="top"/>
    </xf>
    <xf numFmtId="2" fontId="17" fillId="0" borderId="2" xfId="2" applyNumberFormat="1" applyFont="1" applyBorder="1" applyAlignment="1">
      <alignment vertical="top"/>
    </xf>
    <xf numFmtId="0" fontId="2" fillId="0" borderId="0" xfId="1" applyFont="1"/>
    <xf numFmtId="0" fontId="1" fillId="0" borderId="0" xfId="1"/>
    <xf numFmtId="0" fontId="3" fillId="0" borderId="0" xfId="2"/>
  </cellXfs>
  <cellStyles count="6">
    <cellStyle name="Normal" xfId="0" builtinId="0"/>
    <cellStyle name="Normal 2" xfId="1" xr:uid="{D7ADD056-5EE3-4C81-86E5-BBE11F7CBF60}"/>
    <cellStyle name="Normal 3" xfId="2" xr:uid="{3A42D335-5A45-49D0-98E7-C6C4B5956F93}"/>
    <cellStyle name="Normal 3 2" xfId="4" xr:uid="{0B9B23CD-09A8-4316-91D2-5D62326D1504}"/>
    <cellStyle name="Normal 4" xfId="3" xr:uid="{7C2BDD8D-3DFE-44A7-8FFB-92758D9CCC05}"/>
    <cellStyle name="Percent 2" xfId="5" xr:uid="{93692051-4766-4917-B124-13E0ADFA0C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
  <sheetViews>
    <sheetView tabSelected="1" workbookViewId="0">
      <selection activeCell="K6" sqref="K6"/>
    </sheetView>
  </sheetViews>
  <sheetFormatPr defaultRowHeight="15" x14ac:dyDescent="0.25"/>
  <cols>
    <col min="1" max="1" width="15.42578125" style="33" customWidth="1"/>
    <col min="2" max="2" width="58.85546875" style="33" customWidth="1"/>
    <col min="3" max="3" width="8.42578125" style="33" bestFit="1" customWidth="1"/>
    <col min="4" max="4" width="14.5703125" style="33" customWidth="1"/>
    <col min="5" max="5" width="17" style="33" bestFit="1" customWidth="1"/>
    <col min="6" max="6" width="15.28515625" style="34" hidden="1" customWidth="1"/>
    <col min="7" max="7" width="12.42578125" style="33" bestFit="1" customWidth="1"/>
    <col min="8" max="8" width="18.85546875" style="33" hidden="1" customWidth="1"/>
  </cols>
  <sheetData>
    <row r="1" spans="1:8" ht="15.75" x14ac:dyDescent="0.25">
      <c r="A1" s="1">
        <v>1</v>
      </c>
      <c r="B1" s="2" t="s">
        <v>0</v>
      </c>
      <c r="C1" s="4"/>
      <c r="D1" s="3"/>
      <c r="E1" s="5"/>
      <c r="F1" s="6"/>
      <c r="G1" s="5"/>
      <c r="H1" s="7"/>
    </row>
    <row r="2" spans="1:8" ht="120" x14ac:dyDescent="0.25">
      <c r="A2" s="1">
        <v>1.01</v>
      </c>
      <c r="B2" s="8" t="s">
        <v>1</v>
      </c>
      <c r="C2" s="10"/>
      <c r="D2" s="9"/>
      <c r="E2" s="5"/>
      <c r="F2" s="6"/>
      <c r="G2" s="5"/>
      <c r="H2" s="7"/>
    </row>
    <row r="3" spans="1:8" x14ac:dyDescent="0.25">
      <c r="A3" s="1">
        <v>1.02</v>
      </c>
      <c r="B3" s="8" t="s">
        <v>2</v>
      </c>
      <c r="C3" s="12" t="s">
        <v>3</v>
      </c>
      <c r="D3" s="11">
        <v>10</v>
      </c>
      <c r="E3" s="13">
        <v>656.65</v>
      </c>
      <c r="F3" s="14"/>
      <c r="G3" s="5">
        <v>6566.5</v>
      </c>
      <c r="H3" s="15">
        <f>G3+SUM(F3:F3)</f>
        <v>6566.5</v>
      </c>
    </row>
    <row r="4" spans="1:8" x14ac:dyDescent="0.25">
      <c r="A4" s="1">
        <v>1.03</v>
      </c>
      <c r="B4" s="8" t="s">
        <v>4</v>
      </c>
      <c r="C4" s="12" t="s">
        <v>3</v>
      </c>
      <c r="D4" s="11">
        <v>5</v>
      </c>
      <c r="E4" s="13">
        <v>781</v>
      </c>
      <c r="F4" s="14"/>
      <c r="G4" s="5">
        <v>3905</v>
      </c>
      <c r="H4" s="15">
        <f>G4+SUM(F4:F4)</f>
        <v>3905</v>
      </c>
    </row>
    <row r="5" spans="1:8" x14ac:dyDescent="0.25">
      <c r="A5" s="1">
        <v>1.04</v>
      </c>
      <c r="B5" s="8" t="s">
        <v>5</v>
      </c>
      <c r="C5" s="12" t="s">
        <v>3</v>
      </c>
      <c r="D5" s="11">
        <v>5</v>
      </c>
      <c r="E5" s="13">
        <v>2042</v>
      </c>
      <c r="F5" s="14"/>
      <c r="G5" s="5">
        <v>10210</v>
      </c>
      <c r="H5" s="15">
        <f>G5+SUM(F5:F5)</f>
        <v>10210</v>
      </c>
    </row>
    <row r="6" spans="1:8" ht="105" x14ac:dyDescent="0.25">
      <c r="A6" s="1">
        <v>1.05</v>
      </c>
      <c r="B6" s="8" t="s">
        <v>6</v>
      </c>
      <c r="C6" s="12"/>
      <c r="D6" s="16"/>
      <c r="E6" s="5"/>
      <c r="F6" s="14"/>
      <c r="G6" s="5"/>
      <c r="H6" s="15"/>
    </row>
    <row r="7" spans="1:8" x14ac:dyDescent="0.25">
      <c r="A7" s="1">
        <v>1.06</v>
      </c>
      <c r="B7" s="17" t="s">
        <v>7</v>
      </c>
      <c r="C7" s="12" t="s">
        <v>3</v>
      </c>
      <c r="D7" s="18">
        <v>126.32</v>
      </c>
      <c r="E7" s="13">
        <v>70</v>
      </c>
      <c r="F7" s="14"/>
      <c r="G7" s="5">
        <v>8842.4</v>
      </c>
      <c r="H7" s="15">
        <f t="shared" ref="H7:H27" si="0">G7+SUM(F7:F7)</f>
        <v>8842.4</v>
      </c>
    </row>
    <row r="8" spans="1:8" x14ac:dyDescent="0.25">
      <c r="A8" s="1">
        <v>1.07</v>
      </c>
      <c r="B8" s="17" t="s">
        <v>8</v>
      </c>
      <c r="C8" s="12" t="s">
        <v>3</v>
      </c>
      <c r="D8" s="18">
        <v>75.790000000000006</v>
      </c>
      <c r="E8" s="13">
        <v>83</v>
      </c>
      <c r="F8" s="14"/>
      <c r="G8" s="5">
        <v>6290.57</v>
      </c>
      <c r="H8" s="15">
        <f t="shared" si="0"/>
        <v>6290.57</v>
      </c>
    </row>
    <row r="9" spans="1:8" x14ac:dyDescent="0.25">
      <c r="A9" s="1">
        <v>1.08</v>
      </c>
      <c r="B9" s="17" t="s">
        <v>9</v>
      </c>
      <c r="C9" s="12" t="s">
        <v>3</v>
      </c>
      <c r="D9" s="18">
        <v>50.53</v>
      </c>
      <c r="E9" s="13">
        <v>674</v>
      </c>
      <c r="F9" s="14"/>
      <c r="G9" s="5">
        <v>34057.22</v>
      </c>
      <c r="H9" s="15">
        <f t="shared" si="0"/>
        <v>34057.22</v>
      </c>
    </row>
    <row r="10" spans="1:8" ht="60" x14ac:dyDescent="0.25">
      <c r="A10" s="1">
        <v>1.0900000000000001</v>
      </c>
      <c r="B10" s="8" t="s">
        <v>10</v>
      </c>
      <c r="C10" s="12" t="s">
        <v>3</v>
      </c>
      <c r="D10" s="18">
        <v>9.11</v>
      </c>
      <c r="E10" s="13">
        <v>8029.54</v>
      </c>
      <c r="F10" s="14"/>
      <c r="G10" s="5">
        <v>73149.11</v>
      </c>
      <c r="H10" s="15">
        <f t="shared" si="0"/>
        <v>73149.11</v>
      </c>
    </row>
    <row r="11" spans="1:8" ht="60" x14ac:dyDescent="0.25">
      <c r="A11" s="1">
        <v>1.1000000000000001</v>
      </c>
      <c r="B11" s="8" t="s">
        <v>11</v>
      </c>
      <c r="C11" s="12" t="s">
        <v>3</v>
      </c>
      <c r="D11" s="18">
        <v>41.8</v>
      </c>
      <c r="E11" s="13">
        <v>12000</v>
      </c>
      <c r="F11" s="14"/>
      <c r="G11" s="5">
        <v>501600</v>
      </c>
      <c r="H11" s="15">
        <f t="shared" si="0"/>
        <v>501600</v>
      </c>
    </row>
    <row r="12" spans="1:8" ht="75" x14ac:dyDescent="0.25">
      <c r="A12" s="1">
        <v>1.1100000000000001</v>
      </c>
      <c r="B12" s="8" t="s">
        <v>12</v>
      </c>
      <c r="C12" s="16" t="s">
        <v>3</v>
      </c>
      <c r="D12" s="18">
        <v>99.14</v>
      </c>
      <c r="E12" s="13">
        <v>12000</v>
      </c>
      <c r="F12" s="14"/>
      <c r="G12" s="5">
        <v>1189680</v>
      </c>
      <c r="H12" s="15">
        <f t="shared" si="0"/>
        <v>1189680</v>
      </c>
    </row>
    <row r="13" spans="1:8" ht="60" x14ac:dyDescent="0.25">
      <c r="A13" s="1">
        <v>1.1200000000000001</v>
      </c>
      <c r="B13" s="8" t="s">
        <v>13</v>
      </c>
      <c r="C13" s="12" t="s">
        <v>3</v>
      </c>
      <c r="D13" s="18">
        <v>2.14</v>
      </c>
      <c r="E13" s="13">
        <v>12261.5</v>
      </c>
      <c r="F13" s="14"/>
      <c r="G13" s="5">
        <v>26239.61</v>
      </c>
      <c r="H13" s="15">
        <f t="shared" si="0"/>
        <v>26239.61</v>
      </c>
    </row>
    <row r="14" spans="1:8" ht="75" x14ac:dyDescent="0.25">
      <c r="A14" s="1">
        <v>1.1299999999999999</v>
      </c>
      <c r="B14" s="8" t="s">
        <v>14</v>
      </c>
      <c r="C14" s="12" t="s">
        <v>3</v>
      </c>
      <c r="D14" s="18">
        <v>18.72</v>
      </c>
      <c r="E14" s="13">
        <v>12000</v>
      </c>
      <c r="F14" s="14"/>
      <c r="G14" s="5">
        <v>224640</v>
      </c>
      <c r="H14" s="15">
        <f t="shared" si="0"/>
        <v>224640</v>
      </c>
    </row>
    <row r="15" spans="1:8" ht="45" x14ac:dyDescent="0.25">
      <c r="A15" s="1">
        <v>1.1399999999999999</v>
      </c>
      <c r="B15" s="8" t="s">
        <v>15</v>
      </c>
      <c r="C15" s="12" t="s">
        <v>3</v>
      </c>
      <c r="D15" s="19">
        <v>69.900000000000006</v>
      </c>
      <c r="E15" s="13">
        <v>1252.3</v>
      </c>
      <c r="F15" s="14"/>
      <c r="G15" s="5">
        <v>87535.77</v>
      </c>
      <c r="H15" s="15">
        <f t="shared" si="0"/>
        <v>87535.77</v>
      </c>
    </row>
    <row r="16" spans="1:8" ht="45" x14ac:dyDescent="0.25">
      <c r="A16" s="1">
        <v>1.1499999999999999</v>
      </c>
      <c r="B16" s="8" t="s">
        <v>16</v>
      </c>
      <c r="C16" s="12" t="s">
        <v>17</v>
      </c>
      <c r="D16" s="18">
        <v>5.29</v>
      </c>
      <c r="E16" s="13">
        <v>115000</v>
      </c>
      <c r="F16" s="14"/>
      <c r="G16" s="5">
        <v>608350</v>
      </c>
      <c r="H16" s="15">
        <f t="shared" si="0"/>
        <v>608350</v>
      </c>
    </row>
    <row r="17" spans="1:8" ht="45" x14ac:dyDescent="0.25">
      <c r="A17" s="1">
        <v>1.1599999999999999</v>
      </c>
      <c r="B17" s="8" t="s">
        <v>18</v>
      </c>
      <c r="C17" s="12" t="s">
        <v>17</v>
      </c>
      <c r="D17" s="18">
        <v>11.93</v>
      </c>
      <c r="E17" s="13">
        <v>115000</v>
      </c>
      <c r="F17" s="14"/>
      <c r="G17" s="5">
        <v>1371950</v>
      </c>
      <c r="H17" s="15">
        <f t="shared" si="0"/>
        <v>1371950</v>
      </c>
    </row>
    <row r="18" spans="1:8" ht="45" x14ac:dyDescent="0.25">
      <c r="A18" s="1">
        <v>1.17</v>
      </c>
      <c r="B18" s="8" t="s">
        <v>19</v>
      </c>
      <c r="C18" s="12" t="s">
        <v>17</v>
      </c>
      <c r="D18" s="18">
        <v>2.2000000000000002</v>
      </c>
      <c r="E18" s="13">
        <v>115000</v>
      </c>
      <c r="F18" s="14"/>
      <c r="G18" s="5">
        <v>253000</v>
      </c>
      <c r="H18" s="15">
        <f t="shared" si="0"/>
        <v>253000</v>
      </c>
    </row>
    <row r="19" spans="1:8" ht="285" x14ac:dyDescent="0.25">
      <c r="A19" s="1">
        <v>1.18</v>
      </c>
      <c r="B19" s="8" t="s">
        <v>20</v>
      </c>
      <c r="C19" s="12" t="s">
        <v>17</v>
      </c>
      <c r="D19" s="18">
        <v>53.88</v>
      </c>
      <c r="E19" s="13">
        <v>157000</v>
      </c>
      <c r="F19" s="14"/>
      <c r="G19" s="5">
        <v>8459160</v>
      </c>
      <c r="H19" s="15">
        <f t="shared" si="0"/>
        <v>8459160</v>
      </c>
    </row>
    <row r="20" spans="1:8" ht="105" x14ac:dyDescent="0.25">
      <c r="A20" s="1">
        <v>1.19</v>
      </c>
      <c r="B20" s="8" t="s">
        <v>21</v>
      </c>
      <c r="C20" s="12" t="s">
        <v>22</v>
      </c>
      <c r="D20" s="18">
        <v>4.8</v>
      </c>
      <c r="E20" s="13">
        <v>7201</v>
      </c>
      <c r="F20" s="14"/>
      <c r="G20" s="5">
        <v>34564.800000000003</v>
      </c>
      <c r="H20" s="15">
        <f t="shared" si="0"/>
        <v>34564.800000000003</v>
      </c>
    </row>
    <row r="21" spans="1:8" ht="90" x14ac:dyDescent="0.25">
      <c r="A21" s="1">
        <v>1.2</v>
      </c>
      <c r="B21" s="8" t="s">
        <v>23</v>
      </c>
      <c r="C21" s="12" t="s">
        <v>22</v>
      </c>
      <c r="D21" s="18">
        <v>63</v>
      </c>
      <c r="E21" s="13">
        <v>2175.44</v>
      </c>
      <c r="F21" s="14"/>
      <c r="G21" s="5">
        <v>137052.72</v>
      </c>
      <c r="H21" s="15">
        <f t="shared" si="0"/>
        <v>137052.72</v>
      </c>
    </row>
    <row r="22" spans="1:8" ht="30" x14ac:dyDescent="0.25">
      <c r="A22" s="1">
        <v>1.21</v>
      </c>
      <c r="B22" s="8" t="s">
        <v>24</v>
      </c>
      <c r="C22" s="12" t="s">
        <v>25</v>
      </c>
      <c r="D22" s="18">
        <v>12</v>
      </c>
      <c r="E22" s="13">
        <v>9614.56</v>
      </c>
      <c r="F22" s="14"/>
      <c r="G22" s="5">
        <v>115374.72</v>
      </c>
      <c r="H22" s="15">
        <f t="shared" si="0"/>
        <v>115374.72</v>
      </c>
    </row>
    <row r="23" spans="1:8" ht="105" x14ac:dyDescent="0.25">
      <c r="A23" s="1">
        <v>1.22</v>
      </c>
      <c r="B23" s="8" t="s">
        <v>26</v>
      </c>
      <c r="C23" s="12" t="s">
        <v>3</v>
      </c>
      <c r="D23" s="18">
        <v>3.65</v>
      </c>
      <c r="E23" s="13">
        <v>17804.189999999999</v>
      </c>
      <c r="F23" s="14"/>
      <c r="G23" s="5">
        <v>64985.29</v>
      </c>
      <c r="H23" s="15">
        <f t="shared" si="0"/>
        <v>64985.29</v>
      </c>
    </row>
    <row r="24" spans="1:8" ht="105" x14ac:dyDescent="0.25">
      <c r="A24" s="1">
        <v>1.23</v>
      </c>
      <c r="B24" s="8" t="s">
        <v>27</v>
      </c>
      <c r="C24" s="12" t="s">
        <v>3</v>
      </c>
      <c r="D24" s="18">
        <v>6.3</v>
      </c>
      <c r="E24" s="13">
        <v>9497.99</v>
      </c>
      <c r="F24" s="14"/>
      <c r="G24" s="5">
        <v>59837.34</v>
      </c>
      <c r="H24" s="15">
        <f t="shared" si="0"/>
        <v>59837.34</v>
      </c>
    </row>
    <row r="25" spans="1:8" ht="60" x14ac:dyDescent="0.25">
      <c r="A25" s="1">
        <v>1.24</v>
      </c>
      <c r="B25" s="8" t="s">
        <v>28</v>
      </c>
      <c r="C25" s="12" t="s">
        <v>29</v>
      </c>
      <c r="D25" s="18">
        <v>323</v>
      </c>
      <c r="E25" s="13">
        <v>92.48</v>
      </c>
      <c r="F25" s="14"/>
      <c r="G25" s="5">
        <v>29871.040000000001</v>
      </c>
      <c r="H25" s="15">
        <f t="shared" si="0"/>
        <v>29871.040000000001</v>
      </c>
    </row>
    <row r="26" spans="1:8" ht="210" x14ac:dyDescent="0.25">
      <c r="A26" s="1">
        <v>1.25</v>
      </c>
      <c r="B26" s="8" t="s">
        <v>30</v>
      </c>
      <c r="C26" s="12" t="s">
        <v>17</v>
      </c>
      <c r="D26" s="18">
        <v>53.88</v>
      </c>
      <c r="E26" s="13">
        <v>40000</v>
      </c>
      <c r="F26" s="14"/>
      <c r="G26" s="5">
        <v>2155200</v>
      </c>
      <c r="H26" s="15">
        <f t="shared" si="0"/>
        <v>2155200</v>
      </c>
    </row>
    <row r="27" spans="1:8" ht="75" x14ac:dyDescent="0.25">
      <c r="A27" s="1">
        <v>1.26</v>
      </c>
      <c r="B27" s="8" t="s">
        <v>31</v>
      </c>
      <c r="C27" s="12" t="s">
        <v>22</v>
      </c>
      <c r="D27" s="20">
        <v>71.8</v>
      </c>
      <c r="E27" s="13">
        <v>287.61</v>
      </c>
      <c r="F27" s="14"/>
      <c r="G27" s="5">
        <v>20650.400000000001</v>
      </c>
      <c r="H27" s="15">
        <f t="shared" si="0"/>
        <v>20650.400000000001</v>
      </c>
    </row>
    <row r="28" spans="1:8" ht="60" x14ac:dyDescent="0.25">
      <c r="A28" s="1">
        <v>1.27</v>
      </c>
      <c r="B28" s="8" t="s">
        <v>32</v>
      </c>
      <c r="C28" s="12"/>
      <c r="D28" s="16"/>
      <c r="E28" s="5"/>
      <c r="F28" s="14"/>
      <c r="G28" s="5"/>
      <c r="H28" s="15"/>
    </row>
    <row r="29" spans="1:8" x14ac:dyDescent="0.25">
      <c r="A29" s="1">
        <v>1.28</v>
      </c>
      <c r="B29" s="17" t="s">
        <v>33</v>
      </c>
      <c r="C29" s="12" t="s">
        <v>22</v>
      </c>
      <c r="D29" s="18">
        <v>20</v>
      </c>
      <c r="E29" s="13">
        <v>4177.97</v>
      </c>
      <c r="F29" s="14"/>
      <c r="G29" s="5">
        <v>83559.399999999994</v>
      </c>
      <c r="H29" s="15">
        <f>G29+SUM(F29:F29)</f>
        <v>83559.399999999994</v>
      </c>
    </row>
    <row r="30" spans="1:8" x14ac:dyDescent="0.25">
      <c r="A30" s="1">
        <v>1.29</v>
      </c>
      <c r="B30" s="17" t="s">
        <v>34</v>
      </c>
      <c r="C30" s="12" t="s">
        <v>22</v>
      </c>
      <c r="D30" s="18">
        <v>20</v>
      </c>
      <c r="E30" s="13">
        <v>4875.78</v>
      </c>
      <c r="F30" s="14"/>
      <c r="G30" s="5">
        <v>97515.6</v>
      </c>
      <c r="H30" s="15">
        <f>G30+SUM(F30:F30)</f>
        <v>97515.6</v>
      </c>
    </row>
    <row r="31" spans="1:8" ht="180" x14ac:dyDescent="0.25">
      <c r="A31" s="1">
        <v>1.3</v>
      </c>
      <c r="B31" s="8" t="s">
        <v>35</v>
      </c>
      <c r="C31" s="12"/>
      <c r="D31" s="16"/>
      <c r="E31" s="5"/>
      <c r="F31" s="14"/>
      <c r="G31" s="5"/>
      <c r="H31" s="15"/>
    </row>
    <row r="32" spans="1:8" x14ac:dyDescent="0.25">
      <c r="A32" s="1">
        <v>1.31</v>
      </c>
      <c r="B32" s="21" t="s">
        <v>36</v>
      </c>
      <c r="C32" s="16" t="s">
        <v>25</v>
      </c>
      <c r="D32" s="18">
        <v>1</v>
      </c>
      <c r="E32" s="13">
        <v>32043</v>
      </c>
      <c r="F32" s="14"/>
      <c r="G32" s="5">
        <v>32043</v>
      </c>
      <c r="H32" s="15">
        <f t="shared" ref="H32:H37" si="1">G32+SUM(F32:F32)</f>
        <v>32043</v>
      </c>
    </row>
    <row r="33" spans="1:8" x14ac:dyDescent="0.25">
      <c r="A33" s="1">
        <v>1.32</v>
      </c>
      <c r="B33" s="21" t="s">
        <v>37</v>
      </c>
      <c r="C33" s="16" t="s">
        <v>25</v>
      </c>
      <c r="D33" s="18">
        <v>1</v>
      </c>
      <c r="E33" s="13">
        <v>41098</v>
      </c>
      <c r="F33" s="14"/>
      <c r="G33" s="5">
        <v>41098</v>
      </c>
      <c r="H33" s="15">
        <f t="shared" si="1"/>
        <v>41098</v>
      </c>
    </row>
    <row r="34" spans="1:8" x14ac:dyDescent="0.25">
      <c r="A34" s="1">
        <v>1.33</v>
      </c>
      <c r="B34" s="21" t="s">
        <v>38</v>
      </c>
      <c r="C34" s="16" t="s">
        <v>25</v>
      </c>
      <c r="D34" s="18">
        <v>1</v>
      </c>
      <c r="E34" s="13">
        <v>39148</v>
      </c>
      <c r="F34" s="14"/>
      <c r="G34" s="5">
        <v>39148</v>
      </c>
      <c r="H34" s="15">
        <f t="shared" si="1"/>
        <v>39148</v>
      </c>
    </row>
    <row r="35" spans="1:8" x14ac:dyDescent="0.25">
      <c r="A35" s="1">
        <v>1.34</v>
      </c>
      <c r="B35" s="21" t="s">
        <v>39</v>
      </c>
      <c r="C35" s="16" t="s">
        <v>25</v>
      </c>
      <c r="D35" s="18">
        <v>1</v>
      </c>
      <c r="E35" s="13">
        <v>32606</v>
      </c>
      <c r="F35" s="14"/>
      <c r="G35" s="5">
        <v>32606</v>
      </c>
      <c r="H35" s="15">
        <f t="shared" si="1"/>
        <v>32606</v>
      </c>
    </row>
    <row r="36" spans="1:8" ht="135" x14ac:dyDescent="0.25">
      <c r="A36" s="1">
        <v>1.35</v>
      </c>
      <c r="B36" s="8" t="s">
        <v>40</v>
      </c>
      <c r="C36" s="12" t="s">
        <v>29</v>
      </c>
      <c r="D36" s="18">
        <v>1.8</v>
      </c>
      <c r="E36" s="13">
        <v>6223.82</v>
      </c>
      <c r="F36" s="14"/>
      <c r="G36" s="5">
        <v>11202.88</v>
      </c>
      <c r="H36" s="15">
        <f t="shared" si="1"/>
        <v>11202.88</v>
      </c>
    </row>
    <row r="37" spans="1:8" ht="105" x14ac:dyDescent="0.25">
      <c r="A37" s="1">
        <v>1.36</v>
      </c>
      <c r="B37" s="8" t="s">
        <v>41</v>
      </c>
      <c r="C37" s="12" t="s">
        <v>25</v>
      </c>
      <c r="D37" s="22">
        <v>5500</v>
      </c>
      <c r="E37" s="13">
        <v>305</v>
      </c>
      <c r="F37" s="14"/>
      <c r="G37" s="5">
        <v>1677500</v>
      </c>
      <c r="H37" s="15">
        <f t="shared" si="1"/>
        <v>1677500</v>
      </c>
    </row>
    <row r="38" spans="1:8" ht="15.75" x14ac:dyDescent="0.25">
      <c r="A38" s="1">
        <v>1.37</v>
      </c>
      <c r="B38" s="23" t="s">
        <v>42</v>
      </c>
      <c r="C38" s="24"/>
      <c r="D38" s="24"/>
      <c r="E38" s="5"/>
      <c r="F38" s="14"/>
      <c r="G38" s="5"/>
      <c r="H38" s="15"/>
    </row>
    <row r="39" spans="1:8" ht="135" x14ac:dyDescent="0.25">
      <c r="A39" s="1">
        <v>1.38</v>
      </c>
      <c r="B39" s="8" t="s">
        <v>43</v>
      </c>
      <c r="C39" s="24" t="s">
        <v>44</v>
      </c>
      <c r="D39" s="24">
        <v>0.18</v>
      </c>
      <c r="E39" s="13">
        <v>24733</v>
      </c>
      <c r="F39" s="14"/>
      <c r="G39" s="5">
        <v>4451.9399999999996</v>
      </c>
      <c r="H39" s="15">
        <f t="shared" ref="H39:H44" si="2">G39+SUM(F39:F39)</f>
        <v>4451.9399999999996</v>
      </c>
    </row>
    <row r="40" spans="1:8" ht="105" x14ac:dyDescent="0.25">
      <c r="A40" s="1">
        <v>1.39</v>
      </c>
      <c r="B40" s="8" t="s">
        <v>45</v>
      </c>
      <c r="C40" s="24" t="s">
        <v>3</v>
      </c>
      <c r="D40" s="25">
        <v>443.8</v>
      </c>
      <c r="E40" s="13">
        <v>438</v>
      </c>
      <c r="F40" s="14"/>
      <c r="G40" s="5">
        <v>194384.4</v>
      </c>
      <c r="H40" s="15">
        <f t="shared" si="2"/>
        <v>194384.4</v>
      </c>
    </row>
    <row r="41" spans="1:8" ht="75" x14ac:dyDescent="0.25">
      <c r="A41" s="1">
        <v>1.4</v>
      </c>
      <c r="B41" s="8" t="s">
        <v>46</v>
      </c>
      <c r="C41" s="24" t="s">
        <v>3</v>
      </c>
      <c r="D41" s="25">
        <v>190.2</v>
      </c>
      <c r="E41" s="13">
        <v>304</v>
      </c>
      <c r="F41" s="14"/>
      <c r="G41" s="5">
        <v>57820.800000000003</v>
      </c>
      <c r="H41" s="15">
        <f t="shared" si="2"/>
        <v>57820.800000000003</v>
      </c>
    </row>
    <row r="42" spans="1:8" ht="104.25" x14ac:dyDescent="0.25">
      <c r="A42" s="1">
        <v>1.41</v>
      </c>
      <c r="B42" s="8" t="s">
        <v>47</v>
      </c>
      <c r="C42" s="24" t="s">
        <v>3</v>
      </c>
      <c r="D42" s="25">
        <v>266</v>
      </c>
      <c r="E42" s="13">
        <v>70.47</v>
      </c>
      <c r="F42" s="14"/>
      <c r="G42" s="5">
        <v>18745.02</v>
      </c>
      <c r="H42" s="15">
        <f t="shared" si="2"/>
        <v>18745.02</v>
      </c>
    </row>
    <row r="43" spans="1:8" ht="90" x14ac:dyDescent="0.25">
      <c r="A43" s="1">
        <v>1.42</v>
      </c>
      <c r="B43" s="8" t="s">
        <v>48</v>
      </c>
      <c r="C43" s="24" t="s">
        <v>3</v>
      </c>
      <c r="D43" s="25">
        <v>216</v>
      </c>
      <c r="E43" s="13">
        <v>413.55</v>
      </c>
      <c r="F43" s="14"/>
      <c r="G43" s="5">
        <v>89326.8</v>
      </c>
      <c r="H43" s="15">
        <f t="shared" si="2"/>
        <v>89326.8</v>
      </c>
    </row>
    <row r="44" spans="1:8" ht="165" x14ac:dyDescent="0.25">
      <c r="A44" s="1">
        <v>1.43</v>
      </c>
      <c r="B44" s="8" t="s">
        <v>49</v>
      </c>
      <c r="C44" s="24" t="s">
        <v>29</v>
      </c>
      <c r="D44" s="25">
        <v>540</v>
      </c>
      <c r="E44" s="13">
        <v>900</v>
      </c>
      <c r="F44" s="14"/>
      <c r="G44" s="5">
        <v>486000</v>
      </c>
      <c r="H44" s="15">
        <f t="shared" si="2"/>
        <v>486000</v>
      </c>
    </row>
    <row r="45" spans="1:8" x14ac:dyDescent="0.25">
      <c r="A45" s="1">
        <v>1.44</v>
      </c>
      <c r="B45" s="26" t="s">
        <v>50</v>
      </c>
      <c r="C45" s="24"/>
      <c r="D45" s="25"/>
      <c r="E45" s="5"/>
      <c r="F45" s="14"/>
      <c r="G45" s="5"/>
      <c r="H45" s="15"/>
    </row>
    <row r="46" spans="1:8" ht="60" x14ac:dyDescent="0.25">
      <c r="A46" s="1">
        <v>1.45</v>
      </c>
      <c r="B46" s="8" t="s">
        <v>51</v>
      </c>
      <c r="C46" s="24" t="s">
        <v>3</v>
      </c>
      <c r="D46" s="25">
        <v>19.350000000000001</v>
      </c>
      <c r="E46" s="13">
        <v>421</v>
      </c>
      <c r="F46" s="14"/>
      <c r="G46" s="5">
        <v>8146.35</v>
      </c>
      <c r="H46" s="15">
        <f>G46+SUM(F46:F46)</f>
        <v>8146.35</v>
      </c>
    </row>
    <row r="47" spans="1:8" ht="60" x14ac:dyDescent="0.25">
      <c r="A47" s="1">
        <v>1.46</v>
      </c>
      <c r="B47" s="8" t="s">
        <v>52</v>
      </c>
      <c r="C47" s="24" t="s">
        <v>3</v>
      </c>
      <c r="D47" s="25">
        <v>58.36</v>
      </c>
      <c r="E47" s="13">
        <v>6737.65</v>
      </c>
      <c r="F47" s="14"/>
      <c r="G47" s="5">
        <v>393209.25</v>
      </c>
      <c r="H47" s="15">
        <f>G47+SUM(F47:F47)</f>
        <v>393209.25</v>
      </c>
    </row>
    <row r="48" spans="1:8" x14ac:dyDescent="0.25">
      <c r="A48" s="1">
        <v>1.47</v>
      </c>
      <c r="B48" s="26" t="s">
        <v>53</v>
      </c>
      <c r="C48" s="24"/>
      <c r="D48" s="25"/>
      <c r="E48" s="5"/>
      <c r="F48" s="14"/>
      <c r="G48" s="5"/>
      <c r="H48" s="15"/>
    </row>
    <row r="49" spans="1:8" ht="60" x14ac:dyDescent="0.25">
      <c r="A49" s="1">
        <v>1.48</v>
      </c>
      <c r="B49" s="8" t="s">
        <v>54</v>
      </c>
      <c r="C49" s="24" t="s">
        <v>3</v>
      </c>
      <c r="D49" s="25">
        <v>203.06</v>
      </c>
      <c r="E49" s="13">
        <v>421.35</v>
      </c>
      <c r="F49" s="14"/>
      <c r="G49" s="5">
        <v>85559.33</v>
      </c>
      <c r="H49" s="15">
        <f t="shared" ref="H49:H55" si="3">G49+SUM(F49:F49)</f>
        <v>85559.33</v>
      </c>
    </row>
    <row r="50" spans="1:8" ht="90" x14ac:dyDescent="0.25">
      <c r="A50" s="1">
        <v>1.49</v>
      </c>
      <c r="B50" s="8" t="s">
        <v>55</v>
      </c>
      <c r="C50" s="24" t="s">
        <v>3</v>
      </c>
      <c r="D50" s="25">
        <v>505.13</v>
      </c>
      <c r="E50" s="13">
        <v>4500</v>
      </c>
      <c r="F50" s="14"/>
      <c r="G50" s="5">
        <v>2273085</v>
      </c>
      <c r="H50" s="15">
        <f t="shared" si="3"/>
        <v>2273085</v>
      </c>
    </row>
    <row r="51" spans="1:8" ht="60" x14ac:dyDescent="0.25">
      <c r="A51" s="1">
        <v>1.5</v>
      </c>
      <c r="B51" s="8" t="s">
        <v>56</v>
      </c>
      <c r="C51" s="24" t="s">
        <v>3</v>
      </c>
      <c r="D51" s="25">
        <v>11.79</v>
      </c>
      <c r="E51" s="13">
        <v>7400</v>
      </c>
      <c r="F51" s="14"/>
      <c r="G51" s="5">
        <v>87246</v>
      </c>
      <c r="H51" s="15">
        <f t="shared" si="3"/>
        <v>87246</v>
      </c>
    </row>
    <row r="52" spans="1:8" ht="75" x14ac:dyDescent="0.25">
      <c r="A52" s="1">
        <v>1.51</v>
      </c>
      <c r="B52" s="8" t="s">
        <v>57</v>
      </c>
      <c r="C52" s="24" t="s">
        <v>22</v>
      </c>
      <c r="D52" s="25">
        <v>200</v>
      </c>
      <c r="E52" s="13">
        <v>450</v>
      </c>
      <c r="F52" s="14"/>
      <c r="G52" s="5">
        <v>90000</v>
      </c>
      <c r="H52" s="15">
        <f t="shared" si="3"/>
        <v>90000</v>
      </c>
    </row>
    <row r="53" spans="1:8" ht="75" x14ac:dyDescent="0.25">
      <c r="A53" s="1">
        <v>1.52</v>
      </c>
      <c r="B53" s="8" t="s">
        <v>58</v>
      </c>
      <c r="C53" s="24" t="s">
        <v>22</v>
      </c>
      <c r="D53" s="25">
        <v>250</v>
      </c>
      <c r="E53" s="13">
        <v>270</v>
      </c>
      <c r="F53" s="14"/>
      <c r="G53" s="5">
        <v>67500</v>
      </c>
      <c r="H53" s="15">
        <f t="shared" si="3"/>
        <v>67500</v>
      </c>
    </row>
    <row r="54" spans="1:8" ht="45" x14ac:dyDescent="0.25">
      <c r="A54" s="1">
        <v>1.53</v>
      </c>
      <c r="B54" s="8" t="s">
        <v>59</v>
      </c>
      <c r="C54" s="24" t="s">
        <v>3</v>
      </c>
      <c r="D54" s="25">
        <v>90</v>
      </c>
      <c r="E54" s="13">
        <v>1058.55</v>
      </c>
      <c r="F54" s="14"/>
      <c r="G54" s="5">
        <v>95269.5</v>
      </c>
      <c r="H54" s="15">
        <f t="shared" si="3"/>
        <v>95269.5</v>
      </c>
    </row>
    <row r="55" spans="1:8" ht="270" x14ac:dyDescent="0.25">
      <c r="A55" s="1">
        <v>1.54</v>
      </c>
      <c r="B55" s="8" t="s">
        <v>60</v>
      </c>
      <c r="C55" s="24" t="s">
        <v>25</v>
      </c>
      <c r="D55" s="25">
        <v>2</v>
      </c>
      <c r="E55" s="13">
        <v>16188.57</v>
      </c>
      <c r="F55" s="14"/>
      <c r="G55" s="5">
        <v>32377.14</v>
      </c>
      <c r="H55" s="15">
        <f t="shared" si="3"/>
        <v>32377.14</v>
      </c>
    </row>
    <row r="56" spans="1:8" x14ac:dyDescent="0.25">
      <c r="A56" s="1">
        <v>1.55</v>
      </c>
      <c r="B56" s="26" t="s">
        <v>61</v>
      </c>
      <c r="C56" s="24"/>
      <c r="D56" s="24"/>
      <c r="E56" s="5"/>
      <c r="F56" s="14"/>
      <c r="G56" s="5"/>
      <c r="H56" s="15"/>
    </row>
    <row r="57" spans="1:8" ht="105" x14ac:dyDescent="0.25">
      <c r="A57" s="1">
        <v>1.56</v>
      </c>
      <c r="B57" s="8" t="s">
        <v>62</v>
      </c>
      <c r="C57" s="24" t="s">
        <v>25</v>
      </c>
      <c r="D57" s="25">
        <v>60</v>
      </c>
      <c r="E57" s="13">
        <v>8000</v>
      </c>
      <c r="F57" s="14"/>
      <c r="G57" s="5">
        <v>480000</v>
      </c>
      <c r="H57" s="15">
        <f>G57+SUM(F57:F57)</f>
        <v>480000</v>
      </c>
    </row>
    <row r="58" spans="1:8" ht="105" x14ac:dyDescent="0.25">
      <c r="A58" s="1">
        <v>1.57</v>
      </c>
      <c r="B58" s="8" t="s">
        <v>63</v>
      </c>
      <c r="C58" s="24" t="s">
        <v>64</v>
      </c>
      <c r="D58" s="25">
        <v>180</v>
      </c>
      <c r="E58" s="13">
        <v>60.6</v>
      </c>
      <c r="F58" s="14"/>
      <c r="G58" s="5">
        <v>10908</v>
      </c>
      <c r="H58" s="15">
        <f>G58+SUM(F58:F58)</f>
        <v>10908</v>
      </c>
    </row>
    <row r="59" spans="1:8" ht="45" x14ac:dyDescent="0.25">
      <c r="A59" s="1">
        <v>1.58</v>
      </c>
      <c r="B59" s="8" t="s">
        <v>59</v>
      </c>
      <c r="C59" s="24" t="s">
        <v>3</v>
      </c>
      <c r="D59" s="25">
        <v>168</v>
      </c>
      <c r="E59" s="13">
        <v>1058.55</v>
      </c>
      <c r="F59" s="14"/>
      <c r="G59" s="5">
        <v>177836.4</v>
      </c>
      <c r="H59" s="15">
        <f>G59+SUM(F59:F59)</f>
        <v>177836.4</v>
      </c>
    </row>
    <row r="60" spans="1:8" x14ac:dyDescent="0.25">
      <c r="A60" s="1">
        <v>1.59</v>
      </c>
      <c r="B60" s="26" t="s">
        <v>65</v>
      </c>
      <c r="C60" s="24"/>
      <c r="D60" s="24"/>
      <c r="E60" s="5"/>
      <c r="F60" s="14"/>
      <c r="G60" s="5"/>
      <c r="H60" s="15"/>
    </row>
    <row r="61" spans="1:8" x14ac:dyDescent="0.25">
      <c r="A61" s="1">
        <v>1.6</v>
      </c>
      <c r="B61" s="26" t="s">
        <v>66</v>
      </c>
      <c r="C61" s="24"/>
      <c r="D61" s="24"/>
      <c r="E61" s="5"/>
      <c r="F61" s="14"/>
      <c r="G61" s="5"/>
      <c r="H61" s="15"/>
    </row>
    <row r="62" spans="1:8" x14ac:dyDescent="0.25">
      <c r="A62" s="1">
        <v>1.61</v>
      </c>
      <c r="B62" s="8" t="s">
        <v>67</v>
      </c>
      <c r="C62" s="24" t="s">
        <v>25</v>
      </c>
      <c r="D62" s="25">
        <v>2</v>
      </c>
      <c r="E62" s="13">
        <v>11421.56</v>
      </c>
      <c r="F62" s="14"/>
      <c r="G62" s="5">
        <v>22843.119999999999</v>
      </c>
      <c r="H62" s="15">
        <f>G62+SUM(F62:F62)</f>
        <v>22843.119999999999</v>
      </c>
    </row>
    <row r="63" spans="1:8" x14ac:dyDescent="0.25">
      <c r="A63" s="1">
        <v>1.62</v>
      </c>
      <c r="B63" s="8" t="s">
        <v>68</v>
      </c>
      <c r="C63" s="24" t="s">
        <v>25</v>
      </c>
      <c r="D63" s="25">
        <v>2</v>
      </c>
      <c r="E63" s="13">
        <v>7310.7</v>
      </c>
      <c r="F63" s="14"/>
      <c r="G63" s="5">
        <v>14621.4</v>
      </c>
      <c r="H63" s="15">
        <f>G63+SUM(F63:F63)</f>
        <v>14621.4</v>
      </c>
    </row>
    <row r="64" spans="1:8" x14ac:dyDescent="0.25">
      <c r="A64" s="1">
        <v>1.63</v>
      </c>
      <c r="B64" s="8" t="s">
        <v>69</v>
      </c>
      <c r="C64" s="24" t="s">
        <v>25</v>
      </c>
      <c r="D64" s="25">
        <v>2</v>
      </c>
      <c r="E64" s="13">
        <v>7310.7</v>
      </c>
      <c r="F64" s="14"/>
      <c r="G64" s="5">
        <v>14621.4</v>
      </c>
      <c r="H64" s="15">
        <f>G64+SUM(F64:F64)</f>
        <v>14621.4</v>
      </c>
    </row>
    <row r="65" spans="1:8" x14ac:dyDescent="0.25">
      <c r="A65" s="1">
        <v>1.64</v>
      </c>
      <c r="B65" s="26" t="s">
        <v>70</v>
      </c>
      <c r="C65" s="24"/>
      <c r="D65" s="24"/>
      <c r="E65" s="5"/>
      <c r="F65" s="14"/>
      <c r="G65" s="5"/>
      <c r="H65" s="15"/>
    </row>
    <row r="66" spans="1:8" x14ac:dyDescent="0.25">
      <c r="A66" s="1">
        <v>1.65</v>
      </c>
      <c r="B66" s="8" t="s">
        <v>67</v>
      </c>
      <c r="C66" s="24" t="s">
        <v>25</v>
      </c>
      <c r="D66" s="25">
        <v>4</v>
      </c>
      <c r="E66" s="13">
        <v>11421.56</v>
      </c>
      <c r="F66" s="14"/>
      <c r="G66" s="5">
        <v>45686.239999999998</v>
      </c>
      <c r="H66" s="15">
        <f t="shared" ref="H66:H71" si="4">G66+SUM(F66:F66)</f>
        <v>45686.239999999998</v>
      </c>
    </row>
    <row r="67" spans="1:8" x14ac:dyDescent="0.25">
      <c r="A67" s="1">
        <v>1.66</v>
      </c>
      <c r="B67" s="8" t="s">
        <v>68</v>
      </c>
      <c r="C67" s="24" t="s">
        <v>25</v>
      </c>
      <c r="D67" s="25">
        <v>4</v>
      </c>
      <c r="E67" s="13">
        <v>7310.7</v>
      </c>
      <c r="F67" s="14"/>
      <c r="G67" s="5">
        <v>29242.799999999999</v>
      </c>
      <c r="H67" s="15">
        <f t="shared" si="4"/>
        <v>29242.799999999999</v>
      </c>
    </row>
    <row r="68" spans="1:8" x14ac:dyDescent="0.25">
      <c r="A68" s="1">
        <v>1.67</v>
      </c>
      <c r="B68" s="8" t="s">
        <v>71</v>
      </c>
      <c r="C68" s="24" t="s">
        <v>25</v>
      </c>
      <c r="D68" s="25">
        <v>2</v>
      </c>
      <c r="E68" s="13">
        <v>5482.78</v>
      </c>
      <c r="F68" s="14"/>
      <c r="G68" s="5">
        <v>10965.56</v>
      </c>
      <c r="H68" s="15">
        <f t="shared" si="4"/>
        <v>10965.56</v>
      </c>
    </row>
    <row r="69" spans="1:8" x14ac:dyDescent="0.25">
      <c r="A69" s="1">
        <v>1.68</v>
      </c>
      <c r="B69" s="8" t="s">
        <v>72</v>
      </c>
      <c r="C69" s="24" t="s">
        <v>25</v>
      </c>
      <c r="D69" s="25">
        <v>2</v>
      </c>
      <c r="E69" s="13">
        <v>5482.78</v>
      </c>
      <c r="F69" s="14"/>
      <c r="G69" s="5">
        <v>10965.56</v>
      </c>
      <c r="H69" s="15">
        <f t="shared" si="4"/>
        <v>10965.56</v>
      </c>
    </row>
    <row r="70" spans="1:8" x14ac:dyDescent="0.25">
      <c r="A70" s="1">
        <v>1.69</v>
      </c>
      <c r="B70" s="8" t="s">
        <v>73</v>
      </c>
      <c r="C70" s="24" t="s">
        <v>25</v>
      </c>
      <c r="D70" s="25">
        <v>3</v>
      </c>
      <c r="E70" s="13">
        <v>18277.259999999998</v>
      </c>
      <c r="F70" s="14"/>
      <c r="G70" s="5">
        <v>54831.78</v>
      </c>
      <c r="H70" s="15">
        <f t="shared" si="4"/>
        <v>54831.78</v>
      </c>
    </row>
    <row r="71" spans="1:8" ht="45" x14ac:dyDescent="0.25">
      <c r="A71" s="1">
        <v>1.7</v>
      </c>
      <c r="B71" s="8" t="s">
        <v>74</v>
      </c>
      <c r="C71" s="24" t="s">
        <v>75</v>
      </c>
      <c r="D71" s="25">
        <v>280</v>
      </c>
      <c r="E71" s="13">
        <v>456.98</v>
      </c>
      <c r="F71" s="14"/>
      <c r="G71" s="5">
        <v>127954.4</v>
      </c>
      <c r="H71" s="15">
        <f t="shared" si="4"/>
        <v>127954.4</v>
      </c>
    </row>
    <row r="72" spans="1:8" ht="18" x14ac:dyDescent="0.25">
      <c r="A72" s="27" t="s">
        <v>76</v>
      </c>
      <c r="B72" s="28"/>
      <c r="C72" s="29"/>
      <c r="D72" s="29"/>
      <c r="E72" s="30"/>
      <c r="F72" s="30"/>
      <c r="G72" s="5">
        <v>22480983.559999999</v>
      </c>
      <c r="H72" s="31">
        <f>SUM(H1:H71)</f>
        <v>22480983.559999995</v>
      </c>
    </row>
    <row r="73" spans="1:8" x14ac:dyDescent="0.25">
      <c r="A73" s="32"/>
      <c r="B73" s="32"/>
      <c r="F73" s="32"/>
      <c r="G73" s="32"/>
      <c r="H73" s="32"/>
    </row>
  </sheetData>
  <dataValidations count="8">
    <dataValidation type="decimal" allowBlank="1" showInputMessage="1" showErrorMessage="1" errorTitle="Invaid Entry" error="Only Numeric Values are allowed. " promptTitle="Rate Entry" prompt="Please enter Basic Rate in Rupees for this item. " sqref="E3:E71 E65537:E65605 E131073:E131141 E196609:E196677 E262145:E262213 E327681:E327749 E393217:E393285 E458753:E458821 E524289:E524357 E589825:E589893 E655361:E655429 E720897:E720965 E786433:E786501 E851969:E852037 E917505:E917573 E983041:E983109" xr:uid="{46FD917E-0384-4499-9004-C32EF9EF4130}">
      <formula1>0</formula1>
      <formula2>999999999999999</formula2>
    </dataValidation>
    <dataValidation type="decimal" allowBlank="1" showInputMessage="1" showErrorMessage="1" errorTitle="Invaid Entry" error="Only Numeric Values are allowed. " promptTitle="Rate Entry" prompt="Please enter the Other Taxes2 in Rupees for this item. " sqref="F1:F71 F65535:F65605 F131071:F131141 F196607:F196677 F262143:F262213 F327679:F327749 F393215:F393285 F458751:F458821 F524287:F524357 F589823:F589893 F655359:F655429 F720895:F720965 F786431:F786501 F851967:F852037 F917503:F917573 F983039:F983109" xr:uid="{9D3DC28D-B2B7-41F3-A36B-F25B0F133674}">
      <formula1>0</formula1>
      <formula2>999999999999999</formula2>
    </dataValidation>
    <dataValidation type="decimal" allowBlank="1" showInputMessage="1" showErrorMessage="1" errorTitle="Invalid Entry" error="Only Numeric Values are allowed. " sqref="A1:A71 A65535:A65605 A131071:A131141 A196607:A196677 A262143:A262213 A327679:A327749 A393215:A393285 A458751:A458821 A524287:A524357 A589823:A589893 A655359:A655429 A720895:A720965 A786431:A786501 A851967:A852037 A917503:A917573 A983039:A983109" xr:uid="{19B3907D-ED51-4B96-84C9-366A54FDAD4F}">
      <formula1>0</formula1>
      <formula2>999999999999999</formula2>
    </dataValidation>
    <dataValidation type="list" allowBlank="1" showInputMessage="1" showErrorMessage="1" sqref="D65524 D131060 D196596 D262132 D327668 D393204 D458740 D524276 D589812 D655348 D720884 D786420 D851956 D917492 D983028" xr:uid="{AE2A1864-083E-457E-AF68-78AEF4C34683}">
      <formula1>"INR Only, INR and Other Currency"</formula1>
    </dataValidation>
    <dataValidation type="list" allowBlank="1" showInputMessage="1" showErrorMessage="1" sqref="B65524:C65524 B131060:C131060 B196596:C196596 B262132:C262132 B327668:C327668 B393204:C393204 B458740:C458740 B524276:C524276 B589812:C589812 B655348:C655348 B720884:C720884 B786420:C786420 B851956:C851956 B917492:C917492 B983028:C983028" xr:uid="{2E1B0241-2C0D-472E-BB66-7C123FB479F4}">
      <formula1>"Item Rate, Percentage, Item Wise"</formula1>
    </dataValidation>
    <dataValidation allowBlank="1" showInputMessage="1" showErrorMessage="1" promptTitle="Item Description" prompt="Please enter Item Description in text" sqref="B56:C60 B65590:C65594 B131126:C131130 B196662:C196666 B262198:C262202 B327734:C327738 B393270:C393274 B458806:C458810 B524342:C524346 B589878:C589882 B655414:C655418 B720950:C720954 B786486:C786490 B852022:C852026 B917558:C917562 B983094:C983098 B49:C54 B65583:C65588 B131119:C131124 B196655:C196660 B262191:C262196 B327727:C327732 B393263:C393268 B458799:C458804 B524335:C524340 B589871:C589876 B655407:C655412 B720943:C720948 B786479:C786484 B852015:C852020 B917551:C917556 B983087:C983092 B66:C70 B65600:C65604 B131136:C131140 B196672:C196676 B262208:C262212 B327744:C327748 B393280:C393284 B458816:C458820 B524352:C524356 B589888:C589892 B655424:C655428 B720960:C720964 B786496:C786500 B852032:C852036 B917568:C917572 B983104:C983108" xr:uid="{1DBC806E-929E-438D-8123-23EA2B36BEF6}"/>
    <dataValidation type="list" showInputMessage="1" showErrorMessage="1" errorTitle="Please enter valid values only" error="Please select the Option C1 or Option D1" promptTitle="Option C1 or D1" prompt="Please select the Option C1 or Option D1" sqref="D65607 D131143 D196679 D262215 D327751 D393287 D458823 D524359 D589895 D655431 D720967 D786503 D852039 D917575 D983111" xr:uid="{9AD1376E-59EB-4E67-B171-923B2F24CD27}">
      <formula1>"Select, Option C1, Option D1"</formula1>
    </dataValidation>
    <dataValidation type="list" showInputMessage="1" showErrorMessage="1" errorTitle="Please enter valid values only" error="Please select either LESS ( - ) or  EXCESS  ( + )" promptTitle="Less or Excess" prompt="Please select either LESS  ( - )  or  EXCESS  ( + )" sqref="C983111 C917575 C852039 C786503 C720967 C655431 C589895 C524359 C458823 C393287 C327751 C262215 C196679 C131143 C65607" xr:uid="{B894F784-9110-435E-B5E0-20D2ACFFDA4A}">
      <formula1>IF(ISBLANK(#REF!),#REF!,#REF!)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2025-03-25T06:15:45Z</dcterms:modified>
</cp:coreProperties>
</file>