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4.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628"/>
  <workbookPr hidePivotFieldList="1"/>
  <mc:AlternateContent xmlns:mc="http://schemas.openxmlformats.org/markup-compatibility/2006">
    <mc:Choice Requires="x15">
      <x15ac:absPath xmlns:x15ac="http://schemas.microsoft.com/office/spreadsheetml/2010/11/ac" url="C:\Users\ADMIN\Downloads\"/>
    </mc:Choice>
  </mc:AlternateContent>
  <xr:revisionPtr revIDLastSave="0" documentId="13_ncr:1_{19C626D7-525B-4B59-B98E-90B88828AD6E}" xr6:coauthVersionLast="47" xr6:coauthVersionMax="47" xr10:uidLastSave="{00000000-0000-0000-0000-000000000000}"/>
  <bookViews>
    <workbookView xWindow="-120" yWindow="-120" windowWidth="20730" windowHeight="11040" activeTab="7" xr2:uid="{00000000-000D-0000-FFFF-FFFF00000000}"/>
  </bookViews>
  <sheets>
    <sheet name="Expense" sheetId="1" r:id="rId1"/>
    <sheet name="Tasks" sheetId="2" r:id="rId2"/>
    <sheet name="Category" sheetId="6" r:id="rId3"/>
    <sheet name="Q1" sheetId="9" r:id="rId4"/>
    <sheet name="Q3" sheetId="11" r:id="rId5"/>
    <sheet name="Q2" sheetId="10" r:id="rId6"/>
    <sheet name="Q4" sheetId="7" r:id="rId7"/>
    <sheet name="Q5" sheetId="5" r:id="rId8"/>
    <sheet name="Q8" sheetId="12" r:id="rId9"/>
  </sheets>
  <definedNames>
    <definedName name="_xlnm._FilterDatabase" localSheetId="0" hidden="1">Expense!$A$1:$C$51</definedName>
  </definedNames>
  <calcPr calcId="191029"/>
  <pivotCaches>
    <pivotCache cacheId="0" r:id="rId10"/>
    <pivotCache cacheId="1" r:id="rId11"/>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4" i="9" l="1"/>
  <c r="E3" i="9"/>
  <c r="E2" i="9"/>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2" i="1"/>
  <c r="C52" i="1"/>
</calcChain>
</file>

<file path=xl/sharedStrings.xml><?xml version="1.0" encoding="utf-8"?>
<sst xmlns="http://schemas.openxmlformats.org/spreadsheetml/2006/main" count="225" uniqueCount="45">
  <si>
    <t>Date</t>
  </si>
  <si>
    <t>Expense</t>
  </si>
  <si>
    <t>Medicine</t>
  </si>
  <si>
    <t>Online shopping</t>
  </si>
  <si>
    <t>Other essential items</t>
  </si>
  <si>
    <t>Vegetables &amp; Fruit</t>
  </si>
  <si>
    <t>Fish &amp; Chicken</t>
  </si>
  <si>
    <t>Ordering food</t>
  </si>
  <si>
    <t>Movie with friends</t>
  </si>
  <si>
    <t>Cab to office</t>
  </si>
  <si>
    <t>Gifts</t>
  </si>
  <si>
    <t>Mobile Bill Payment</t>
  </si>
  <si>
    <t>Trip</t>
  </si>
  <si>
    <t>Online Shopping</t>
  </si>
  <si>
    <t>Items</t>
  </si>
  <si>
    <t>How many times has Priya done transactions on online shopping, ordering food and gifts?</t>
  </si>
  <si>
    <t>Calculate the total expenses against each distinct item.</t>
  </si>
  <si>
    <t>Arrange the item-wise total expense in descending order.</t>
  </si>
  <si>
    <t>Present the item-wise total expense through a chart that shows the expense of each item as a percentage of the total expense. Don’t take trip expenses into consideration.</t>
  </si>
  <si>
    <t>Present the expense pattern visually over 3 months.</t>
  </si>
  <si>
    <t>Add a new column to the data table, name it as “Category” and apply data validation with drop-down fields as “Essentials” and “Non-essentials”. Fill in the column.</t>
  </si>
  <si>
    <t>Add another new column and name it as “Cost Type”. For each item, if the expense is more than 2000, tag it as “Over budget”, else, tag it as “Within budget”.</t>
  </si>
  <si>
    <t>Mention the ways how Priya can reduce her expenses. Justify each point.</t>
  </si>
  <si>
    <t>Task to Perform</t>
  </si>
  <si>
    <t>Row Labels</t>
  </si>
  <si>
    <t>Grand Total</t>
  </si>
  <si>
    <t>Sum of Expense</t>
  </si>
  <si>
    <t>Oct</t>
  </si>
  <si>
    <t>Nov</t>
  </si>
  <si>
    <t>Dec</t>
  </si>
  <si>
    <t>Category</t>
  </si>
  <si>
    <t>Essential</t>
  </si>
  <si>
    <t>Non-Essential</t>
  </si>
  <si>
    <t>CostType</t>
  </si>
  <si>
    <t>Online Shooping</t>
  </si>
  <si>
    <t>Oerding Food</t>
  </si>
  <si>
    <t>Gift</t>
  </si>
  <si>
    <t>Q8 - Mention the ways how Priya can reduce her expenses. Justify each point.</t>
  </si>
  <si>
    <t>Medicine :- 1) Go for generic medicine they are chaper and equaly effective as branded one
                        2) Try to cover medical expense through health insurance as much as possible.</t>
  </si>
  <si>
    <t>Online shooping: 1) try to shopping while Sales, Discounted goods or using cupon 
                      2) Unsubscribe all marketing emails it will reduce impulse buying and buy based on necessity of the item</t>
  </si>
  <si>
    <t>odering Food : Try to cook at home it will cost efficient and you will be aware
 that you are intaking a healty meal</t>
  </si>
  <si>
    <t>cab for office: instead using cab go through public transport it cost you less
 than cab.</t>
  </si>
  <si>
    <t>vegetable and fruits: Try to buy seasonal fruits and vegetables it will be 
cheaper and buy in bulk so you can get discount too.</t>
  </si>
  <si>
    <t>Movie with Friends :  Go as less as possible and try to get student discount 
or any other offers on the show</t>
  </si>
  <si>
    <t xml:space="preserve">Gifts : Go for DIY make persoonalised gift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</si>
</sst>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12"/>
      <color theme="1"/>
      <name val="Calibri"/>
      <family val="2"/>
      <scheme val="minor"/>
    </font>
    <font>
      <b/>
      <sz val="11"/>
      <color rgb="FF003F81"/>
      <name val="Verdana"/>
      <family val="2"/>
    </font>
    <font>
      <sz val="11"/>
      <color rgb="FF000000"/>
      <name val="Verdana"/>
      <family val="2"/>
    </font>
    <font>
      <sz val="24"/>
      <color theme="1"/>
      <name val="Calibri"/>
      <family val="2"/>
      <scheme val="minor"/>
    </font>
    <font>
      <b/>
      <sz val="11"/>
      <color theme="1"/>
      <name val="Calibri"/>
      <family val="2"/>
      <scheme val="minor"/>
    </font>
    <font>
      <b/>
      <sz val="11"/>
      <color theme="1"/>
      <name val="Verdana"/>
      <family val="2"/>
    </font>
  </fonts>
  <fills count="6">
    <fill>
      <patternFill patternType="none"/>
    </fill>
    <fill>
      <patternFill patternType="gray125"/>
    </fill>
    <fill>
      <patternFill patternType="solid">
        <fgColor rgb="FFFFFFFF"/>
        <bgColor indexed="64"/>
      </patternFill>
    </fill>
    <fill>
      <patternFill patternType="solid">
        <fgColor rgb="FFF7F6F6"/>
        <bgColor indexed="64"/>
      </patternFill>
    </fill>
    <fill>
      <patternFill patternType="solid">
        <fgColor theme="0"/>
        <bgColor indexed="64"/>
      </patternFill>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9">
    <xf numFmtId="0" fontId="0" fillId="0" borderId="0" xfId="0"/>
    <xf numFmtId="0" fontId="1" fillId="0" borderId="0" xfId="0" applyFont="1" applyAlignment="1">
      <alignment vertical="center"/>
    </xf>
    <xf numFmtId="0" fontId="4" fillId="0" borderId="0" xfId="0" applyFont="1" applyAlignment="1">
      <alignment vertical="center"/>
    </xf>
    <xf numFmtId="0" fontId="2" fillId="2" borderId="1" xfId="0" applyFont="1" applyFill="1" applyBorder="1" applyAlignment="1">
      <alignment horizontal="center" vertical="center" wrapText="1"/>
    </xf>
    <xf numFmtId="14" fontId="3" fillId="2" borderId="1" xfId="0" applyNumberFormat="1" applyFont="1" applyFill="1" applyBorder="1" applyAlignment="1">
      <alignment horizontal="center" vertical="center" wrapText="1"/>
    </xf>
    <xf numFmtId="0" fontId="3" fillId="2" borderId="1" xfId="0" applyFont="1" applyFill="1" applyBorder="1" applyAlignment="1">
      <alignment vertical="center" wrapText="1"/>
    </xf>
    <xf numFmtId="14" fontId="3" fillId="3" borderId="1" xfId="0" applyNumberFormat="1" applyFont="1" applyFill="1" applyBorder="1" applyAlignment="1">
      <alignment horizontal="center" vertical="center" wrapText="1"/>
    </xf>
    <xf numFmtId="0" fontId="3" fillId="3" borderId="1" xfId="0" applyFont="1" applyFill="1" applyBorder="1" applyAlignment="1">
      <alignment vertical="center" wrapText="1"/>
    </xf>
    <xf numFmtId="0" fontId="2" fillId="4" borderId="1" xfId="0" applyFont="1" applyFill="1" applyBorder="1" applyAlignment="1">
      <alignment horizontal="center" vertical="center" wrapText="1"/>
    </xf>
    <xf numFmtId="0" fontId="3" fillId="4" borderId="1" xfId="0" applyFont="1" applyFill="1" applyBorder="1" applyAlignment="1">
      <alignment horizontal="right" vertical="center" wrapText="1"/>
    </xf>
    <xf numFmtId="4" fontId="3" fillId="4" borderId="1" xfId="0" applyNumberFormat="1" applyFont="1" applyFill="1" applyBorder="1" applyAlignment="1">
      <alignment horizontal="right" vertical="center" wrapText="1"/>
    </xf>
    <xf numFmtId="0" fontId="0" fillId="4" borderId="0" xfId="0" applyFill="1" applyAlignment="1">
      <alignment horizontal="right"/>
    </xf>
    <xf numFmtId="0" fontId="5" fillId="5" borderId="1" xfId="0" applyFont="1" applyFill="1" applyBorder="1" applyAlignment="1">
      <alignment horizontal="center"/>
    </xf>
    <xf numFmtId="0" fontId="0" fillId="0" borderId="1" xfId="0" applyBorder="1" applyAlignment="1">
      <alignment vertical="center" wrapText="1"/>
    </xf>
    <xf numFmtId="0" fontId="0" fillId="0" borderId="0" xfId="0" pivotButton="1"/>
    <xf numFmtId="0" fontId="0" fillId="0" borderId="0" xfId="0" applyAlignment="1">
      <alignment horizontal="left"/>
    </xf>
    <xf numFmtId="0" fontId="0" fillId="0" borderId="0" xfId="0" applyAlignment="1">
      <alignment wrapText="1"/>
    </xf>
    <xf numFmtId="0" fontId="6" fillId="0" borderId="0" xfId="0" applyFont="1" applyAlignment="1">
      <alignment wrapText="1"/>
    </xf>
    <xf numFmtId="0" fontId="0" fillId="0" borderId="0" xfId="0" quotePrefix="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[Priyas_AnswerSheet.xlsx]Q4!PivotTable3</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s>
    <c:plotArea>
      <c:layout/>
      <c:pieChart>
        <c:varyColors val="1"/>
        <c:ser>
          <c:idx val="0"/>
          <c:order val="0"/>
          <c:tx>
            <c:strRef>
              <c:f>'Q4'!$B$3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20E-471B-B3F1-C8179496F95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20E-471B-B3F1-C8179496F95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20E-471B-B3F1-C8179496F95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F20E-471B-B3F1-C8179496F95F}"/>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F20E-471B-B3F1-C8179496F95F}"/>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F20E-471B-B3F1-C8179496F95F}"/>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F20E-471B-B3F1-C8179496F95F}"/>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F20E-471B-B3F1-C8179496F95F}"/>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F20E-471B-B3F1-C8179496F95F}"/>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F20E-471B-B3F1-C8179496F95F}"/>
              </c:ext>
            </c:extLst>
          </c:dPt>
          <c:cat>
            <c:strRef>
              <c:f>'Q4'!$A$4:$A$14</c:f>
              <c:strCache>
                <c:ptCount val="10"/>
                <c:pt idx="0">
                  <c:v>Cab to office</c:v>
                </c:pt>
                <c:pt idx="1">
                  <c:v>Fish &amp; Chicken</c:v>
                </c:pt>
                <c:pt idx="2">
                  <c:v>Gifts</c:v>
                </c:pt>
                <c:pt idx="3">
                  <c:v>Medicine</c:v>
                </c:pt>
                <c:pt idx="4">
                  <c:v>Mobile Bill Payment</c:v>
                </c:pt>
                <c:pt idx="5">
                  <c:v>Movie with friends</c:v>
                </c:pt>
                <c:pt idx="6">
                  <c:v>Online shopping</c:v>
                </c:pt>
                <c:pt idx="7">
                  <c:v>Ordering food</c:v>
                </c:pt>
                <c:pt idx="8">
                  <c:v>Other essential items</c:v>
                </c:pt>
                <c:pt idx="9">
                  <c:v>Vegetables &amp; Fruit</c:v>
                </c:pt>
              </c:strCache>
            </c:strRef>
          </c:cat>
          <c:val>
            <c:numRef>
              <c:f>'Q4'!$B$4:$B$14</c:f>
              <c:numCache>
                <c:formatCode>General</c:formatCode>
                <c:ptCount val="10"/>
                <c:pt idx="0">
                  <c:v>1510.9099999999999</c:v>
                </c:pt>
                <c:pt idx="1">
                  <c:v>3342</c:v>
                </c:pt>
                <c:pt idx="2">
                  <c:v>5688</c:v>
                </c:pt>
                <c:pt idx="3">
                  <c:v>7775</c:v>
                </c:pt>
                <c:pt idx="4">
                  <c:v>1411.26</c:v>
                </c:pt>
                <c:pt idx="5">
                  <c:v>2586</c:v>
                </c:pt>
                <c:pt idx="6">
                  <c:v>7464</c:v>
                </c:pt>
                <c:pt idx="7">
                  <c:v>1857</c:v>
                </c:pt>
                <c:pt idx="8">
                  <c:v>10194.1</c:v>
                </c:pt>
                <c:pt idx="9">
                  <c:v>3217</c:v>
                </c:pt>
              </c:numCache>
            </c:numRef>
          </c:val>
          <c:extLst>
            <c:ext xmlns:c16="http://schemas.microsoft.com/office/drawing/2014/chart" uri="{C3380CC4-5D6E-409C-BE32-E72D297353CC}">
              <c16:uniqueId val="{00000000-F6E1-448B-A9DA-4D37F1B6D5D6}"/>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[Priyas_AnswerSheet.xlsx]Q5!PivotTable2</c:name>
    <c:fmtId val="9"/>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'Q5'!$B$3</c:f>
              <c:strCache>
                <c:ptCount val="1"/>
                <c:pt idx="0">
                  <c:v>Total</c:v>
                </c:pt>
              </c:strCache>
            </c:strRef>
          </c:tx>
          <c:spPr>
            <a:solidFill>
              <a:schemeClr val="accent1"/>
            </a:solidFill>
            <a:ln>
              <a:noFill/>
            </a:ln>
            <a:effectLst/>
          </c:spPr>
          <c:invertIfNegative val="0"/>
          <c:cat>
            <c:strRef>
              <c:f>'Q5'!$A$4:$A$7</c:f>
              <c:strCache>
                <c:ptCount val="3"/>
                <c:pt idx="0">
                  <c:v>Oct</c:v>
                </c:pt>
                <c:pt idx="1">
                  <c:v>Nov</c:v>
                </c:pt>
                <c:pt idx="2">
                  <c:v>Dec</c:v>
                </c:pt>
              </c:strCache>
            </c:strRef>
          </c:cat>
          <c:val>
            <c:numRef>
              <c:f>'Q5'!$B$4:$B$7</c:f>
              <c:numCache>
                <c:formatCode>General</c:formatCode>
                <c:ptCount val="3"/>
                <c:pt idx="0">
                  <c:v>17443.37</c:v>
                </c:pt>
                <c:pt idx="1">
                  <c:v>18764.269999999997</c:v>
                </c:pt>
                <c:pt idx="2">
                  <c:v>20837.63</c:v>
                </c:pt>
              </c:numCache>
            </c:numRef>
          </c:val>
          <c:extLst>
            <c:ext xmlns:c16="http://schemas.microsoft.com/office/drawing/2014/chart" uri="{C3380CC4-5D6E-409C-BE32-E72D297353CC}">
              <c16:uniqueId val="{00000000-AFAC-40EA-B3D4-BC3415420017}"/>
            </c:ext>
          </c:extLst>
        </c:ser>
        <c:dLbls>
          <c:showLegendKey val="0"/>
          <c:showVal val="0"/>
          <c:showCatName val="0"/>
          <c:showSerName val="0"/>
          <c:showPercent val="0"/>
          <c:showBubbleSize val="0"/>
        </c:dLbls>
        <c:gapWidth val="219"/>
        <c:overlap val="-27"/>
        <c:axId val="570193903"/>
        <c:axId val="570197263"/>
      </c:barChart>
      <c:catAx>
        <c:axId val="570193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197263"/>
        <c:crosses val="autoZero"/>
        <c:auto val="1"/>
        <c:lblAlgn val="ctr"/>
        <c:lblOffset val="100"/>
        <c:noMultiLvlLbl val="0"/>
      </c:catAx>
      <c:valAx>
        <c:axId val="5701972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1939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[Priyas_AnswerSheet.xlsx]Q5!PivotTable2</c:name>
    <c:fmtId val="2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'Q5'!$B$3</c:f>
              <c:strCache>
                <c:ptCount val="1"/>
                <c:pt idx="0">
                  <c:v>Total</c:v>
                </c:pt>
              </c:strCache>
            </c:strRef>
          </c:tx>
          <c:spPr>
            <a:ln w="28575" cap="rnd">
              <a:solidFill>
                <a:schemeClr val="accent1"/>
              </a:solidFill>
              <a:round/>
            </a:ln>
            <a:effectLst/>
          </c:spPr>
          <c:marker>
            <c:symbol val="none"/>
          </c:marker>
          <c:cat>
            <c:strRef>
              <c:f>'Q5'!$A$4:$A$7</c:f>
              <c:strCache>
                <c:ptCount val="3"/>
                <c:pt idx="0">
                  <c:v>Oct</c:v>
                </c:pt>
                <c:pt idx="1">
                  <c:v>Nov</c:v>
                </c:pt>
                <c:pt idx="2">
                  <c:v>Dec</c:v>
                </c:pt>
              </c:strCache>
            </c:strRef>
          </c:cat>
          <c:val>
            <c:numRef>
              <c:f>'Q5'!$B$4:$B$7</c:f>
              <c:numCache>
                <c:formatCode>General</c:formatCode>
                <c:ptCount val="3"/>
                <c:pt idx="0">
                  <c:v>17443.37</c:v>
                </c:pt>
                <c:pt idx="1">
                  <c:v>18764.269999999997</c:v>
                </c:pt>
                <c:pt idx="2">
                  <c:v>20837.63</c:v>
                </c:pt>
              </c:numCache>
            </c:numRef>
          </c:val>
          <c:smooth val="0"/>
          <c:extLst>
            <c:ext xmlns:c16="http://schemas.microsoft.com/office/drawing/2014/chart" uri="{C3380CC4-5D6E-409C-BE32-E72D297353CC}">
              <c16:uniqueId val="{00000000-C3D6-4321-A885-5AB7D5F977EE}"/>
            </c:ext>
          </c:extLst>
        </c:ser>
        <c:dLbls>
          <c:showLegendKey val="0"/>
          <c:showVal val="0"/>
          <c:showCatName val="0"/>
          <c:showSerName val="0"/>
          <c:showPercent val="0"/>
          <c:showBubbleSize val="0"/>
        </c:dLbls>
        <c:smooth val="0"/>
        <c:axId val="61106928"/>
        <c:axId val="61105968"/>
      </c:lineChart>
      <c:catAx>
        <c:axId val="611069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105968"/>
        <c:crosses val="autoZero"/>
        <c:auto val="1"/>
        <c:lblAlgn val="ctr"/>
        <c:lblOffset val="100"/>
        <c:noMultiLvlLbl val="0"/>
      </c:catAx>
      <c:valAx>
        <c:axId val="611059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1069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[Priyas_AnswerSheet.xlsx]Q5!PivotTable2</c:name>
    <c:fmtId val="4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'Q5'!$B$3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cat>
            <c:strRef>
              <c:f>'Q5'!$A$4:$A$7</c:f>
              <c:strCache>
                <c:ptCount val="3"/>
                <c:pt idx="0">
                  <c:v>Oct</c:v>
                </c:pt>
                <c:pt idx="1">
                  <c:v>Nov</c:v>
                </c:pt>
                <c:pt idx="2">
                  <c:v>Dec</c:v>
                </c:pt>
              </c:strCache>
            </c:strRef>
          </c:cat>
          <c:val>
            <c:numRef>
              <c:f>'Q5'!$B$4:$B$7</c:f>
              <c:numCache>
                <c:formatCode>General</c:formatCode>
                <c:ptCount val="3"/>
                <c:pt idx="0">
                  <c:v>17443.37</c:v>
                </c:pt>
                <c:pt idx="1">
                  <c:v>18764.269999999997</c:v>
                </c:pt>
                <c:pt idx="2">
                  <c:v>20837.63</c:v>
                </c:pt>
              </c:numCache>
            </c:numRef>
          </c:val>
          <c:extLst>
            <c:ext xmlns:c16="http://schemas.microsoft.com/office/drawing/2014/chart" uri="{C3380CC4-5D6E-409C-BE32-E72D297353CC}">
              <c16:uniqueId val="{00000000-0278-4B6E-9F16-167562D58E78}"/>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3</xdr:col>
      <xdr:colOff>428625</xdr:colOff>
      <xdr:row>0</xdr:row>
      <xdr:rowOff>0</xdr:rowOff>
    </xdr:from>
    <xdr:to>
      <xdr:col>11</xdr:col>
      <xdr:colOff>590549</xdr:colOff>
      <xdr:row>19</xdr:row>
      <xdr:rowOff>66675</xdr:rowOff>
    </xdr:to>
    <xdr:graphicFrame macro="">
      <xdr:nvGraphicFramePr>
        <xdr:cNvPr id="2" name="Chart 1">
          <a:extLst>
            <a:ext uri="{FF2B5EF4-FFF2-40B4-BE49-F238E27FC236}">
              <a16:creationId xmlns:a16="http://schemas.microsoft.com/office/drawing/2014/main" id="{EF82DA3B-67B0-AA59-DF72-72DBE9256D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190500</xdr:colOff>
      <xdr:row>2</xdr:row>
      <xdr:rowOff>85725</xdr:rowOff>
    </xdr:from>
    <xdr:to>
      <xdr:col>9</xdr:col>
      <xdr:colOff>371475</xdr:colOff>
      <xdr:row>12</xdr:row>
      <xdr:rowOff>66674</xdr:rowOff>
    </xdr:to>
    <xdr:graphicFrame macro="">
      <xdr:nvGraphicFramePr>
        <xdr:cNvPr id="2" name="Chart 1">
          <a:extLst>
            <a:ext uri="{FF2B5EF4-FFF2-40B4-BE49-F238E27FC236}">
              <a16:creationId xmlns:a16="http://schemas.microsoft.com/office/drawing/2014/main" id="{85776639-9137-1382-C66B-25B7DF4D98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209549</xdr:colOff>
      <xdr:row>2</xdr:row>
      <xdr:rowOff>76201</xdr:rowOff>
    </xdr:from>
    <xdr:to>
      <xdr:col>15</xdr:col>
      <xdr:colOff>314324</xdr:colOff>
      <xdr:row>12</xdr:row>
      <xdr:rowOff>38101</xdr:rowOff>
    </xdr:to>
    <xdr:graphicFrame macro="">
      <xdr:nvGraphicFramePr>
        <xdr:cNvPr id="3" name="Chart 2">
          <a:extLst>
            <a:ext uri="{FF2B5EF4-FFF2-40B4-BE49-F238E27FC236}">
              <a16:creationId xmlns:a16="http://schemas.microsoft.com/office/drawing/2014/main" id="{E582D083-0D57-FCEC-0C76-15F0EEB6F67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8</xdr:row>
      <xdr:rowOff>123826</xdr:rowOff>
    </xdr:from>
    <xdr:to>
      <xdr:col>3</xdr:col>
      <xdr:colOff>247651</xdr:colOff>
      <xdr:row>17</xdr:row>
      <xdr:rowOff>85726</xdr:rowOff>
    </xdr:to>
    <xdr:graphicFrame macro="">
      <xdr:nvGraphicFramePr>
        <xdr:cNvPr id="6" name="Chart 5">
          <a:extLst>
            <a:ext uri="{FF2B5EF4-FFF2-40B4-BE49-F238E27FC236}">
              <a16:creationId xmlns:a16="http://schemas.microsoft.com/office/drawing/2014/main" id="{B8954520-D4BA-BB59-8F32-F2614DE130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456.614555324071" createdVersion="8" refreshedVersion="8" minRefreshableVersion="3" recordCount="50" xr:uid="{AC67D147-64FA-453B-81D1-96BB3182A4EA}">
  <cacheSource type="worksheet">
    <worksheetSource ref="A1:C51" sheet="Expense"/>
  </cacheSource>
  <cacheFields count="5">
    <cacheField name="Date" numFmtId="14">
      <sharedItems containsSemiMixedTypes="0" containsNonDate="0" containsDate="1" containsString="0" minDate="2021-10-01T00:00:00" maxDate="2021-12-24T00:00:00" count="39">
        <d v="2021-10-01T00:00:00"/>
        <d v="2021-10-04T00:00:00"/>
        <d v="2021-10-07T00:00:00"/>
        <d v="2021-10-08T00:00:00"/>
        <d v="2021-10-15T00:00:00"/>
        <d v="2021-10-16T00:00:00"/>
        <d v="2021-10-18T00:00:00"/>
        <d v="2021-10-19T00:00:00"/>
        <d v="2021-10-22T00:00:00"/>
        <d v="2021-10-25T00:00:00"/>
        <d v="2021-10-27T00:00:00"/>
        <d v="2021-10-28T00:00:00"/>
        <d v="2021-10-29T00:00:00"/>
        <d v="2021-10-30T00:00:00"/>
        <d v="2021-11-01T00:00:00"/>
        <d v="2021-11-02T00:00:00"/>
        <d v="2021-11-04T00:00:00"/>
        <d v="2021-11-05T00:00:00"/>
        <d v="2021-11-08T00:00:00"/>
        <d v="2021-11-09T00:00:00"/>
        <d v="2021-11-12T00:00:00"/>
        <d v="2021-11-15T00:00:00"/>
        <d v="2021-11-17T00:00:00"/>
        <d v="2021-11-18T00:00:00"/>
        <d v="2021-11-19T00:00:00"/>
        <d v="2021-11-22T00:00:00"/>
        <d v="2021-11-24T00:00:00"/>
        <d v="2021-11-25T00:00:00"/>
        <d v="2021-11-26T00:00:00"/>
        <d v="2021-11-29T00:00:00"/>
        <d v="2021-11-30T00:00:00"/>
        <d v="2021-12-01T00:00:00"/>
        <d v="2021-12-04T00:00:00"/>
        <d v="2021-12-07T00:00:00"/>
        <d v="2021-12-09T00:00:00"/>
        <d v="2021-12-15T00:00:00"/>
        <d v="2021-12-17T00:00:00"/>
        <d v="2021-12-20T00:00:00"/>
        <d v="2021-12-23T00:00:00"/>
      </sharedItems>
      <fieldGroup par="4"/>
    </cacheField>
    <cacheField name="Items" numFmtId="0">
      <sharedItems count="11">
        <s v="Medicine"/>
        <s v="Online shopping"/>
        <s v="Other essential items"/>
        <s v="Vegetables &amp; Fruit"/>
        <s v="Fish &amp; Chicken"/>
        <s v="Gifts"/>
        <s v="Ordering food"/>
        <s v="Movie with friends"/>
        <s v="Mobile Bill Payment"/>
        <s v="Cab to office"/>
        <s v="Trip"/>
      </sharedItems>
    </cacheField>
    <cacheField name="Expense" numFmtId="0">
      <sharedItems containsSemiMixedTypes="0" containsString="0" containsNumber="1" minValue="150" maxValue="12000"/>
    </cacheField>
    <cacheField name="Days (Date)" numFmtId="0" databaseField="0">
      <fieldGroup base="0">
        <rangePr groupBy="days" startDate="2021-10-01T00:00:00" endDate="2021-12-24T00:00:00"/>
        <groupItems count="368">
          <s v="&lt;01-10-2021"/>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24-12-2021"/>
        </groupItems>
      </fieldGroup>
    </cacheField>
    <cacheField name="Months (Date)" numFmtId="0" databaseField="0">
      <fieldGroup base="0">
        <rangePr groupBy="months" startDate="2021-10-01T00:00:00" endDate="2021-12-24T00:00:00"/>
        <groupItems count="14">
          <s v="&lt;01-10-2021"/>
          <s v="Jan"/>
          <s v="Feb"/>
          <s v="Mar"/>
          <s v="Apr"/>
          <s v="May"/>
          <s v="Jun"/>
          <s v="Jul"/>
          <s v="Aug"/>
          <s v="Sep"/>
          <s v="Oct"/>
          <s v="Nov"/>
          <s v="Dec"/>
          <s v="&gt;24-12-2021"/>
        </groupItems>
      </fieldGroup>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456.670814583333" createdVersion="8" refreshedVersion="8" minRefreshableVersion="3" recordCount="50" xr:uid="{0668CC91-D22A-4DE3-84DE-33268D730987}">
  <cacheSource type="worksheet">
    <worksheetSource ref="B1:C51" sheet="Expense"/>
  </cacheSource>
  <cacheFields count="2">
    <cacheField name="Items" numFmtId="0">
      <sharedItems count="11">
        <s v="Medicine"/>
        <s v="Online shopping"/>
        <s v="Other essential items"/>
        <s v="Vegetables &amp; Fruit"/>
        <s v="Fish &amp; Chicken"/>
        <s v="Gifts"/>
        <s v="Ordering food"/>
        <s v="Movie with friends"/>
        <s v="Mobile Bill Payment"/>
        <s v="Cab to office"/>
        <s v="Trip"/>
      </sharedItems>
    </cacheField>
    <cacheField name="Expense" numFmtId="0">
      <sharedItems containsSemiMixedTypes="0" containsString="0" containsNumber="1" minValue="150" maxValue="12000" count="43">
        <n v="2300"/>
        <n v="767"/>
        <n v="2500"/>
        <n v="710"/>
        <n v="760"/>
        <n v="1900"/>
        <n v="450"/>
        <n v="620"/>
        <n v="470"/>
        <n v="970"/>
        <n v="1075"/>
        <n v="489"/>
        <n v="1574.1"/>
        <n v="550"/>
        <n v="423"/>
        <n v="358.22"/>
        <n v="520"/>
        <n v="300"/>
        <n v="407.05"/>
        <n v="2327"/>
        <n v="1150"/>
        <n v="1138"/>
        <n v="500"/>
        <n v="702"/>
        <n v="1600"/>
        <n v="600"/>
        <n v="900"/>
        <n v="150"/>
        <n v="2100"/>
        <n v="470.63"/>
        <n v="322.64"/>
        <n v="428"/>
        <n v="447"/>
        <n v="1720"/>
        <n v="540"/>
        <n v="314"/>
        <n v="518"/>
        <n v="2000"/>
        <n v="337"/>
        <n v="12000"/>
        <n v="1500"/>
        <n v="267"/>
        <n v="64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x v="0"/>
    <x v="0"/>
    <n v="2300"/>
  </r>
  <r>
    <x v="0"/>
    <x v="1"/>
    <n v="767"/>
  </r>
  <r>
    <x v="0"/>
    <x v="2"/>
    <n v="2500"/>
  </r>
  <r>
    <x v="1"/>
    <x v="3"/>
    <n v="710"/>
  </r>
  <r>
    <x v="1"/>
    <x v="4"/>
    <n v="760"/>
  </r>
  <r>
    <x v="2"/>
    <x v="5"/>
    <n v="1900"/>
  </r>
  <r>
    <x v="3"/>
    <x v="6"/>
    <n v="450"/>
  </r>
  <r>
    <x v="4"/>
    <x v="7"/>
    <n v="620"/>
  </r>
  <r>
    <x v="5"/>
    <x v="8"/>
    <n v="470"/>
  </r>
  <r>
    <x v="6"/>
    <x v="1"/>
    <n v="970"/>
  </r>
  <r>
    <x v="6"/>
    <x v="0"/>
    <n v="1075"/>
  </r>
  <r>
    <x v="7"/>
    <x v="6"/>
    <n v="489"/>
  </r>
  <r>
    <x v="8"/>
    <x v="2"/>
    <n v="1574.1"/>
  </r>
  <r>
    <x v="8"/>
    <x v="4"/>
    <n v="550"/>
  </r>
  <r>
    <x v="9"/>
    <x v="9"/>
    <n v="423"/>
  </r>
  <r>
    <x v="10"/>
    <x v="9"/>
    <n v="358.22"/>
  </r>
  <r>
    <x v="10"/>
    <x v="7"/>
    <n v="520"/>
  </r>
  <r>
    <x v="11"/>
    <x v="3"/>
    <n v="300"/>
  </r>
  <r>
    <x v="12"/>
    <x v="9"/>
    <n v="407.05"/>
  </r>
  <r>
    <x v="13"/>
    <x v="2"/>
    <n v="300"/>
  </r>
  <r>
    <x v="14"/>
    <x v="1"/>
    <n v="2327"/>
  </r>
  <r>
    <x v="15"/>
    <x v="5"/>
    <n v="1150"/>
  </r>
  <r>
    <x v="16"/>
    <x v="5"/>
    <n v="1138"/>
  </r>
  <r>
    <x v="17"/>
    <x v="1"/>
    <n v="500"/>
  </r>
  <r>
    <x v="18"/>
    <x v="4"/>
    <n v="702"/>
  </r>
  <r>
    <x v="19"/>
    <x v="2"/>
    <n v="1600"/>
  </r>
  <r>
    <x v="20"/>
    <x v="3"/>
    <n v="600"/>
  </r>
  <r>
    <x v="21"/>
    <x v="1"/>
    <n v="900"/>
  </r>
  <r>
    <x v="21"/>
    <x v="4"/>
    <n v="150"/>
  </r>
  <r>
    <x v="21"/>
    <x v="0"/>
    <n v="2100"/>
  </r>
  <r>
    <x v="22"/>
    <x v="8"/>
    <n v="470.63"/>
  </r>
  <r>
    <x v="22"/>
    <x v="9"/>
    <n v="322.64"/>
  </r>
  <r>
    <x v="23"/>
    <x v="7"/>
    <n v="428"/>
  </r>
  <r>
    <x v="24"/>
    <x v="3"/>
    <n v="447"/>
  </r>
  <r>
    <x v="25"/>
    <x v="2"/>
    <n v="1720"/>
  </r>
  <r>
    <x v="26"/>
    <x v="4"/>
    <n v="540"/>
  </r>
  <r>
    <x v="27"/>
    <x v="6"/>
    <n v="314"/>
  </r>
  <r>
    <x v="28"/>
    <x v="7"/>
    <n v="518"/>
  </r>
  <r>
    <x v="28"/>
    <x v="1"/>
    <n v="2000"/>
  </r>
  <r>
    <x v="29"/>
    <x v="6"/>
    <n v="337"/>
  </r>
  <r>
    <x v="30"/>
    <x v="7"/>
    <n v="500"/>
  </r>
  <r>
    <x v="31"/>
    <x v="2"/>
    <n v="2500"/>
  </r>
  <r>
    <x v="32"/>
    <x v="3"/>
    <n v="710"/>
  </r>
  <r>
    <x v="33"/>
    <x v="0"/>
    <n v="2300"/>
  </r>
  <r>
    <x v="34"/>
    <x v="10"/>
    <n v="12000"/>
  </r>
  <r>
    <x v="35"/>
    <x v="5"/>
    <n v="1500"/>
  </r>
  <r>
    <x v="36"/>
    <x v="8"/>
    <n v="470.63"/>
  </r>
  <r>
    <x v="37"/>
    <x v="6"/>
    <n v="267"/>
  </r>
  <r>
    <x v="38"/>
    <x v="4"/>
    <n v="640"/>
  </r>
  <r>
    <x v="38"/>
    <x v="3"/>
    <n v="45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x v="0"/>
    <x v="0"/>
  </r>
  <r>
    <x v="1"/>
    <x v="1"/>
  </r>
  <r>
    <x v="2"/>
    <x v="2"/>
  </r>
  <r>
    <x v="3"/>
    <x v="3"/>
  </r>
  <r>
    <x v="4"/>
    <x v="4"/>
  </r>
  <r>
    <x v="5"/>
    <x v="5"/>
  </r>
  <r>
    <x v="6"/>
    <x v="6"/>
  </r>
  <r>
    <x v="7"/>
    <x v="7"/>
  </r>
  <r>
    <x v="8"/>
    <x v="8"/>
  </r>
  <r>
    <x v="1"/>
    <x v="9"/>
  </r>
  <r>
    <x v="0"/>
    <x v="10"/>
  </r>
  <r>
    <x v="6"/>
    <x v="11"/>
  </r>
  <r>
    <x v="2"/>
    <x v="12"/>
  </r>
  <r>
    <x v="4"/>
    <x v="13"/>
  </r>
  <r>
    <x v="9"/>
    <x v="14"/>
  </r>
  <r>
    <x v="9"/>
    <x v="15"/>
  </r>
  <r>
    <x v="7"/>
    <x v="16"/>
  </r>
  <r>
    <x v="3"/>
    <x v="17"/>
  </r>
  <r>
    <x v="9"/>
    <x v="18"/>
  </r>
  <r>
    <x v="2"/>
    <x v="17"/>
  </r>
  <r>
    <x v="1"/>
    <x v="19"/>
  </r>
  <r>
    <x v="5"/>
    <x v="20"/>
  </r>
  <r>
    <x v="5"/>
    <x v="21"/>
  </r>
  <r>
    <x v="1"/>
    <x v="22"/>
  </r>
  <r>
    <x v="4"/>
    <x v="23"/>
  </r>
  <r>
    <x v="2"/>
    <x v="24"/>
  </r>
  <r>
    <x v="3"/>
    <x v="25"/>
  </r>
  <r>
    <x v="1"/>
    <x v="26"/>
  </r>
  <r>
    <x v="4"/>
    <x v="27"/>
  </r>
  <r>
    <x v="0"/>
    <x v="28"/>
  </r>
  <r>
    <x v="8"/>
    <x v="29"/>
  </r>
  <r>
    <x v="9"/>
    <x v="30"/>
  </r>
  <r>
    <x v="7"/>
    <x v="31"/>
  </r>
  <r>
    <x v="3"/>
    <x v="32"/>
  </r>
  <r>
    <x v="2"/>
    <x v="33"/>
  </r>
  <r>
    <x v="4"/>
    <x v="34"/>
  </r>
  <r>
    <x v="6"/>
    <x v="35"/>
  </r>
  <r>
    <x v="7"/>
    <x v="36"/>
  </r>
  <r>
    <x v="1"/>
    <x v="37"/>
  </r>
  <r>
    <x v="6"/>
    <x v="38"/>
  </r>
  <r>
    <x v="7"/>
    <x v="22"/>
  </r>
  <r>
    <x v="2"/>
    <x v="2"/>
  </r>
  <r>
    <x v="3"/>
    <x v="3"/>
  </r>
  <r>
    <x v="0"/>
    <x v="0"/>
  </r>
  <r>
    <x v="10"/>
    <x v="39"/>
  </r>
  <r>
    <x v="5"/>
    <x v="40"/>
  </r>
  <r>
    <x v="8"/>
    <x v="29"/>
  </r>
  <r>
    <x v="6"/>
    <x v="41"/>
  </r>
  <r>
    <x v="4"/>
    <x v="42"/>
  </r>
  <r>
    <x v="3"/>
    <x v="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95D6933-16F4-4D43-AEBC-5BF79C8E820A}" name="PivotTable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5" firstHeaderRow="1" firstDataRow="1" firstDataCol="1"/>
  <pivotFields count="2">
    <pivotField axis="axisRow" showAll="0" sortType="descending">
      <items count="12">
        <item x="9"/>
        <item x="4"/>
        <item x="5"/>
        <item x="0"/>
        <item x="8"/>
        <item x="7"/>
        <item x="1"/>
        <item x="6"/>
        <item x="2"/>
        <item x="10"/>
        <item x="3"/>
        <item t="default"/>
      </items>
      <autoSortScope>
        <pivotArea dataOnly="0" outline="0" fieldPosition="0">
          <references count="1">
            <reference field="4294967294" count="1" selected="0">
              <x v="0"/>
            </reference>
          </references>
        </pivotArea>
      </autoSortScope>
    </pivotField>
    <pivotField dataField="1" multipleItemSelectionAllowed="1" showAll="0">
      <items count="44">
        <item x="27"/>
        <item x="41"/>
        <item x="17"/>
        <item x="35"/>
        <item x="30"/>
        <item x="38"/>
        <item x="15"/>
        <item x="18"/>
        <item x="14"/>
        <item x="31"/>
        <item x="32"/>
        <item x="6"/>
        <item x="8"/>
        <item x="29"/>
        <item x="11"/>
        <item x="22"/>
        <item x="36"/>
        <item x="16"/>
        <item x="34"/>
        <item x="13"/>
        <item x="25"/>
        <item x="7"/>
        <item x="42"/>
        <item x="23"/>
        <item x="3"/>
        <item x="4"/>
        <item x="1"/>
        <item x="26"/>
        <item x="9"/>
        <item x="10"/>
        <item x="21"/>
        <item x="20"/>
        <item x="40"/>
        <item x="12"/>
        <item x="24"/>
        <item x="33"/>
        <item x="5"/>
        <item x="37"/>
        <item x="28"/>
        <item x="0"/>
        <item x="19"/>
        <item x="2"/>
        <item x="39"/>
        <item t="default"/>
      </items>
    </pivotField>
  </pivotFields>
  <rowFields count="1">
    <field x="0"/>
  </rowFields>
  <rowItems count="12">
    <i>
      <x v="9"/>
    </i>
    <i>
      <x v="8"/>
    </i>
    <i>
      <x v="3"/>
    </i>
    <i>
      <x v="6"/>
    </i>
    <i>
      <x v="2"/>
    </i>
    <i>
      <x v="1"/>
    </i>
    <i>
      <x v="10"/>
    </i>
    <i>
      <x v="5"/>
    </i>
    <i>
      <x v="7"/>
    </i>
    <i>
      <x/>
    </i>
    <i>
      <x v="4"/>
    </i>
    <i t="grand">
      <x/>
    </i>
  </rowItems>
  <colItems count="1">
    <i/>
  </colItems>
  <dataFields count="1">
    <dataField name="Sum of Expense" fld="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EEBD3BE-7773-46DD-93F4-4C86CFB10E7E}"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5" firstHeaderRow="1" firstDataRow="1" firstDataCol="1"/>
  <pivotFields count="2">
    <pivotField axis="axisRow" showAll="0">
      <items count="12">
        <item x="9"/>
        <item x="4"/>
        <item x="5"/>
        <item x="0"/>
        <item x="8"/>
        <item x="7"/>
        <item x="1"/>
        <item x="6"/>
        <item x="2"/>
        <item x="10"/>
        <item x="3"/>
        <item t="default"/>
      </items>
    </pivotField>
    <pivotField dataField="1" showAll="0"/>
  </pivotFields>
  <rowFields count="1">
    <field x="0"/>
  </rowFields>
  <rowItems count="12">
    <i>
      <x/>
    </i>
    <i>
      <x v="1"/>
    </i>
    <i>
      <x v="2"/>
    </i>
    <i>
      <x v="3"/>
    </i>
    <i>
      <x v="4"/>
    </i>
    <i>
      <x v="5"/>
    </i>
    <i>
      <x v="6"/>
    </i>
    <i>
      <x v="7"/>
    </i>
    <i>
      <x v="8"/>
    </i>
    <i>
      <x v="9"/>
    </i>
    <i>
      <x v="10"/>
    </i>
    <i t="grand">
      <x/>
    </i>
  </rowItems>
  <colItems count="1">
    <i/>
  </colItems>
  <dataFields count="1">
    <dataField name="Sum of Expense" fld="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2B376DD-219C-4E0B-A019-1D4E9ADBCE0B}"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3:B14" firstHeaderRow="1" firstDataRow="1" firstDataCol="1"/>
  <pivotFields count="5">
    <pivotField numFmtId="14" showAll="0">
      <items count="4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t="default"/>
      </items>
    </pivotField>
    <pivotField axis="axisRow" showAll="0">
      <items count="12">
        <item x="9"/>
        <item x="4"/>
        <item x="5"/>
        <item x="0"/>
        <item x="8"/>
        <item x="7"/>
        <item x="1"/>
        <item x="6"/>
        <item x="2"/>
        <item h="1" x="10"/>
        <item x="3"/>
        <item t="default"/>
      </items>
    </pivotField>
    <pivotField dataField="1" showAll="0"/>
    <pivotField showAll="0" defaultSubtotal="0"/>
    <pivotField showAll="0" defaultSubtotal="0">
      <items count="14">
        <item x="0"/>
        <item x="1"/>
        <item x="2"/>
        <item x="3"/>
        <item x="4"/>
        <item x="5"/>
        <item x="6"/>
        <item x="7"/>
        <item x="8"/>
        <item x="9"/>
        <item x="10"/>
        <item x="11"/>
        <item x="12"/>
        <item x="13"/>
      </items>
    </pivotField>
  </pivotFields>
  <rowFields count="1">
    <field x="1"/>
  </rowFields>
  <rowItems count="11">
    <i>
      <x/>
    </i>
    <i>
      <x v="1"/>
    </i>
    <i>
      <x v="2"/>
    </i>
    <i>
      <x v="3"/>
    </i>
    <i>
      <x v="4"/>
    </i>
    <i>
      <x v="5"/>
    </i>
    <i>
      <x v="6"/>
    </i>
    <i>
      <x v="7"/>
    </i>
    <i>
      <x v="8"/>
    </i>
    <i>
      <x v="10"/>
    </i>
    <i t="grand">
      <x/>
    </i>
  </rowItems>
  <colItems count="1">
    <i/>
  </colItems>
  <dataFields count="1">
    <dataField name="Sum of Expense" fld="2" baseField="0" baseItem="0"/>
  </dataFields>
  <chartFormats count="11">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1" count="1" selected="0">
            <x v="0"/>
          </reference>
        </references>
      </pivotArea>
    </chartFormat>
    <chartFormat chart="1" format="2">
      <pivotArea type="data" outline="0" fieldPosition="0">
        <references count="2">
          <reference field="4294967294" count="1" selected="0">
            <x v="0"/>
          </reference>
          <reference field="1" count="1" selected="0">
            <x v="1"/>
          </reference>
        </references>
      </pivotArea>
    </chartFormat>
    <chartFormat chart="1" format="3">
      <pivotArea type="data" outline="0" fieldPosition="0">
        <references count="2">
          <reference field="4294967294" count="1" selected="0">
            <x v="0"/>
          </reference>
          <reference field="1" count="1" selected="0">
            <x v="2"/>
          </reference>
        </references>
      </pivotArea>
    </chartFormat>
    <chartFormat chart="1" format="4">
      <pivotArea type="data" outline="0" fieldPosition="0">
        <references count="2">
          <reference field="4294967294" count="1" selected="0">
            <x v="0"/>
          </reference>
          <reference field="1" count="1" selected="0">
            <x v="3"/>
          </reference>
        </references>
      </pivotArea>
    </chartFormat>
    <chartFormat chart="1" format="5">
      <pivotArea type="data" outline="0" fieldPosition="0">
        <references count="2">
          <reference field="4294967294" count="1" selected="0">
            <x v="0"/>
          </reference>
          <reference field="1" count="1" selected="0">
            <x v="4"/>
          </reference>
        </references>
      </pivotArea>
    </chartFormat>
    <chartFormat chart="1" format="6">
      <pivotArea type="data" outline="0" fieldPosition="0">
        <references count="2">
          <reference field="4294967294" count="1" selected="0">
            <x v="0"/>
          </reference>
          <reference field="1" count="1" selected="0">
            <x v="5"/>
          </reference>
        </references>
      </pivotArea>
    </chartFormat>
    <chartFormat chart="1" format="7">
      <pivotArea type="data" outline="0" fieldPosition="0">
        <references count="2">
          <reference field="4294967294" count="1" selected="0">
            <x v="0"/>
          </reference>
          <reference field="1" count="1" selected="0">
            <x v="6"/>
          </reference>
        </references>
      </pivotArea>
    </chartFormat>
    <chartFormat chart="1" format="8">
      <pivotArea type="data" outline="0" fieldPosition="0">
        <references count="2">
          <reference field="4294967294" count="1" selected="0">
            <x v="0"/>
          </reference>
          <reference field="1" count="1" selected="0">
            <x v="7"/>
          </reference>
        </references>
      </pivotArea>
    </chartFormat>
    <chartFormat chart="1" format="9">
      <pivotArea type="data" outline="0" fieldPosition="0">
        <references count="2">
          <reference field="4294967294" count="1" selected="0">
            <x v="0"/>
          </reference>
          <reference field="1" count="1" selected="0">
            <x v="8"/>
          </reference>
        </references>
      </pivotArea>
    </chartFormat>
    <chartFormat chart="1" format="10">
      <pivotArea type="data" outline="0" fieldPosition="0">
        <references count="2">
          <reference field="4294967294" count="1" selected="0">
            <x v="0"/>
          </reference>
          <reference field="1" count="1" selected="0">
            <x v="1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3C0E32C-51BE-4F09-977A-D5DDF89422CC}"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6">
  <location ref="A3:B7" firstHeaderRow="1" firstDataRow="1" firstDataCol="1"/>
  <pivotFields count="5">
    <pivotField numFmtId="14" showAll="0">
      <items count="4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t="default"/>
      </items>
    </pivotField>
    <pivotField showAll="0"/>
    <pivotField dataField="1"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4"/>
  </rowFields>
  <rowItems count="4">
    <i>
      <x v="10"/>
    </i>
    <i>
      <x v="11"/>
    </i>
    <i>
      <x v="12"/>
    </i>
    <i t="grand">
      <x/>
    </i>
  </rowItems>
  <colItems count="1">
    <i/>
  </colItems>
  <dataFields count="1">
    <dataField name="Sum of Expense" fld="2" baseField="0" baseItem="0"/>
  </dataFields>
  <chartFormats count="4">
    <chartFormat chart="9" format="0" series="1">
      <pivotArea type="data" outline="0" fieldPosition="0">
        <references count="1">
          <reference field="4294967294" count="1" selected="0">
            <x v="0"/>
          </reference>
        </references>
      </pivotArea>
    </chartFormat>
    <chartFormat chart="22" format="0" series="1">
      <pivotArea type="data" outline="0" fieldPosition="0">
        <references count="1">
          <reference field="4294967294" count="1" selected="0">
            <x v="0"/>
          </reference>
        </references>
      </pivotArea>
    </chartFormat>
    <chartFormat chart="28" format="0" series="1">
      <pivotArea type="data" outline="0" fieldPosition="0">
        <references count="1">
          <reference field="4294967294" count="1" selected="0">
            <x v="0"/>
          </reference>
        </references>
      </pivotArea>
    </chartFormat>
    <chartFormat chart="45"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3.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53"/>
  <sheetViews>
    <sheetView zoomScale="160" zoomScaleNormal="160" workbookViewId="0">
      <selection activeCell="B2" sqref="B2"/>
    </sheetView>
  </sheetViews>
  <sheetFormatPr defaultRowHeight="15" x14ac:dyDescent="0.25"/>
  <cols>
    <col min="1" max="1" width="17.140625" customWidth="1"/>
    <col min="2" max="2" width="24.5703125" customWidth="1"/>
    <col min="3" max="3" width="14.42578125" style="11" customWidth="1"/>
    <col min="4" max="4" width="11.85546875" customWidth="1"/>
    <col min="5" max="5" width="11.7109375" customWidth="1"/>
  </cols>
  <sheetData>
    <row r="1" spans="1:5" ht="13.9" customHeight="1" x14ac:dyDescent="0.25">
      <c r="A1" s="3" t="s">
        <v>0</v>
      </c>
      <c r="B1" s="3" t="s">
        <v>14</v>
      </c>
      <c r="C1" s="8" t="s">
        <v>1</v>
      </c>
      <c r="D1" s="17" t="s">
        <v>30</v>
      </c>
      <c r="E1" s="17" t="s">
        <v>33</v>
      </c>
    </row>
    <row r="2" spans="1:5" ht="18" customHeight="1" x14ac:dyDescent="0.25">
      <c r="A2" s="4">
        <v>44470</v>
      </c>
      <c r="B2" s="5" t="s">
        <v>2</v>
      </c>
      <c r="C2" s="9">
        <v>2300</v>
      </c>
      <c r="D2" t="s">
        <v>31</v>
      </c>
      <c r="E2" t="str">
        <f>IF(C2 &gt; 2000, "Over budget", "Within budget")</f>
        <v>Over budget</v>
      </c>
    </row>
    <row r="3" spans="1:5" x14ac:dyDescent="0.25">
      <c r="A3" s="6">
        <v>44470</v>
      </c>
      <c r="B3" s="7" t="s">
        <v>3</v>
      </c>
      <c r="C3" s="9">
        <v>767</v>
      </c>
      <c r="D3" t="s">
        <v>32</v>
      </c>
      <c r="E3" t="str">
        <f t="shared" ref="E3:E51" si="0">IF(C3 &gt; 2000, "Over budget", "Within budget")</f>
        <v>Within budget</v>
      </c>
    </row>
    <row r="4" spans="1:5" x14ac:dyDescent="0.25">
      <c r="A4" s="6">
        <v>44470</v>
      </c>
      <c r="B4" s="7" t="s">
        <v>4</v>
      </c>
      <c r="C4" s="10">
        <v>2500</v>
      </c>
      <c r="D4" t="s">
        <v>31</v>
      </c>
      <c r="E4" t="str">
        <f t="shared" si="0"/>
        <v>Over budget</v>
      </c>
    </row>
    <row r="5" spans="1:5" x14ac:dyDescent="0.25">
      <c r="A5" s="6">
        <v>44473</v>
      </c>
      <c r="B5" s="7" t="s">
        <v>5</v>
      </c>
      <c r="C5" s="9">
        <v>710</v>
      </c>
      <c r="D5" t="s">
        <v>31</v>
      </c>
      <c r="E5" t="str">
        <f t="shared" si="0"/>
        <v>Within budget</v>
      </c>
    </row>
    <row r="6" spans="1:5" x14ac:dyDescent="0.25">
      <c r="A6" s="4">
        <v>44473</v>
      </c>
      <c r="B6" s="5" t="s">
        <v>6</v>
      </c>
      <c r="C6" s="9">
        <v>760</v>
      </c>
      <c r="D6" t="s">
        <v>31</v>
      </c>
      <c r="E6" t="str">
        <f t="shared" si="0"/>
        <v>Within budget</v>
      </c>
    </row>
    <row r="7" spans="1:5" x14ac:dyDescent="0.25">
      <c r="A7" s="6">
        <v>44476</v>
      </c>
      <c r="B7" s="7" t="s">
        <v>10</v>
      </c>
      <c r="C7" s="10">
        <v>1900</v>
      </c>
      <c r="D7" t="s">
        <v>32</v>
      </c>
      <c r="E7" t="str">
        <f t="shared" si="0"/>
        <v>Within budget</v>
      </c>
    </row>
    <row r="8" spans="1:5" x14ac:dyDescent="0.25">
      <c r="A8" s="4">
        <v>44477</v>
      </c>
      <c r="B8" s="5" t="s">
        <v>7</v>
      </c>
      <c r="C8" s="9">
        <v>450</v>
      </c>
      <c r="D8" t="s">
        <v>32</v>
      </c>
      <c r="E8" t="str">
        <f t="shared" si="0"/>
        <v>Within budget</v>
      </c>
    </row>
    <row r="9" spans="1:5" x14ac:dyDescent="0.25">
      <c r="A9" s="6">
        <v>44484</v>
      </c>
      <c r="B9" s="7" t="s">
        <v>8</v>
      </c>
      <c r="C9" s="9">
        <v>620</v>
      </c>
      <c r="D9" t="s">
        <v>32</v>
      </c>
      <c r="E9" t="str">
        <f t="shared" si="0"/>
        <v>Within budget</v>
      </c>
    </row>
    <row r="10" spans="1:5" x14ac:dyDescent="0.25">
      <c r="A10" s="6">
        <v>44485</v>
      </c>
      <c r="B10" s="7" t="s">
        <v>11</v>
      </c>
      <c r="C10" s="9">
        <v>470</v>
      </c>
      <c r="D10" t="s">
        <v>31</v>
      </c>
      <c r="E10" t="str">
        <f t="shared" si="0"/>
        <v>Within budget</v>
      </c>
    </row>
    <row r="11" spans="1:5" x14ac:dyDescent="0.25">
      <c r="A11" s="6">
        <v>44487</v>
      </c>
      <c r="B11" s="7" t="s">
        <v>3</v>
      </c>
      <c r="C11" s="9">
        <v>970</v>
      </c>
      <c r="D11" t="s">
        <v>32</v>
      </c>
      <c r="E11" t="str">
        <f t="shared" si="0"/>
        <v>Within budget</v>
      </c>
    </row>
    <row r="12" spans="1:5" x14ac:dyDescent="0.25">
      <c r="A12" s="6">
        <v>44487</v>
      </c>
      <c r="B12" s="5" t="s">
        <v>2</v>
      </c>
      <c r="C12" s="10">
        <v>1075</v>
      </c>
      <c r="D12" t="s">
        <v>31</v>
      </c>
      <c r="E12" t="str">
        <f t="shared" si="0"/>
        <v>Within budget</v>
      </c>
    </row>
    <row r="13" spans="1:5" x14ac:dyDescent="0.25">
      <c r="A13" s="6">
        <v>44488</v>
      </c>
      <c r="B13" s="7" t="s">
        <v>7</v>
      </c>
      <c r="C13" s="9">
        <v>489</v>
      </c>
      <c r="D13" t="s">
        <v>32</v>
      </c>
      <c r="E13" t="str">
        <f t="shared" si="0"/>
        <v>Within budget</v>
      </c>
    </row>
    <row r="14" spans="1:5" x14ac:dyDescent="0.25">
      <c r="A14" s="6">
        <v>44491</v>
      </c>
      <c r="B14" s="7" t="s">
        <v>4</v>
      </c>
      <c r="C14" s="10">
        <v>1574.1</v>
      </c>
      <c r="D14" t="s">
        <v>31</v>
      </c>
      <c r="E14" t="str">
        <f t="shared" si="0"/>
        <v>Within budget</v>
      </c>
    </row>
    <row r="15" spans="1:5" x14ac:dyDescent="0.25">
      <c r="A15" s="6">
        <v>44491</v>
      </c>
      <c r="B15" s="7" t="s">
        <v>6</v>
      </c>
      <c r="C15" s="9">
        <v>550</v>
      </c>
      <c r="D15" t="s">
        <v>31</v>
      </c>
      <c r="E15" t="str">
        <f t="shared" si="0"/>
        <v>Within budget</v>
      </c>
    </row>
    <row r="16" spans="1:5" x14ac:dyDescent="0.25">
      <c r="A16" s="6">
        <v>44494</v>
      </c>
      <c r="B16" s="7" t="s">
        <v>9</v>
      </c>
      <c r="C16" s="9">
        <v>423</v>
      </c>
      <c r="D16" t="s">
        <v>32</v>
      </c>
      <c r="E16" t="str">
        <f t="shared" si="0"/>
        <v>Within budget</v>
      </c>
    </row>
    <row r="17" spans="1:5" x14ac:dyDescent="0.25">
      <c r="A17" s="6">
        <v>44496</v>
      </c>
      <c r="B17" s="7" t="s">
        <v>9</v>
      </c>
      <c r="C17" s="9">
        <v>358.22</v>
      </c>
      <c r="D17" t="s">
        <v>32</v>
      </c>
      <c r="E17" t="str">
        <f t="shared" si="0"/>
        <v>Within budget</v>
      </c>
    </row>
    <row r="18" spans="1:5" x14ac:dyDescent="0.25">
      <c r="A18" s="6">
        <v>44496</v>
      </c>
      <c r="B18" s="7" t="s">
        <v>8</v>
      </c>
      <c r="C18" s="9">
        <v>520</v>
      </c>
      <c r="D18" t="s">
        <v>32</v>
      </c>
      <c r="E18" t="str">
        <f t="shared" si="0"/>
        <v>Within budget</v>
      </c>
    </row>
    <row r="19" spans="1:5" x14ac:dyDescent="0.25">
      <c r="A19" s="4">
        <v>44497</v>
      </c>
      <c r="B19" s="5" t="s">
        <v>5</v>
      </c>
      <c r="C19" s="9">
        <v>300</v>
      </c>
      <c r="D19" t="s">
        <v>31</v>
      </c>
      <c r="E19" t="str">
        <f t="shared" si="0"/>
        <v>Within budget</v>
      </c>
    </row>
    <row r="20" spans="1:5" x14ac:dyDescent="0.25">
      <c r="A20" s="4">
        <v>44498</v>
      </c>
      <c r="B20" s="5" t="s">
        <v>9</v>
      </c>
      <c r="C20" s="9">
        <v>407.05</v>
      </c>
      <c r="D20" t="s">
        <v>32</v>
      </c>
      <c r="E20" t="str">
        <f t="shared" si="0"/>
        <v>Within budget</v>
      </c>
    </row>
    <row r="21" spans="1:5" x14ac:dyDescent="0.25">
      <c r="A21" s="4">
        <v>44499</v>
      </c>
      <c r="B21" s="5" t="s">
        <v>4</v>
      </c>
      <c r="C21" s="9">
        <v>300</v>
      </c>
      <c r="D21" t="s">
        <v>31</v>
      </c>
      <c r="E21" t="str">
        <f t="shared" si="0"/>
        <v>Within budget</v>
      </c>
    </row>
    <row r="22" spans="1:5" x14ac:dyDescent="0.25">
      <c r="A22" s="6">
        <v>44501</v>
      </c>
      <c r="B22" s="7" t="s">
        <v>3</v>
      </c>
      <c r="C22" s="10">
        <v>2327</v>
      </c>
      <c r="D22" t="s">
        <v>32</v>
      </c>
      <c r="E22" t="str">
        <f t="shared" si="0"/>
        <v>Over budget</v>
      </c>
    </row>
    <row r="23" spans="1:5" x14ac:dyDescent="0.25">
      <c r="A23" s="6">
        <v>44502</v>
      </c>
      <c r="B23" s="7" t="s">
        <v>10</v>
      </c>
      <c r="C23" s="9">
        <v>1150</v>
      </c>
      <c r="D23" t="s">
        <v>32</v>
      </c>
      <c r="E23" t="str">
        <f t="shared" si="0"/>
        <v>Within budget</v>
      </c>
    </row>
    <row r="24" spans="1:5" x14ac:dyDescent="0.25">
      <c r="A24" s="6">
        <v>44504</v>
      </c>
      <c r="B24" s="7" t="s">
        <v>10</v>
      </c>
      <c r="C24" s="10">
        <v>1138</v>
      </c>
      <c r="D24" t="s">
        <v>32</v>
      </c>
      <c r="E24" t="str">
        <f t="shared" si="0"/>
        <v>Within budget</v>
      </c>
    </row>
    <row r="25" spans="1:5" x14ac:dyDescent="0.25">
      <c r="A25" s="4">
        <v>44505</v>
      </c>
      <c r="B25" s="5" t="s">
        <v>13</v>
      </c>
      <c r="C25" s="9">
        <v>500</v>
      </c>
      <c r="D25" t="s">
        <v>32</v>
      </c>
      <c r="E25" t="str">
        <f t="shared" si="0"/>
        <v>Within budget</v>
      </c>
    </row>
    <row r="26" spans="1:5" x14ac:dyDescent="0.25">
      <c r="A26" s="4">
        <v>44508</v>
      </c>
      <c r="B26" s="5" t="s">
        <v>6</v>
      </c>
      <c r="C26" s="9">
        <v>702</v>
      </c>
      <c r="D26" t="s">
        <v>31</v>
      </c>
      <c r="E26" t="str">
        <f t="shared" si="0"/>
        <v>Within budget</v>
      </c>
    </row>
    <row r="27" spans="1:5" x14ac:dyDescent="0.25">
      <c r="A27" s="6">
        <v>44509</v>
      </c>
      <c r="B27" s="7" t="s">
        <v>4</v>
      </c>
      <c r="C27" s="10">
        <v>1600</v>
      </c>
      <c r="D27" t="s">
        <v>31</v>
      </c>
      <c r="E27" t="str">
        <f t="shared" si="0"/>
        <v>Within budget</v>
      </c>
    </row>
    <row r="28" spans="1:5" x14ac:dyDescent="0.25">
      <c r="A28" s="6">
        <v>44512</v>
      </c>
      <c r="B28" s="7" t="s">
        <v>5</v>
      </c>
      <c r="C28" s="9">
        <v>600</v>
      </c>
      <c r="D28" t="s">
        <v>31</v>
      </c>
      <c r="E28" t="str">
        <f t="shared" si="0"/>
        <v>Within budget</v>
      </c>
    </row>
    <row r="29" spans="1:5" ht="19.149999999999999" customHeight="1" x14ac:dyDescent="0.25">
      <c r="A29" s="4">
        <v>44515</v>
      </c>
      <c r="B29" s="5" t="s">
        <v>13</v>
      </c>
      <c r="C29" s="9">
        <v>900</v>
      </c>
      <c r="D29" t="s">
        <v>32</v>
      </c>
      <c r="E29" t="str">
        <f t="shared" si="0"/>
        <v>Within budget</v>
      </c>
    </row>
    <row r="30" spans="1:5" x14ac:dyDescent="0.25">
      <c r="A30" s="6">
        <v>44515</v>
      </c>
      <c r="B30" s="5" t="s">
        <v>6</v>
      </c>
      <c r="C30" s="9">
        <v>150</v>
      </c>
      <c r="D30" t="s">
        <v>31</v>
      </c>
      <c r="E30" t="str">
        <f t="shared" si="0"/>
        <v>Within budget</v>
      </c>
    </row>
    <row r="31" spans="1:5" x14ac:dyDescent="0.25">
      <c r="A31" s="4">
        <v>44515</v>
      </c>
      <c r="B31" s="5" t="s">
        <v>2</v>
      </c>
      <c r="C31" s="9">
        <v>2100</v>
      </c>
      <c r="D31" t="s">
        <v>31</v>
      </c>
      <c r="E31" t="str">
        <f t="shared" si="0"/>
        <v>Over budget</v>
      </c>
    </row>
    <row r="32" spans="1:5" x14ac:dyDescent="0.25">
      <c r="A32" s="4">
        <v>44517</v>
      </c>
      <c r="B32" s="5" t="s">
        <v>11</v>
      </c>
      <c r="C32" s="9">
        <v>470.63</v>
      </c>
      <c r="D32" t="s">
        <v>31</v>
      </c>
      <c r="E32" t="str">
        <f t="shared" si="0"/>
        <v>Within budget</v>
      </c>
    </row>
    <row r="33" spans="1:5" x14ac:dyDescent="0.25">
      <c r="A33" s="4">
        <v>44517</v>
      </c>
      <c r="B33" s="5" t="s">
        <v>9</v>
      </c>
      <c r="C33" s="9">
        <v>322.64</v>
      </c>
      <c r="D33" t="s">
        <v>32</v>
      </c>
      <c r="E33" t="str">
        <f t="shared" si="0"/>
        <v>Within budget</v>
      </c>
    </row>
    <row r="34" spans="1:5" x14ac:dyDescent="0.25">
      <c r="A34" s="4">
        <v>44518</v>
      </c>
      <c r="B34" s="7" t="s">
        <v>8</v>
      </c>
      <c r="C34" s="9">
        <v>428</v>
      </c>
      <c r="D34" t="s">
        <v>31</v>
      </c>
      <c r="E34" t="str">
        <f t="shared" si="0"/>
        <v>Within budget</v>
      </c>
    </row>
    <row r="35" spans="1:5" x14ac:dyDescent="0.25">
      <c r="A35" s="4">
        <v>44519</v>
      </c>
      <c r="B35" s="5" t="s">
        <v>5</v>
      </c>
      <c r="C35" s="9">
        <v>447</v>
      </c>
      <c r="D35" t="s">
        <v>31</v>
      </c>
      <c r="E35" t="str">
        <f t="shared" si="0"/>
        <v>Within budget</v>
      </c>
    </row>
    <row r="36" spans="1:5" x14ac:dyDescent="0.25">
      <c r="A36" s="4">
        <v>44522</v>
      </c>
      <c r="B36" s="5" t="s">
        <v>4</v>
      </c>
      <c r="C36" s="10">
        <v>1720</v>
      </c>
      <c r="D36" t="s">
        <v>31</v>
      </c>
      <c r="E36" t="str">
        <f t="shared" si="0"/>
        <v>Within budget</v>
      </c>
    </row>
    <row r="37" spans="1:5" x14ac:dyDescent="0.25">
      <c r="A37" s="6">
        <v>44524</v>
      </c>
      <c r="B37" s="7" t="s">
        <v>6</v>
      </c>
      <c r="C37" s="9">
        <v>540</v>
      </c>
      <c r="D37" t="s">
        <v>32</v>
      </c>
      <c r="E37" t="str">
        <f t="shared" si="0"/>
        <v>Within budget</v>
      </c>
    </row>
    <row r="38" spans="1:5" x14ac:dyDescent="0.25">
      <c r="A38" s="4">
        <v>44525</v>
      </c>
      <c r="B38" s="5" t="s">
        <v>7</v>
      </c>
      <c r="C38" s="9">
        <v>314</v>
      </c>
      <c r="D38" t="s">
        <v>32</v>
      </c>
      <c r="E38" t="str">
        <f t="shared" si="0"/>
        <v>Within budget</v>
      </c>
    </row>
    <row r="39" spans="1:5" ht="18" customHeight="1" x14ac:dyDescent="0.25">
      <c r="A39" s="4">
        <v>44526</v>
      </c>
      <c r="B39" s="5" t="s">
        <v>8</v>
      </c>
      <c r="C39" s="9">
        <v>518</v>
      </c>
      <c r="D39" t="s">
        <v>32</v>
      </c>
      <c r="E39" t="str">
        <f t="shared" si="0"/>
        <v>Within budget</v>
      </c>
    </row>
    <row r="40" spans="1:5" ht="15.6" customHeight="1" x14ac:dyDescent="0.25">
      <c r="A40" s="4">
        <v>44526</v>
      </c>
      <c r="B40" s="7" t="s">
        <v>3</v>
      </c>
      <c r="C40" s="10">
        <v>2000</v>
      </c>
      <c r="D40" t="s">
        <v>32</v>
      </c>
      <c r="E40" t="str">
        <f t="shared" si="0"/>
        <v>Within budget</v>
      </c>
    </row>
    <row r="41" spans="1:5" x14ac:dyDescent="0.25">
      <c r="A41" s="6">
        <v>44529</v>
      </c>
      <c r="B41" s="7" t="s">
        <v>7</v>
      </c>
      <c r="C41" s="9">
        <v>337</v>
      </c>
      <c r="D41" t="s">
        <v>32</v>
      </c>
      <c r="E41" t="str">
        <f t="shared" si="0"/>
        <v>Within budget</v>
      </c>
    </row>
    <row r="42" spans="1:5" x14ac:dyDescent="0.25">
      <c r="A42" s="4">
        <v>44530</v>
      </c>
      <c r="B42" s="5" t="s">
        <v>8</v>
      </c>
      <c r="C42" s="9">
        <v>500</v>
      </c>
      <c r="D42" t="s">
        <v>32</v>
      </c>
      <c r="E42" t="str">
        <f t="shared" si="0"/>
        <v>Within budget</v>
      </c>
    </row>
    <row r="43" spans="1:5" x14ac:dyDescent="0.25">
      <c r="A43" s="4">
        <v>44531</v>
      </c>
      <c r="B43" s="5" t="s">
        <v>4</v>
      </c>
      <c r="C43" s="10">
        <v>2500</v>
      </c>
      <c r="D43" t="s">
        <v>31</v>
      </c>
      <c r="E43" t="str">
        <f t="shared" si="0"/>
        <v>Over budget</v>
      </c>
    </row>
    <row r="44" spans="1:5" x14ac:dyDescent="0.25">
      <c r="A44" s="6">
        <v>44534</v>
      </c>
      <c r="B44" s="7" t="s">
        <v>5</v>
      </c>
      <c r="C44" s="9">
        <v>710</v>
      </c>
      <c r="D44" t="s">
        <v>31</v>
      </c>
      <c r="E44" t="str">
        <f t="shared" si="0"/>
        <v>Within budget</v>
      </c>
    </row>
    <row r="45" spans="1:5" x14ac:dyDescent="0.25">
      <c r="A45" s="4">
        <v>44537</v>
      </c>
      <c r="B45" s="5" t="s">
        <v>2</v>
      </c>
      <c r="C45" s="9">
        <v>2300</v>
      </c>
      <c r="D45" t="s">
        <v>31</v>
      </c>
      <c r="E45" t="str">
        <f t="shared" si="0"/>
        <v>Over budget</v>
      </c>
    </row>
    <row r="46" spans="1:5" x14ac:dyDescent="0.25">
      <c r="A46" s="4">
        <v>44539</v>
      </c>
      <c r="B46" s="5" t="s">
        <v>12</v>
      </c>
      <c r="C46" s="9">
        <v>12000</v>
      </c>
      <c r="D46" t="s">
        <v>32</v>
      </c>
      <c r="E46" t="str">
        <f t="shared" si="0"/>
        <v>Over budget</v>
      </c>
    </row>
    <row r="47" spans="1:5" x14ac:dyDescent="0.25">
      <c r="A47" s="4">
        <v>44545</v>
      </c>
      <c r="B47" s="7" t="s">
        <v>10</v>
      </c>
      <c r="C47" s="9">
        <v>1500</v>
      </c>
      <c r="D47" t="s">
        <v>32</v>
      </c>
      <c r="E47" t="str">
        <f t="shared" si="0"/>
        <v>Within budget</v>
      </c>
    </row>
    <row r="48" spans="1:5" x14ac:dyDescent="0.25">
      <c r="A48" s="4">
        <v>44547</v>
      </c>
      <c r="B48" s="5" t="s">
        <v>11</v>
      </c>
      <c r="C48" s="9">
        <v>470.63</v>
      </c>
      <c r="D48" t="s">
        <v>31</v>
      </c>
      <c r="E48" t="str">
        <f t="shared" si="0"/>
        <v>Within budget</v>
      </c>
    </row>
    <row r="49" spans="1:5" x14ac:dyDescent="0.25">
      <c r="A49" s="4">
        <v>44550</v>
      </c>
      <c r="B49" s="5" t="s">
        <v>7</v>
      </c>
      <c r="C49" s="9">
        <v>267</v>
      </c>
      <c r="D49" t="s">
        <v>32</v>
      </c>
      <c r="E49" t="str">
        <f t="shared" si="0"/>
        <v>Within budget</v>
      </c>
    </row>
    <row r="50" spans="1:5" x14ac:dyDescent="0.25">
      <c r="A50" s="4">
        <v>44553</v>
      </c>
      <c r="B50" s="5" t="s">
        <v>6</v>
      </c>
      <c r="C50" s="9">
        <v>640</v>
      </c>
      <c r="D50" t="s">
        <v>31</v>
      </c>
      <c r="E50" t="str">
        <f t="shared" si="0"/>
        <v>Within budget</v>
      </c>
    </row>
    <row r="51" spans="1:5" x14ac:dyDescent="0.25">
      <c r="A51" s="4">
        <v>44553</v>
      </c>
      <c r="B51" s="5" t="s">
        <v>5</v>
      </c>
      <c r="C51" s="9">
        <v>450</v>
      </c>
      <c r="D51" t="s">
        <v>31</v>
      </c>
      <c r="E51" t="str">
        <f t="shared" si="0"/>
        <v>Within budget</v>
      </c>
    </row>
    <row r="52" spans="1:5" ht="31.5" x14ac:dyDescent="0.25">
      <c r="A52" s="2"/>
      <c r="C52" s="11">
        <f>SUM(C2:C51)</f>
        <v>57045.27</v>
      </c>
    </row>
    <row r="53" spans="1:5" ht="15.75" x14ac:dyDescent="0.25">
      <c r="A53" s="1"/>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9C923112-A04F-46FE-BA84-5D8CA9896C39}">
          <x14:formula1>
            <xm:f>Category!$C$3:$C$4</xm:f>
          </x14:formula1>
          <xm:sqref>D2:D51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A478ED-C982-4EE1-A532-7979B17BFC17}">
  <dimension ref="B1:B9"/>
  <sheetViews>
    <sheetView workbookViewId="0">
      <selection activeCell="B9" sqref="B9"/>
    </sheetView>
  </sheetViews>
  <sheetFormatPr defaultRowHeight="15" x14ac:dyDescent="0.25"/>
  <cols>
    <col min="2" max="2" width="61.42578125" customWidth="1"/>
  </cols>
  <sheetData>
    <row r="1" spans="2:2" x14ac:dyDescent="0.25">
      <c r="B1" s="12" t="s">
        <v>23</v>
      </c>
    </row>
    <row r="2" spans="2:2" ht="39" customHeight="1" x14ac:dyDescent="0.25">
      <c r="B2" s="13" t="s">
        <v>15</v>
      </c>
    </row>
    <row r="3" spans="2:2" ht="25.15" customHeight="1" x14ac:dyDescent="0.25">
      <c r="B3" s="13" t="s">
        <v>16</v>
      </c>
    </row>
    <row r="4" spans="2:2" ht="37.15" customHeight="1" x14ac:dyDescent="0.25">
      <c r="B4" s="13" t="s">
        <v>17</v>
      </c>
    </row>
    <row r="5" spans="2:2" ht="41.45" customHeight="1" x14ac:dyDescent="0.25">
      <c r="B5" s="13" t="s">
        <v>18</v>
      </c>
    </row>
    <row r="6" spans="2:2" ht="32.450000000000003" customHeight="1" x14ac:dyDescent="0.25">
      <c r="B6" s="13" t="s">
        <v>19</v>
      </c>
    </row>
    <row r="7" spans="2:2" ht="51" customHeight="1" x14ac:dyDescent="0.25">
      <c r="B7" s="13" t="s">
        <v>20</v>
      </c>
    </row>
    <row r="8" spans="2:2" ht="42" customHeight="1" x14ac:dyDescent="0.25">
      <c r="B8" s="13" t="s">
        <v>21</v>
      </c>
    </row>
    <row r="9" spans="2:2" ht="31.15" customHeight="1" x14ac:dyDescent="0.25">
      <c r="B9" s="13" t="s">
        <v>22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7B453-CD79-4EF8-9D06-100FC2269506}">
  <dimension ref="C3:C4"/>
  <sheetViews>
    <sheetView workbookViewId="0">
      <selection activeCell="C3" activeCellId="1" sqref="C4 C3"/>
    </sheetView>
  </sheetViews>
  <sheetFormatPr defaultRowHeight="15" x14ac:dyDescent="0.25"/>
  <sheetData>
    <row r="3" spans="3:3" x14ac:dyDescent="0.25">
      <c r="C3" t="s">
        <v>31</v>
      </c>
    </row>
    <row r="4" spans="3:3" x14ac:dyDescent="0.25">
      <c r="C4" t="s">
        <v>32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DB7152-029B-4D74-9492-5107FCEC704E}">
  <dimension ref="A1:E51"/>
  <sheetViews>
    <sheetView workbookViewId="0">
      <selection activeCell="G5" sqref="G5"/>
    </sheetView>
  </sheetViews>
  <sheetFormatPr defaultRowHeight="15" x14ac:dyDescent="0.25"/>
  <cols>
    <col min="1" max="1" width="21.28515625" customWidth="1"/>
    <col min="4" max="4" width="15.85546875" bestFit="1" customWidth="1"/>
  </cols>
  <sheetData>
    <row r="1" spans="1:5" x14ac:dyDescent="0.25">
      <c r="A1" s="3" t="s">
        <v>14</v>
      </c>
    </row>
    <row r="2" spans="1:5" ht="28.5" x14ac:dyDescent="0.25">
      <c r="A2" s="5" t="s">
        <v>2</v>
      </c>
      <c r="D2" t="s">
        <v>34</v>
      </c>
      <c r="E2" s="18">
        <f>COUNTIF(A2:A52,"Online shopping")</f>
        <v>6</v>
      </c>
    </row>
    <row r="3" spans="1:5" x14ac:dyDescent="0.25">
      <c r="A3" s="7" t="s">
        <v>3</v>
      </c>
      <c r="D3" t="s">
        <v>35</v>
      </c>
      <c r="E3" s="18">
        <f>COUNTIF(A3:A53,"Ordering food")</f>
        <v>5</v>
      </c>
    </row>
    <row r="4" spans="1:5" ht="57" x14ac:dyDescent="0.25">
      <c r="A4" s="7" t="s">
        <v>4</v>
      </c>
      <c r="D4" t="s">
        <v>36</v>
      </c>
      <c r="E4" s="18">
        <f>COUNTIF(A4:A54,"Gifts")</f>
        <v>4</v>
      </c>
    </row>
    <row r="5" spans="1:5" ht="42.75" x14ac:dyDescent="0.25">
      <c r="A5" s="7" t="s">
        <v>5</v>
      </c>
    </row>
    <row r="6" spans="1:5" ht="42.75" x14ac:dyDescent="0.25">
      <c r="A6" s="5" t="s">
        <v>6</v>
      </c>
    </row>
    <row r="7" spans="1:5" x14ac:dyDescent="0.25">
      <c r="A7" s="7" t="s">
        <v>10</v>
      </c>
    </row>
    <row r="8" spans="1:5" x14ac:dyDescent="0.25">
      <c r="A8" s="5" t="s">
        <v>7</v>
      </c>
    </row>
    <row r="9" spans="1:5" ht="42.75" x14ac:dyDescent="0.25">
      <c r="A9" s="7" t="s">
        <v>8</v>
      </c>
    </row>
    <row r="10" spans="1:5" ht="57" x14ac:dyDescent="0.25">
      <c r="A10" s="7" t="s">
        <v>11</v>
      </c>
    </row>
    <row r="11" spans="1:5" ht="42.75" x14ac:dyDescent="0.25">
      <c r="A11" s="7" t="s">
        <v>3</v>
      </c>
    </row>
    <row r="12" spans="1:5" ht="28.5" x14ac:dyDescent="0.25">
      <c r="A12" s="5" t="s">
        <v>2</v>
      </c>
    </row>
    <row r="13" spans="1:5" x14ac:dyDescent="0.25">
      <c r="A13" s="7" t="s">
        <v>7</v>
      </c>
    </row>
    <row r="14" spans="1:5" ht="28.5" x14ac:dyDescent="0.25">
      <c r="A14" s="7" t="s">
        <v>4</v>
      </c>
    </row>
    <row r="15" spans="1:5" x14ac:dyDescent="0.25">
      <c r="A15" s="7" t="s">
        <v>6</v>
      </c>
    </row>
    <row r="16" spans="1:5" x14ac:dyDescent="0.25">
      <c r="A16" s="7" t="s">
        <v>9</v>
      </c>
    </row>
    <row r="17" spans="1:1" x14ac:dyDescent="0.25">
      <c r="A17" s="7" t="s">
        <v>9</v>
      </c>
    </row>
    <row r="18" spans="1:1" x14ac:dyDescent="0.25">
      <c r="A18" s="7" t="s">
        <v>8</v>
      </c>
    </row>
    <row r="19" spans="1:1" x14ac:dyDescent="0.25">
      <c r="A19" s="5" t="s">
        <v>5</v>
      </c>
    </row>
    <row r="20" spans="1:1" x14ac:dyDescent="0.25">
      <c r="A20" s="5" t="s">
        <v>9</v>
      </c>
    </row>
    <row r="21" spans="1:1" ht="28.5" x14ac:dyDescent="0.25">
      <c r="A21" s="5" t="s">
        <v>4</v>
      </c>
    </row>
    <row r="22" spans="1:1" x14ac:dyDescent="0.25">
      <c r="A22" s="7" t="s">
        <v>3</v>
      </c>
    </row>
    <row r="23" spans="1:1" x14ac:dyDescent="0.25">
      <c r="A23" s="7" t="s">
        <v>10</v>
      </c>
    </row>
    <row r="24" spans="1:1" x14ac:dyDescent="0.25">
      <c r="A24" s="7" t="s">
        <v>10</v>
      </c>
    </row>
    <row r="25" spans="1:1" x14ac:dyDescent="0.25">
      <c r="A25" s="5" t="s">
        <v>13</v>
      </c>
    </row>
    <row r="26" spans="1:1" x14ac:dyDescent="0.25">
      <c r="A26" s="5" t="s">
        <v>6</v>
      </c>
    </row>
    <row r="27" spans="1:1" ht="28.5" x14ac:dyDescent="0.25">
      <c r="A27" s="7" t="s">
        <v>4</v>
      </c>
    </row>
    <row r="28" spans="1:1" x14ac:dyDescent="0.25">
      <c r="A28" s="7" t="s">
        <v>5</v>
      </c>
    </row>
    <row r="29" spans="1:1" x14ac:dyDescent="0.25">
      <c r="A29" s="5" t="s">
        <v>13</v>
      </c>
    </row>
    <row r="30" spans="1:1" x14ac:dyDescent="0.25">
      <c r="A30" s="5" t="s">
        <v>6</v>
      </c>
    </row>
    <row r="31" spans="1:1" x14ac:dyDescent="0.25">
      <c r="A31" s="5" t="s">
        <v>2</v>
      </c>
    </row>
    <row r="32" spans="1:1" ht="28.5" x14ac:dyDescent="0.25">
      <c r="A32" s="5" t="s">
        <v>11</v>
      </c>
    </row>
    <row r="33" spans="1:1" x14ac:dyDescent="0.25">
      <c r="A33" s="5" t="s">
        <v>9</v>
      </c>
    </row>
    <row r="34" spans="1:1" x14ac:dyDescent="0.25">
      <c r="A34" s="7" t="s">
        <v>8</v>
      </c>
    </row>
    <row r="35" spans="1:1" x14ac:dyDescent="0.25">
      <c r="A35" s="5" t="s">
        <v>5</v>
      </c>
    </row>
    <row r="36" spans="1:1" ht="28.5" x14ac:dyDescent="0.25">
      <c r="A36" s="5" t="s">
        <v>4</v>
      </c>
    </row>
    <row r="37" spans="1:1" x14ac:dyDescent="0.25">
      <c r="A37" s="7" t="s">
        <v>6</v>
      </c>
    </row>
    <row r="38" spans="1:1" x14ac:dyDescent="0.25">
      <c r="A38" s="5" t="s">
        <v>7</v>
      </c>
    </row>
    <row r="39" spans="1:1" x14ac:dyDescent="0.25">
      <c r="A39" s="5" t="s">
        <v>8</v>
      </c>
    </row>
    <row r="40" spans="1:1" x14ac:dyDescent="0.25">
      <c r="A40" s="7" t="s">
        <v>3</v>
      </c>
    </row>
    <row r="41" spans="1:1" x14ac:dyDescent="0.25">
      <c r="A41" s="7" t="s">
        <v>7</v>
      </c>
    </row>
    <row r="42" spans="1:1" x14ac:dyDescent="0.25">
      <c r="A42" s="5" t="s">
        <v>8</v>
      </c>
    </row>
    <row r="43" spans="1:1" ht="28.5" x14ac:dyDescent="0.25">
      <c r="A43" s="5" t="s">
        <v>4</v>
      </c>
    </row>
    <row r="44" spans="1:1" x14ac:dyDescent="0.25">
      <c r="A44" s="7" t="s">
        <v>5</v>
      </c>
    </row>
    <row r="45" spans="1:1" x14ac:dyDescent="0.25">
      <c r="A45" s="5" t="s">
        <v>2</v>
      </c>
    </row>
    <row r="46" spans="1:1" x14ac:dyDescent="0.25">
      <c r="A46" s="5" t="s">
        <v>12</v>
      </c>
    </row>
    <row r="47" spans="1:1" x14ac:dyDescent="0.25">
      <c r="A47" s="7" t="s">
        <v>10</v>
      </c>
    </row>
    <row r="48" spans="1:1" ht="28.5" x14ac:dyDescent="0.25">
      <c r="A48" s="5" t="s">
        <v>11</v>
      </c>
    </row>
    <row r="49" spans="1:1" x14ac:dyDescent="0.25">
      <c r="A49" s="5" t="s">
        <v>7</v>
      </c>
    </row>
    <row r="50" spans="1:1" x14ac:dyDescent="0.25">
      <c r="A50" s="5" t="s">
        <v>6</v>
      </c>
    </row>
    <row r="51" spans="1:1" x14ac:dyDescent="0.25">
      <c r="A51" s="5" t="s">
        <v>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4A9E61-2410-4811-AE34-0738C9D4094A}">
  <dimension ref="A3:B15"/>
  <sheetViews>
    <sheetView workbookViewId="0">
      <selection activeCell="B14" sqref="A4:B14"/>
    </sheetView>
  </sheetViews>
  <sheetFormatPr defaultRowHeight="15" x14ac:dyDescent="0.25"/>
  <cols>
    <col min="1" max="1" width="20.28515625" bestFit="1" customWidth="1"/>
    <col min="2" max="2" width="15.140625" bestFit="1" customWidth="1"/>
  </cols>
  <sheetData>
    <row r="3" spans="1:2" x14ac:dyDescent="0.25">
      <c r="A3" s="14" t="s">
        <v>24</v>
      </c>
      <c r="B3" t="s">
        <v>26</v>
      </c>
    </row>
    <row r="4" spans="1:2" x14ac:dyDescent="0.25">
      <c r="A4" s="15" t="s">
        <v>12</v>
      </c>
      <c r="B4">
        <v>12000</v>
      </c>
    </row>
    <row r="5" spans="1:2" x14ac:dyDescent="0.25">
      <c r="A5" s="15" t="s">
        <v>4</v>
      </c>
      <c r="B5">
        <v>10194.1</v>
      </c>
    </row>
    <row r="6" spans="1:2" x14ac:dyDescent="0.25">
      <c r="A6" s="15" t="s">
        <v>2</v>
      </c>
      <c r="B6">
        <v>7775</v>
      </c>
    </row>
    <row r="7" spans="1:2" x14ac:dyDescent="0.25">
      <c r="A7" s="15" t="s">
        <v>3</v>
      </c>
      <c r="B7">
        <v>7464</v>
      </c>
    </row>
    <row r="8" spans="1:2" x14ac:dyDescent="0.25">
      <c r="A8" s="15" t="s">
        <v>10</v>
      </c>
      <c r="B8">
        <v>5688</v>
      </c>
    </row>
    <row r="9" spans="1:2" x14ac:dyDescent="0.25">
      <c r="A9" s="15" t="s">
        <v>6</v>
      </c>
      <c r="B9">
        <v>3342</v>
      </c>
    </row>
    <row r="10" spans="1:2" x14ac:dyDescent="0.25">
      <c r="A10" s="15" t="s">
        <v>5</v>
      </c>
      <c r="B10">
        <v>3217</v>
      </c>
    </row>
    <row r="11" spans="1:2" x14ac:dyDescent="0.25">
      <c r="A11" s="15" t="s">
        <v>8</v>
      </c>
      <c r="B11">
        <v>2586</v>
      </c>
    </row>
    <row r="12" spans="1:2" x14ac:dyDescent="0.25">
      <c r="A12" s="15" t="s">
        <v>7</v>
      </c>
      <c r="B12">
        <v>1857</v>
      </c>
    </row>
    <row r="13" spans="1:2" x14ac:dyDescent="0.25">
      <c r="A13" s="15" t="s">
        <v>9</v>
      </c>
      <c r="B13">
        <v>1510.9099999999999</v>
      </c>
    </row>
    <row r="14" spans="1:2" x14ac:dyDescent="0.25">
      <c r="A14" s="15" t="s">
        <v>11</v>
      </c>
      <c r="B14">
        <v>1411.26</v>
      </c>
    </row>
    <row r="15" spans="1:2" x14ac:dyDescent="0.25">
      <c r="A15" s="15" t="s">
        <v>25</v>
      </c>
      <c r="B15">
        <v>57045.27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733B33-CC8E-42BE-9A65-6936A93CC305}">
  <dimension ref="A3:B15"/>
  <sheetViews>
    <sheetView workbookViewId="0">
      <selection activeCell="B15" sqref="B15"/>
    </sheetView>
  </sheetViews>
  <sheetFormatPr defaultRowHeight="15" x14ac:dyDescent="0.25"/>
  <cols>
    <col min="1" max="1" width="20.28515625" bestFit="1" customWidth="1"/>
    <col min="2" max="2" width="15.140625" bestFit="1" customWidth="1"/>
  </cols>
  <sheetData>
    <row r="3" spans="1:2" x14ac:dyDescent="0.25">
      <c r="A3" s="14" t="s">
        <v>24</v>
      </c>
      <c r="B3" t="s">
        <v>26</v>
      </c>
    </row>
    <row r="4" spans="1:2" x14ac:dyDescent="0.25">
      <c r="A4" s="15" t="s">
        <v>9</v>
      </c>
      <c r="B4">
        <v>1510.9099999999999</v>
      </c>
    </row>
    <row r="5" spans="1:2" x14ac:dyDescent="0.25">
      <c r="A5" s="15" t="s">
        <v>6</v>
      </c>
      <c r="B5">
        <v>3342</v>
      </c>
    </row>
    <row r="6" spans="1:2" x14ac:dyDescent="0.25">
      <c r="A6" s="15" t="s">
        <v>10</v>
      </c>
      <c r="B6">
        <v>5688</v>
      </c>
    </row>
    <row r="7" spans="1:2" x14ac:dyDescent="0.25">
      <c r="A7" s="15" t="s">
        <v>2</v>
      </c>
      <c r="B7">
        <v>7775</v>
      </c>
    </row>
    <row r="8" spans="1:2" x14ac:dyDescent="0.25">
      <c r="A8" s="15" t="s">
        <v>11</v>
      </c>
      <c r="B8">
        <v>1411.26</v>
      </c>
    </row>
    <row r="9" spans="1:2" x14ac:dyDescent="0.25">
      <c r="A9" s="15" t="s">
        <v>8</v>
      </c>
      <c r="B9">
        <v>2586</v>
      </c>
    </row>
    <row r="10" spans="1:2" x14ac:dyDescent="0.25">
      <c r="A10" s="15" t="s">
        <v>3</v>
      </c>
      <c r="B10">
        <v>7464</v>
      </c>
    </row>
    <row r="11" spans="1:2" x14ac:dyDescent="0.25">
      <c r="A11" s="15" t="s">
        <v>7</v>
      </c>
      <c r="B11">
        <v>1857</v>
      </c>
    </row>
    <row r="12" spans="1:2" x14ac:dyDescent="0.25">
      <c r="A12" s="15" t="s">
        <v>4</v>
      </c>
      <c r="B12">
        <v>10194.1</v>
      </c>
    </row>
    <row r="13" spans="1:2" x14ac:dyDescent="0.25">
      <c r="A13" s="15" t="s">
        <v>12</v>
      </c>
      <c r="B13">
        <v>12000</v>
      </c>
    </row>
    <row r="14" spans="1:2" x14ac:dyDescent="0.25">
      <c r="A14" s="15" t="s">
        <v>5</v>
      </c>
      <c r="B14">
        <v>3217</v>
      </c>
    </row>
    <row r="15" spans="1:2" x14ac:dyDescent="0.25">
      <c r="A15" s="15" t="s">
        <v>25</v>
      </c>
      <c r="B15">
        <v>57045.27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AF9B0E-DDCC-4C76-84F7-97B17B748254}">
  <dimension ref="A3:B14"/>
  <sheetViews>
    <sheetView workbookViewId="0">
      <selection activeCell="C21" sqref="C21"/>
    </sheetView>
  </sheetViews>
  <sheetFormatPr defaultRowHeight="15" x14ac:dyDescent="0.25"/>
  <cols>
    <col min="1" max="1" width="20.28515625" bestFit="1" customWidth="1"/>
    <col min="2" max="2" width="15.140625" bestFit="1" customWidth="1"/>
  </cols>
  <sheetData>
    <row r="3" spans="1:2" x14ac:dyDescent="0.25">
      <c r="A3" s="14" t="s">
        <v>24</v>
      </c>
      <c r="B3" t="s">
        <v>26</v>
      </c>
    </row>
    <row r="4" spans="1:2" x14ac:dyDescent="0.25">
      <c r="A4" s="15" t="s">
        <v>9</v>
      </c>
      <c r="B4">
        <v>1510.9099999999999</v>
      </c>
    </row>
    <row r="5" spans="1:2" x14ac:dyDescent="0.25">
      <c r="A5" s="15" t="s">
        <v>6</v>
      </c>
      <c r="B5">
        <v>3342</v>
      </c>
    </row>
    <row r="6" spans="1:2" x14ac:dyDescent="0.25">
      <c r="A6" s="15" t="s">
        <v>10</v>
      </c>
      <c r="B6">
        <v>5688</v>
      </c>
    </row>
    <row r="7" spans="1:2" x14ac:dyDescent="0.25">
      <c r="A7" s="15" t="s">
        <v>2</v>
      </c>
      <c r="B7">
        <v>7775</v>
      </c>
    </row>
    <row r="8" spans="1:2" x14ac:dyDescent="0.25">
      <c r="A8" s="15" t="s">
        <v>11</v>
      </c>
      <c r="B8">
        <v>1411.26</v>
      </c>
    </row>
    <row r="9" spans="1:2" x14ac:dyDescent="0.25">
      <c r="A9" s="15" t="s">
        <v>8</v>
      </c>
      <c r="B9">
        <v>2586</v>
      </c>
    </row>
    <row r="10" spans="1:2" x14ac:dyDescent="0.25">
      <c r="A10" s="15" t="s">
        <v>3</v>
      </c>
      <c r="B10">
        <v>7464</v>
      </c>
    </row>
    <row r="11" spans="1:2" x14ac:dyDescent="0.25">
      <c r="A11" s="15" t="s">
        <v>7</v>
      </c>
      <c r="B11">
        <v>1857</v>
      </c>
    </row>
    <row r="12" spans="1:2" x14ac:dyDescent="0.25">
      <c r="A12" s="15" t="s">
        <v>4</v>
      </c>
      <c r="B12">
        <v>10194.1</v>
      </c>
    </row>
    <row r="13" spans="1:2" x14ac:dyDescent="0.25">
      <c r="A13" s="15" t="s">
        <v>5</v>
      </c>
      <c r="B13">
        <v>3217</v>
      </c>
    </row>
    <row r="14" spans="1:2" x14ac:dyDescent="0.25">
      <c r="A14" s="15" t="s">
        <v>25</v>
      </c>
      <c r="B14">
        <v>45045.27</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7BD002-B52E-4D03-9488-6837040AB69B}">
  <dimension ref="A3:B7"/>
  <sheetViews>
    <sheetView tabSelected="1" workbookViewId="0">
      <selection activeCell="Q17" sqref="Q17"/>
    </sheetView>
  </sheetViews>
  <sheetFormatPr defaultRowHeight="15" x14ac:dyDescent="0.25"/>
  <cols>
    <col min="1" max="1" width="13.140625" bestFit="1" customWidth="1"/>
    <col min="2" max="2" width="15.140625" bestFit="1" customWidth="1"/>
  </cols>
  <sheetData>
    <row r="3" spans="1:2" x14ac:dyDescent="0.25">
      <c r="A3" s="14" t="s">
        <v>24</v>
      </c>
      <c r="B3" t="s">
        <v>26</v>
      </c>
    </row>
    <row r="4" spans="1:2" x14ac:dyDescent="0.25">
      <c r="A4" s="15" t="s">
        <v>27</v>
      </c>
      <c r="B4">
        <v>17443.37</v>
      </c>
    </row>
    <row r="5" spans="1:2" x14ac:dyDescent="0.25">
      <c r="A5" s="15" t="s">
        <v>28</v>
      </c>
      <c r="B5">
        <v>18764.269999999997</v>
      </c>
    </row>
    <row r="6" spans="1:2" x14ac:dyDescent="0.25">
      <c r="A6" s="15" t="s">
        <v>29</v>
      </c>
      <c r="B6">
        <v>20837.63</v>
      </c>
    </row>
    <row r="7" spans="1:2" x14ac:dyDescent="0.25">
      <c r="A7" s="15" t="s">
        <v>25</v>
      </c>
      <c r="B7">
        <v>57045.270000000004</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38EA66-A45B-46EB-8CA6-A6766C67892F}">
  <dimension ref="A1:A8"/>
  <sheetViews>
    <sheetView workbookViewId="0">
      <selection activeCell="A8" sqref="A8"/>
    </sheetView>
  </sheetViews>
  <sheetFormatPr defaultRowHeight="15" x14ac:dyDescent="0.25"/>
  <cols>
    <col min="1" max="1" width="69" customWidth="1"/>
  </cols>
  <sheetData>
    <row r="1" spans="1:1" ht="20.25" customHeight="1" x14ac:dyDescent="0.25">
      <c r="A1" t="s">
        <v>37</v>
      </c>
    </row>
    <row r="2" spans="1:1" ht="60" x14ac:dyDescent="0.25">
      <c r="A2" s="16" t="s">
        <v>38</v>
      </c>
    </row>
    <row r="3" spans="1:1" ht="60" x14ac:dyDescent="0.25">
      <c r="A3" s="16" t="s">
        <v>39</v>
      </c>
    </row>
    <row r="4" spans="1:1" ht="37.5" customHeight="1" x14ac:dyDescent="0.25">
      <c r="A4" s="16" t="s">
        <v>40</v>
      </c>
    </row>
    <row r="5" spans="1:1" ht="30" x14ac:dyDescent="0.25">
      <c r="A5" s="16" t="s">
        <v>41</v>
      </c>
    </row>
    <row r="6" spans="1:1" ht="30" x14ac:dyDescent="0.25">
      <c r="A6" s="16" t="s">
        <v>42</v>
      </c>
    </row>
    <row r="7" spans="1:1" ht="30" x14ac:dyDescent="0.25">
      <c r="A7" s="16" t="s">
        <v>43</v>
      </c>
    </row>
    <row r="8" spans="1:1" x14ac:dyDescent="0.25">
      <c r="A8" s="16" t="s">
        <v>44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Expense</vt:lpstr>
      <vt:lpstr>Tasks</vt:lpstr>
      <vt:lpstr>Category</vt:lpstr>
      <vt:lpstr>Q1</vt:lpstr>
      <vt:lpstr>Q3</vt:lpstr>
      <vt:lpstr>Q2</vt:lpstr>
      <vt:lpstr>Q4</vt:lpstr>
      <vt:lpstr>Q5</vt:lpstr>
      <vt:lpstr>Q8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Poulomi Paul</dc:creator>
  <cp:lastModifiedBy>ADMIN</cp:lastModifiedBy>
  <dcterms:created xsi:type="dcterms:W3CDTF">2015-06-05T18:17:20Z</dcterms:created>
  <dcterms:modified xsi:type="dcterms:W3CDTF">2024-06-20T14:06:18Z</dcterms:modified>
</cp:coreProperties>
</file>